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2.xml" ContentType="application/vnd.openxmlformats-officedocument.drawing+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drawings/drawing3.xml" ContentType="application/vnd.openxmlformats-officedocument.drawing+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charts/chart311.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12.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13.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14.xml" ContentType="application/vnd.openxmlformats-officedocument.drawingml.chart+xml"/>
  <Override PartName="/xl/charts/style314.xml" ContentType="application/vnd.ms-office.chartstyle+xml"/>
  <Override PartName="/xl/charts/colors314.xml" ContentType="application/vnd.ms-office.chartcolorstyle+xml"/>
  <Override PartName="/xl/charts/chart315.xml" ContentType="application/vnd.openxmlformats-officedocument.drawingml.chart+xml"/>
  <Override PartName="/xl/charts/style315.xml" ContentType="application/vnd.ms-office.chartstyle+xml"/>
  <Override PartName="/xl/charts/colors315.xml" ContentType="application/vnd.ms-office.chartcolorstyle+xml"/>
  <Override PartName="/xl/charts/chart316.xml" ContentType="application/vnd.openxmlformats-officedocument.drawingml.chart+xml"/>
  <Override PartName="/xl/charts/style316.xml" ContentType="application/vnd.ms-office.chartstyle+xml"/>
  <Override PartName="/xl/charts/colors316.xml" ContentType="application/vnd.ms-office.chartcolorstyle+xml"/>
  <Override PartName="/xl/charts/chart317.xml" ContentType="application/vnd.openxmlformats-officedocument.drawingml.chart+xml"/>
  <Override PartName="/xl/charts/style317.xml" ContentType="application/vnd.ms-office.chartstyle+xml"/>
  <Override PartName="/xl/charts/colors317.xml" ContentType="application/vnd.ms-office.chartcolorstyle+xml"/>
  <Override PartName="/xl/charts/chart318.xml" ContentType="application/vnd.openxmlformats-officedocument.drawingml.chart+xml"/>
  <Override PartName="/xl/charts/style318.xml" ContentType="application/vnd.ms-office.chartstyle+xml"/>
  <Override PartName="/xl/charts/colors318.xml" ContentType="application/vnd.ms-office.chartcolorstyle+xml"/>
  <Override PartName="/xl/charts/chart319.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20.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21.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22.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23.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24.xml" ContentType="application/vnd.openxmlformats-officedocument.drawingml.chart+xml"/>
  <Override PartName="/xl/charts/style324.xml" ContentType="application/vnd.ms-office.chartstyle+xml"/>
  <Override PartName="/xl/charts/colors324.xml" ContentType="application/vnd.ms-office.chartcolorstyle+xml"/>
  <Override PartName="/xl/charts/chart325.xml" ContentType="application/vnd.openxmlformats-officedocument.drawingml.chart+xml"/>
  <Override PartName="/xl/charts/style325.xml" ContentType="application/vnd.ms-office.chartstyle+xml"/>
  <Override PartName="/xl/charts/colors325.xml" ContentType="application/vnd.ms-office.chartcolorstyle+xml"/>
  <Override PartName="/xl/charts/chart326.xml" ContentType="application/vnd.openxmlformats-officedocument.drawingml.chart+xml"/>
  <Override PartName="/xl/charts/style326.xml" ContentType="application/vnd.ms-office.chartstyle+xml"/>
  <Override PartName="/xl/charts/colors326.xml" ContentType="application/vnd.ms-office.chartcolorstyle+xml"/>
  <Override PartName="/xl/charts/chart327.xml" ContentType="application/vnd.openxmlformats-officedocument.drawingml.chart+xml"/>
  <Override PartName="/xl/charts/style327.xml" ContentType="application/vnd.ms-office.chartstyle+xml"/>
  <Override PartName="/xl/charts/colors327.xml" ContentType="application/vnd.ms-office.chartcolorstyle+xml"/>
  <Override PartName="/xl/charts/chart328.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29.xml" ContentType="application/vnd.openxmlformats-officedocument.drawingml.chart+xml"/>
  <Override PartName="/xl/charts/style329.xml" ContentType="application/vnd.ms-office.chartstyle+xml"/>
  <Override PartName="/xl/charts/colors329.xml" ContentType="application/vnd.ms-office.chartcolorstyle+xml"/>
  <Override PartName="/xl/charts/chart330.xml" ContentType="application/vnd.openxmlformats-officedocument.drawingml.chart+xml"/>
  <Override PartName="/xl/charts/style330.xml" ContentType="application/vnd.ms-office.chartstyle+xml"/>
  <Override PartName="/xl/charts/colors330.xml" ContentType="application/vnd.ms-office.chartcolorstyle+xml"/>
  <Override PartName="/xl/charts/chart331.xml" ContentType="application/vnd.openxmlformats-officedocument.drawingml.chart+xml"/>
  <Override PartName="/xl/charts/style331.xml" ContentType="application/vnd.ms-office.chartstyle+xml"/>
  <Override PartName="/xl/charts/colors331.xml" ContentType="application/vnd.ms-office.chartcolorstyle+xml"/>
  <Override PartName="/xl/charts/chart332.xml" ContentType="application/vnd.openxmlformats-officedocument.drawingml.chart+xml"/>
  <Override PartName="/xl/charts/style332.xml" ContentType="application/vnd.ms-office.chartstyle+xml"/>
  <Override PartName="/xl/charts/colors332.xml" ContentType="application/vnd.ms-office.chartcolorstyle+xml"/>
  <Override PartName="/xl/charts/chart333.xml" ContentType="application/vnd.openxmlformats-officedocument.drawingml.chart+xml"/>
  <Override PartName="/xl/charts/style333.xml" ContentType="application/vnd.ms-office.chartstyle+xml"/>
  <Override PartName="/xl/charts/colors333.xml" ContentType="application/vnd.ms-office.chartcolorstyle+xml"/>
  <Override PartName="/xl/charts/chart334.xml" ContentType="application/vnd.openxmlformats-officedocument.drawingml.chart+xml"/>
  <Override PartName="/xl/charts/style334.xml" ContentType="application/vnd.ms-office.chartstyle+xml"/>
  <Override PartName="/xl/charts/colors334.xml" ContentType="application/vnd.ms-office.chartcolorstyle+xml"/>
  <Override PartName="/xl/charts/chart335.xml" ContentType="application/vnd.openxmlformats-officedocument.drawingml.chart+xml"/>
  <Override PartName="/xl/charts/style335.xml" ContentType="application/vnd.ms-office.chartstyle+xml"/>
  <Override PartName="/xl/charts/colors335.xml" ContentType="application/vnd.ms-office.chartcolorstyle+xml"/>
  <Override PartName="/xl/charts/chart336.xml" ContentType="application/vnd.openxmlformats-officedocument.drawingml.chart+xml"/>
  <Override PartName="/xl/charts/style336.xml" ContentType="application/vnd.ms-office.chartstyle+xml"/>
  <Override PartName="/xl/charts/colors336.xml" ContentType="application/vnd.ms-office.chartcolorstyle+xml"/>
  <Override PartName="/xl/charts/chart337.xml" ContentType="application/vnd.openxmlformats-officedocument.drawingml.chart+xml"/>
  <Override PartName="/xl/charts/style337.xml" ContentType="application/vnd.ms-office.chartstyle+xml"/>
  <Override PartName="/xl/charts/colors337.xml" ContentType="application/vnd.ms-office.chartcolorstyle+xml"/>
  <Override PartName="/xl/charts/chart338.xml" ContentType="application/vnd.openxmlformats-officedocument.drawingml.chart+xml"/>
  <Override PartName="/xl/charts/style338.xml" ContentType="application/vnd.ms-office.chartstyle+xml"/>
  <Override PartName="/xl/charts/colors338.xml" ContentType="application/vnd.ms-office.chartcolorstyle+xml"/>
  <Override PartName="/xl/charts/chart339.xml" ContentType="application/vnd.openxmlformats-officedocument.drawingml.chart+xml"/>
  <Override PartName="/xl/charts/style339.xml" ContentType="application/vnd.ms-office.chartstyle+xml"/>
  <Override PartName="/xl/charts/colors339.xml" ContentType="application/vnd.ms-office.chartcolorstyle+xml"/>
  <Override PartName="/xl/charts/chart340.xml" ContentType="application/vnd.openxmlformats-officedocument.drawingml.chart+xml"/>
  <Override PartName="/xl/charts/style340.xml" ContentType="application/vnd.ms-office.chartstyle+xml"/>
  <Override PartName="/xl/charts/colors340.xml" ContentType="application/vnd.ms-office.chartcolorstyle+xml"/>
  <Override PartName="/xl/charts/chart341.xml" ContentType="application/vnd.openxmlformats-officedocument.drawingml.chart+xml"/>
  <Override PartName="/xl/charts/style341.xml" ContentType="application/vnd.ms-office.chartstyle+xml"/>
  <Override PartName="/xl/charts/colors341.xml" ContentType="application/vnd.ms-office.chartcolorstyle+xml"/>
  <Override PartName="/xl/charts/chart342.xml" ContentType="application/vnd.openxmlformats-officedocument.drawingml.chart+xml"/>
  <Override PartName="/xl/charts/style342.xml" ContentType="application/vnd.ms-office.chartstyle+xml"/>
  <Override PartName="/xl/charts/colors342.xml" ContentType="application/vnd.ms-office.chartcolorstyle+xml"/>
  <Override PartName="/xl/charts/chart343.xml" ContentType="application/vnd.openxmlformats-officedocument.drawingml.chart+xml"/>
  <Override PartName="/xl/charts/style343.xml" ContentType="application/vnd.ms-office.chartstyle+xml"/>
  <Override PartName="/xl/charts/colors343.xml" ContentType="application/vnd.ms-office.chartcolorstyle+xml"/>
  <Override PartName="/xl/charts/chart344.xml" ContentType="application/vnd.openxmlformats-officedocument.drawingml.chart+xml"/>
  <Override PartName="/xl/charts/style344.xml" ContentType="application/vnd.ms-office.chartstyle+xml"/>
  <Override PartName="/xl/charts/colors344.xml" ContentType="application/vnd.ms-office.chartcolorstyle+xml"/>
  <Override PartName="/xl/charts/chart345.xml" ContentType="application/vnd.openxmlformats-officedocument.drawingml.chart+xml"/>
  <Override PartName="/xl/charts/style345.xml" ContentType="application/vnd.ms-office.chartstyle+xml"/>
  <Override PartName="/xl/charts/colors345.xml" ContentType="application/vnd.ms-office.chartcolorstyle+xml"/>
  <Override PartName="/xl/charts/chart346.xml" ContentType="application/vnd.openxmlformats-officedocument.drawingml.chart+xml"/>
  <Override PartName="/xl/charts/style346.xml" ContentType="application/vnd.ms-office.chartstyle+xml"/>
  <Override PartName="/xl/charts/colors346.xml" ContentType="application/vnd.ms-office.chartcolorstyle+xml"/>
  <Override PartName="/xl/charts/chart347.xml" ContentType="application/vnd.openxmlformats-officedocument.drawingml.chart+xml"/>
  <Override PartName="/xl/charts/style347.xml" ContentType="application/vnd.ms-office.chartstyle+xml"/>
  <Override PartName="/xl/charts/colors347.xml" ContentType="application/vnd.ms-office.chartcolorstyle+xml"/>
  <Override PartName="/xl/charts/chart348.xml" ContentType="application/vnd.openxmlformats-officedocument.drawingml.chart+xml"/>
  <Override PartName="/xl/charts/style348.xml" ContentType="application/vnd.ms-office.chartstyle+xml"/>
  <Override PartName="/xl/charts/colors348.xml" ContentType="application/vnd.ms-office.chartcolorstyle+xml"/>
  <Override PartName="/xl/charts/chart349.xml" ContentType="application/vnd.openxmlformats-officedocument.drawingml.chart+xml"/>
  <Override PartName="/xl/charts/style349.xml" ContentType="application/vnd.ms-office.chartstyle+xml"/>
  <Override PartName="/xl/charts/colors349.xml" ContentType="application/vnd.ms-office.chartcolorstyle+xml"/>
  <Override PartName="/xl/charts/chart350.xml" ContentType="application/vnd.openxmlformats-officedocument.drawingml.chart+xml"/>
  <Override PartName="/xl/charts/style350.xml" ContentType="application/vnd.ms-office.chartstyle+xml"/>
  <Override PartName="/xl/charts/colors350.xml" ContentType="application/vnd.ms-office.chartcolorstyle+xml"/>
  <Override PartName="/xl/charts/chart351.xml" ContentType="application/vnd.openxmlformats-officedocument.drawingml.chart+xml"/>
  <Override PartName="/xl/charts/style351.xml" ContentType="application/vnd.ms-office.chartstyle+xml"/>
  <Override PartName="/xl/charts/colors351.xml" ContentType="application/vnd.ms-office.chartcolorstyle+xml"/>
  <Override PartName="/xl/charts/chart352.xml" ContentType="application/vnd.openxmlformats-officedocument.drawingml.chart+xml"/>
  <Override PartName="/xl/charts/style352.xml" ContentType="application/vnd.ms-office.chartstyle+xml"/>
  <Override PartName="/xl/charts/colors352.xml" ContentType="application/vnd.ms-office.chartcolorstyle+xml"/>
  <Override PartName="/xl/charts/chart353.xml" ContentType="application/vnd.openxmlformats-officedocument.drawingml.chart+xml"/>
  <Override PartName="/xl/charts/style353.xml" ContentType="application/vnd.ms-office.chartstyle+xml"/>
  <Override PartName="/xl/charts/colors353.xml" ContentType="application/vnd.ms-office.chartcolorstyle+xml"/>
  <Override PartName="/xl/charts/chart354.xml" ContentType="application/vnd.openxmlformats-officedocument.drawingml.chart+xml"/>
  <Override PartName="/xl/charts/style354.xml" ContentType="application/vnd.ms-office.chartstyle+xml"/>
  <Override PartName="/xl/charts/colors354.xml" ContentType="application/vnd.ms-office.chartcolorstyle+xml"/>
  <Override PartName="/xl/charts/chart355.xml" ContentType="application/vnd.openxmlformats-officedocument.drawingml.chart+xml"/>
  <Override PartName="/xl/charts/style355.xml" ContentType="application/vnd.ms-office.chartstyle+xml"/>
  <Override PartName="/xl/charts/colors355.xml" ContentType="application/vnd.ms-office.chartcolorstyle+xml"/>
  <Override PartName="/xl/charts/chart356.xml" ContentType="application/vnd.openxmlformats-officedocument.drawingml.chart+xml"/>
  <Override PartName="/xl/charts/style356.xml" ContentType="application/vnd.ms-office.chartstyle+xml"/>
  <Override PartName="/xl/charts/colors356.xml" ContentType="application/vnd.ms-office.chartcolorstyle+xml"/>
  <Override PartName="/xl/charts/chart357.xml" ContentType="application/vnd.openxmlformats-officedocument.drawingml.chart+xml"/>
  <Override PartName="/xl/charts/style357.xml" ContentType="application/vnd.ms-office.chartstyle+xml"/>
  <Override PartName="/xl/charts/colors357.xml" ContentType="application/vnd.ms-office.chartcolorstyle+xml"/>
  <Override PartName="/xl/charts/chart358.xml" ContentType="application/vnd.openxmlformats-officedocument.drawingml.chart+xml"/>
  <Override PartName="/xl/charts/style358.xml" ContentType="application/vnd.ms-office.chartstyle+xml"/>
  <Override PartName="/xl/charts/colors358.xml" ContentType="application/vnd.ms-office.chartcolorstyle+xml"/>
  <Override PartName="/xl/charts/chart359.xml" ContentType="application/vnd.openxmlformats-officedocument.drawingml.chart+xml"/>
  <Override PartName="/xl/charts/style359.xml" ContentType="application/vnd.ms-office.chartstyle+xml"/>
  <Override PartName="/xl/charts/colors359.xml" ContentType="application/vnd.ms-office.chartcolorstyle+xml"/>
  <Override PartName="/xl/charts/chart360.xml" ContentType="application/vnd.openxmlformats-officedocument.drawingml.chart+xml"/>
  <Override PartName="/xl/charts/style360.xml" ContentType="application/vnd.ms-office.chartstyle+xml"/>
  <Override PartName="/xl/charts/colors36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chool EC\Google Drive\eLearning and CIMS\Projects\Curriculum Coverage\2019\Reports - Compiled\"/>
    </mc:Choice>
  </mc:AlternateContent>
  <bookViews>
    <workbookView xWindow="0" yWindow="0" windowWidth="19200" windowHeight="7050"/>
  </bookViews>
  <sheets>
    <sheet name="Graphs" sheetId="3" r:id="rId1"/>
    <sheet name="GET" sheetId="1" r:id="rId2"/>
    <sheet name="FET" sheetId="4" r:id="rId3"/>
    <sheet name="Kommentare" sheetId="2" state="hidden" r:id="rId4"/>
  </sheets>
  <externalReferences>
    <externalReference r:id="rId5"/>
  </externalReferences>
  <definedNames>
    <definedName name="_xlnm._FilterDatabase" localSheetId="1" hidden="1">GET!$A$1:$BT$333</definedName>
  </definedNames>
  <calcPr calcId="162913"/>
</workbook>
</file>

<file path=xl/calcChain.xml><?xml version="1.0" encoding="utf-8"?>
<calcChain xmlns="http://schemas.openxmlformats.org/spreadsheetml/2006/main">
  <c r="I131" i="4" l="1"/>
  <c r="C137" i="4"/>
  <c r="I127" i="4" l="1"/>
  <c r="C138" i="4"/>
  <c r="C136" i="4"/>
  <c r="C135" i="4"/>
  <c r="C134" i="4"/>
  <c r="C133" i="4"/>
  <c r="C132" i="4"/>
  <c r="DX131" i="4"/>
  <c r="DW131" i="4"/>
  <c r="DV131" i="4"/>
  <c r="DU131" i="4"/>
  <c r="DT131" i="4"/>
  <c r="DS131" i="4"/>
  <c r="DR131" i="4"/>
  <c r="DQ131" i="4"/>
  <c r="DP131" i="4"/>
  <c r="DO131" i="4"/>
  <c r="DN131" i="4"/>
  <c r="DM131" i="4"/>
  <c r="DL131" i="4"/>
  <c r="DK131" i="4"/>
  <c r="DJ131" i="4"/>
  <c r="DI131" i="4"/>
  <c r="DH131" i="4"/>
  <c r="DG131" i="4"/>
  <c r="DF131" i="4"/>
  <c r="DE131" i="4"/>
  <c r="DD131" i="4"/>
  <c r="DC131" i="4"/>
  <c r="DB131" i="4"/>
  <c r="DA131" i="4"/>
  <c r="CZ131" i="4"/>
  <c r="CY131" i="4"/>
  <c r="CX131" i="4"/>
  <c r="CW131" i="4"/>
  <c r="CV131" i="4"/>
  <c r="CU131" i="4"/>
  <c r="CT131" i="4"/>
  <c r="CS131" i="4"/>
  <c r="CR131" i="4"/>
  <c r="CQ131" i="4"/>
  <c r="CP131" i="4"/>
  <c r="CO131" i="4"/>
  <c r="CN131" i="4"/>
  <c r="CM131" i="4"/>
  <c r="CL131" i="4"/>
  <c r="CK131" i="4"/>
  <c r="CJ131" i="4"/>
  <c r="CI131" i="4"/>
  <c r="CH131" i="4"/>
  <c r="CG131" i="4"/>
  <c r="CF131" i="4"/>
  <c r="CE131" i="4"/>
  <c r="CD131" i="4"/>
  <c r="CC131" i="4"/>
  <c r="CB131" i="4"/>
  <c r="CA131" i="4"/>
  <c r="BZ131" i="4"/>
  <c r="BY131" i="4"/>
  <c r="BX131" i="4"/>
  <c r="BW131" i="4"/>
  <c r="BV131" i="4"/>
  <c r="BU131" i="4"/>
  <c r="BT131" i="4"/>
  <c r="BS131" i="4"/>
  <c r="BR131" i="4"/>
  <c r="BQ131" i="4"/>
  <c r="BP131" i="4"/>
  <c r="BO131" i="4"/>
  <c r="BN131" i="4"/>
  <c r="BM131" i="4"/>
  <c r="BL131" i="4"/>
  <c r="BK131" i="4"/>
  <c r="BJ131" i="4"/>
  <c r="BI131" i="4"/>
  <c r="BH131" i="4"/>
  <c r="BG131" i="4"/>
  <c r="BF131" i="4"/>
  <c r="BE131" i="4"/>
  <c r="BD131" i="4"/>
  <c r="BC131" i="4"/>
  <c r="BB131" i="4"/>
  <c r="BA131" i="4"/>
  <c r="AZ131" i="4"/>
  <c r="AY131" i="4"/>
  <c r="AX131" i="4"/>
  <c r="AW131" i="4"/>
  <c r="AV131" i="4"/>
  <c r="AU131" i="4"/>
  <c r="AT131" i="4"/>
  <c r="AS131" i="4"/>
  <c r="AR131" i="4"/>
  <c r="AQ131" i="4"/>
  <c r="AP131" i="4"/>
  <c r="AO131" i="4"/>
  <c r="AN131" i="4"/>
  <c r="AM131" i="4"/>
  <c r="AL131" i="4"/>
  <c r="AK131" i="4"/>
  <c r="AJ131" i="4"/>
  <c r="AI131" i="4"/>
  <c r="AH131" i="4"/>
  <c r="AG131" i="4"/>
  <c r="AF131" i="4"/>
  <c r="AE131" i="4"/>
  <c r="AD131" i="4"/>
  <c r="AC131" i="4"/>
  <c r="AB131" i="4"/>
  <c r="AA131" i="4"/>
  <c r="Z131" i="4"/>
  <c r="Y131" i="4"/>
  <c r="X131" i="4"/>
  <c r="W131" i="4"/>
  <c r="V131" i="4"/>
  <c r="U131" i="4"/>
  <c r="T131" i="4"/>
  <c r="S131" i="4"/>
  <c r="R131" i="4"/>
  <c r="Q131" i="4"/>
  <c r="P131" i="4"/>
  <c r="O131" i="4"/>
  <c r="N131" i="4"/>
  <c r="M131" i="4"/>
  <c r="L131" i="4"/>
  <c r="K131" i="4"/>
  <c r="J131" i="4"/>
  <c r="C131" i="4"/>
  <c r="DX130" i="4"/>
  <c r="DW130" i="4"/>
  <c r="DV130" i="4"/>
  <c r="DU130" i="4"/>
  <c r="DT130" i="4"/>
  <c r="DS130" i="4"/>
  <c r="DR130" i="4"/>
  <c r="DQ130" i="4"/>
  <c r="DP130" i="4"/>
  <c r="DO130" i="4"/>
  <c r="DN130" i="4"/>
  <c r="DM130" i="4"/>
  <c r="DL130" i="4"/>
  <c r="DK130" i="4"/>
  <c r="DJ130" i="4"/>
  <c r="DI130" i="4"/>
  <c r="DH130" i="4"/>
  <c r="DG130" i="4"/>
  <c r="DF130" i="4"/>
  <c r="DE130" i="4"/>
  <c r="DD130" i="4"/>
  <c r="DC130" i="4"/>
  <c r="DB130" i="4"/>
  <c r="DA130" i="4"/>
  <c r="CZ130" i="4"/>
  <c r="CY130" i="4"/>
  <c r="CX130" i="4"/>
  <c r="CW130" i="4"/>
  <c r="CV130" i="4"/>
  <c r="CU130" i="4"/>
  <c r="CT130" i="4"/>
  <c r="CS130" i="4"/>
  <c r="CR130" i="4"/>
  <c r="CQ130" i="4"/>
  <c r="CP130" i="4"/>
  <c r="CO130" i="4"/>
  <c r="CN130" i="4"/>
  <c r="CM130" i="4"/>
  <c r="CL130" i="4"/>
  <c r="CK130" i="4"/>
  <c r="CJ130" i="4"/>
  <c r="CI130" i="4"/>
  <c r="CH130" i="4"/>
  <c r="CG130" i="4"/>
  <c r="CF130" i="4"/>
  <c r="CE130" i="4"/>
  <c r="CD130" i="4"/>
  <c r="CC130" i="4"/>
  <c r="CB130" i="4"/>
  <c r="CA130" i="4"/>
  <c r="BZ130" i="4"/>
  <c r="BY130" i="4"/>
  <c r="BX130" i="4"/>
  <c r="BW130" i="4"/>
  <c r="BV130" i="4"/>
  <c r="BU130"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C130" i="4"/>
  <c r="DX129" i="4"/>
  <c r="DW129" i="4"/>
  <c r="DV129" i="4"/>
  <c r="DU129" i="4"/>
  <c r="DT129" i="4"/>
  <c r="DS129" i="4"/>
  <c r="DR129" i="4"/>
  <c r="DQ129" i="4"/>
  <c r="DP129" i="4"/>
  <c r="DO129" i="4"/>
  <c r="DN129" i="4"/>
  <c r="DM129" i="4"/>
  <c r="DL129" i="4"/>
  <c r="DK129" i="4"/>
  <c r="DJ129" i="4"/>
  <c r="DI129" i="4"/>
  <c r="DH129" i="4"/>
  <c r="DG129" i="4"/>
  <c r="DF129" i="4"/>
  <c r="DE129" i="4"/>
  <c r="DD129" i="4"/>
  <c r="DC129" i="4"/>
  <c r="DB129" i="4"/>
  <c r="DA129" i="4"/>
  <c r="CZ129" i="4"/>
  <c r="CY129" i="4"/>
  <c r="CX129" i="4"/>
  <c r="CW129" i="4"/>
  <c r="CV129" i="4"/>
  <c r="CU129" i="4"/>
  <c r="CT129" i="4"/>
  <c r="CS129" i="4"/>
  <c r="CR129" i="4"/>
  <c r="CQ129" i="4"/>
  <c r="CP129" i="4"/>
  <c r="CO129" i="4"/>
  <c r="CN129" i="4"/>
  <c r="CM129" i="4"/>
  <c r="CL129" i="4"/>
  <c r="CK129" i="4"/>
  <c r="CJ129" i="4"/>
  <c r="CI129" i="4"/>
  <c r="CH129" i="4"/>
  <c r="CG129" i="4"/>
  <c r="CF129" i="4"/>
  <c r="CE129" i="4"/>
  <c r="CD129" i="4"/>
  <c r="CC129" i="4"/>
  <c r="CB129" i="4"/>
  <c r="CA129" i="4"/>
  <c r="BZ129" i="4"/>
  <c r="BY129" i="4"/>
  <c r="BX129" i="4"/>
  <c r="BW129" i="4"/>
  <c r="BV129" i="4"/>
  <c r="BU129" i="4"/>
  <c r="BT129" i="4"/>
  <c r="BS129" i="4"/>
  <c r="BR129" i="4"/>
  <c r="BQ129" i="4"/>
  <c r="BP129" i="4"/>
  <c r="BO129" i="4"/>
  <c r="BN129" i="4"/>
  <c r="BM129" i="4"/>
  <c r="BL129" i="4"/>
  <c r="BK129" i="4"/>
  <c r="BJ129" i="4"/>
  <c r="BI129" i="4"/>
  <c r="BH129" i="4"/>
  <c r="BG129" i="4"/>
  <c r="BF129" i="4"/>
  <c r="BE129" i="4"/>
  <c r="BD129" i="4"/>
  <c r="BC129" i="4"/>
  <c r="BB129" i="4"/>
  <c r="BA129" i="4"/>
  <c r="AZ129" i="4"/>
  <c r="AY129" i="4"/>
  <c r="AX129" i="4"/>
  <c r="AW129" i="4"/>
  <c r="AV129" i="4"/>
  <c r="AU129" i="4"/>
  <c r="AT129" i="4"/>
  <c r="AS129" i="4"/>
  <c r="AR129" i="4"/>
  <c r="AQ129" i="4"/>
  <c r="AP129" i="4"/>
  <c r="AO129" i="4"/>
  <c r="AN129" i="4"/>
  <c r="AM129" i="4"/>
  <c r="AL129" i="4"/>
  <c r="AK129" i="4"/>
  <c r="AJ129" i="4"/>
  <c r="AI129" i="4"/>
  <c r="AH129" i="4"/>
  <c r="AG129" i="4"/>
  <c r="AF129" i="4"/>
  <c r="AE129" i="4"/>
  <c r="AD129" i="4"/>
  <c r="AC129" i="4"/>
  <c r="AB129" i="4"/>
  <c r="AA129" i="4"/>
  <c r="Z129" i="4"/>
  <c r="Y129" i="4"/>
  <c r="X129" i="4"/>
  <c r="W129" i="4"/>
  <c r="V129" i="4"/>
  <c r="U129" i="4"/>
  <c r="T129" i="4"/>
  <c r="S129" i="4"/>
  <c r="R129" i="4"/>
  <c r="Q129" i="4"/>
  <c r="P129" i="4"/>
  <c r="O129" i="4"/>
  <c r="N129" i="4"/>
  <c r="M129" i="4"/>
  <c r="L129" i="4"/>
  <c r="K129" i="4"/>
  <c r="J129" i="4"/>
  <c r="I129" i="4"/>
  <c r="C129" i="4"/>
  <c r="DX128" i="4"/>
  <c r="DW128" i="4"/>
  <c r="DV128" i="4"/>
  <c r="DU128" i="4"/>
  <c r="DT128" i="4"/>
  <c r="DS128" i="4"/>
  <c r="DR128" i="4"/>
  <c r="DQ128" i="4"/>
  <c r="DP128" i="4"/>
  <c r="DO128" i="4"/>
  <c r="DN128" i="4"/>
  <c r="DM128" i="4"/>
  <c r="DL128" i="4"/>
  <c r="DK128" i="4"/>
  <c r="DJ128" i="4"/>
  <c r="DI128" i="4"/>
  <c r="DH128" i="4"/>
  <c r="DG128" i="4"/>
  <c r="DF128" i="4"/>
  <c r="DE128" i="4"/>
  <c r="DD128" i="4"/>
  <c r="DC128" i="4"/>
  <c r="DB128" i="4"/>
  <c r="DA128" i="4"/>
  <c r="CZ128" i="4"/>
  <c r="CY128" i="4"/>
  <c r="CX128" i="4"/>
  <c r="CW128" i="4"/>
  <c r="CV128" i="4"/>
  <c r="CU128" i="4"/>
  <c r="CT128" i="4"/>
  <c r="CS128" i="4"/>
  <c r="CR128" i="4"/>
  <c r="CQ128" i="4"/>
  <c r="CP128" i="4"/>
  <c r="CO128" i="4"/>
  <c r="CN128" i="4"/>
  <c r="CM128" i="4"/>
  <c r="CL128" i="4"/>
  <c r="CK128" i="4"/>
  <c r="CJ128" i="4"/>
  <c r="CI128" i="4"/>
  <c r="CH128" i="4"/>
  <c r="CG128" i="4"/>
  <c r="CF128" i="4"/>
  <c r="CE128" i="4"/>
  <c r="CD128" i="4"/>
  <c r="CC128" i="4"/>
  <c r="CB128" i="4"/>
  <c r="CA128" i="4"/>
  <c r="BZ128" i="4"/>
  <c r="BY128" i="4"/>
  <c r="BX128" i="4"/>
  <c r="BW128" i="4"/>
  <c r="BV128" i="4"/>
  <c r="BU128"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C128" i="4"/>
  <c r="DX127" i="4"/>
  <c r="DW127" i="4"/>
  <c r="DV127" i="4"/>
  <c r="DU127" i="4"/>
  <c r="DT127" i="4"/>
  <c r="DS127" i="4"/>
  <c r="DR127" i="4"/>
  <c r="DQ127" i="4"/>
  <c r="DP127" i="4"/>
  <c r="DO127" i="4"/>
  <c r="DN127" i="4"/>
  <c r="DM127" i="4"/>
  <c r="DL127" i="4"/>
  <c r="DK127" i="4"/>
  <c r="DJ127" i="4"/>
  <c r="DI127" i="4"/>
  <c r="DH127" i="4"/>
  <c r="DG127" i="4"/>
  <c r="DF127" i="4"/>
  <c r="DE127" i="4"/>
  <c r="DD127" i="4"/>
  <c r="DC127" i="4"/>
  <c r="DB127" i="4"/>
  <c r="DA127" i="4"/>
  <c r="CZ127" i="4"/>
  <c r="CY127" i="4"/>
  <c r="CX127" i="4"/>
  <c r="CW127" i="4"/>
  <c r="CV127" i="4"/>
  <c r="CU127" i="4"/>
  <c r="CT127" i="4"/>
  <c r="CS127" i="4"/>
  <c r="CR127" i="4"/>
  <c r="CQ127" i="4"/>
  <c r="CP127" i="4"/>
  <c r="CO127" i="4"/>
  <c r="CN127" i="4"/>
  <c r="CM127" i="4"/>
  <c r="CL127" i="4"/>
  <c r="CK127" i="4"/>
  <c r="CJ127" i="4"/>
  <c r="CI127" i="4"/>
  <c r="CH127" i="4"/>
  <c r="CG127" i="4"/>
  <c r="CF127" i="4"/>
  <c r="CE127" i="4"/>
  <c r="CD127" i="4"/>
  <c r="CC127" i="4"/>
  <c r="CB127" i="4"/>
  <c r="CA127" i="4"/>
  <c r="BZ127" i="4"/>
  <c r="BY127" i="4"/>
  <c r="BX127" i="4"/>
  <c r="BW127" i="4"/>
  <c r="BV127" i="4"/>
  <c r="BU127" i="4"/>
  <c r="BT127" i="4"/>
  <c r="BS127" i="4"/>
  <c r="BR127" i="4"/>
  <c r="BQ127" i="4"/>
  <c r="BP127" i="4"/>
  <c r="BO127" i="4"/>
  <c r="BN127" i="4"/>
  <c r="BM127" i="4"/>
  <c r="BL127" i="4"/>
  <c r="BK127" i="4"/>
  <c r="BJ127" i="4"/>
  <c r="BI127" i="4"/>
  <c r="BH127" i="4"/>
  <c r="BG127" i="4"/>
  <c r="BF127" i="4"/>
  <c r="BE127" i="4"/>
  <c r="BD127" i="4"/>
  <c r="BC127" i="4"/>
  <c r="BB127" i="4"/>
  <c r="BA127" i="4"/>
  <c r="AZ127" i="4"/>
  <c r="AY127" i="4"/>
  <c r="AX127" i="4"/>
  <c r="AW127" i="4"/>
  <c r="AV127" i="4"/>
  <c r="AU127" i="4"/>
  <c r="AT127" i="4"/>
  <c r="AS127" i="4"/>
  <c r="AR127" i="4"/>
  <c r="AQ127" i="4"/>
  <c r="AP127" i="4"/>
  <c r="AO127" i="4"/>
  <c r="AN127" i="4"/>
  <c r="AM127" i="4"/>
  <c r="AL127" i="4"/>
  <c r="AK127" i="4"/>
  <c r="AJ127" i="4"/>
  <c r="AI127" i="4"/>
  <c r="AH127" i="4"/>
  <c r="AG127" i="4"/>
  <c r="AF127" i="4"/>
  <c r="AE127" i="4"/>
  <c r="AD127" i="4"/>
  <c r="AC127" i="4"/>
  <c r="AB127" i="4"/>
  <c r="AA127" i="4"/>
  <c r="Z127" i="4"/>
  <c r="Y127" i="4"/>
  <c r="X127" i="4"/>
  <c r="W127" i="4"/>
  <c r="V127" i="4"/>
  <c r="U127" i="4"/>
  <c r="T127" i="4"/>
  <c r="S127" i="4"/>
  <c r="R127" i="4"/>
  <c r="Q127" i="4"/>
  <c r="P127" i="4"/>
  <c r="O127" i="4"/>
  <c r="N127" i="4"/>
  <c r="M127" i="4"/>
  <c r="L127" i="4"/>
  <c r="K127" i="4"/>
  <c r="J127" i="4"/>
  <c r="C127" i="4"/>
  <c r="C139" i="4" l="1"/>
  <c r="C352" i="1"/>
  <c r="A5" i="2" l="1"/>
  <c r="B5" i="2"/>
  <c r="C5" i="2"/>
  <c r="A6" i="2"/>
  <c r="B6" i="2"/>
  <c r="C6" i="2"/>
  <c r="A7" i="2"/>
  <c r="B7" i="2"/>
  <c r="C7" i="2"/>
  <c r="A8" i="2"/>
  <c r="B8" i="2"/>
  <c r="C8" i="2"/>
  <c r="A9" i="2"/>
  <c r="B9" i="2"/>
  <c r="C9" i="2"/>
  <c r="A10" i="2"/>
  <c r="B10" i="2"/>
  <c r="C10" i="2"/>
  <c r="A11" i="2"/>
  <c r="B11" i="2"/>
  <c r="C11" i="2"/>
  <c r="A12" i="2"/>
  <c r="B12" i="2"/>
  <c r="C12" i="2"/>
  <c r="A13" i="2"/>
  <c r="B13" i="2"/>
  <c r="C13" i="2"/>
  <c r="A14" i="2"/>
  <c r="B14" i="2"/>
  <c r="C14" i="2"/>
  <c r="A15" i="2"/>
  <c r="B15" i="2"/>
  <c r="C15" i="2"/>
  <c r="A16" i="2"/>
  <c r="B16" i="2"/>
  <c r="C16" i="2"/>
  <c r="A17" i="2"/>
  <c r="B17" i="2"/>
  <c r="C17" i="2"/>
  <c r="A18" i="2"/>
  <c r="B18" i="2"/>
  <c r="C18" i="2"/>
  <c r="A19" i="2"/>
  <c r="B19" i="2"/>
  <c r="C19" i="2"/>
  <c r="A20" i="2"/>
  <c r="B20" i="2"/>
  <c r="C20" i="2"/>
  <c r="A21" i="2"/>
  <c r="B21" i="2"/>
  <c r="C21" i="2"/>
  <c r="A22" i="2"/>
  <c r="B22" i="2"/>
  <c r="C22" i="2"/>
  <c r="A23" i="2"/>
  <c r="B23" i="2"/>
  <c r="C23" i="2"/>
  <c r="A24" i="2"/>
  <c r="B24" i="2"/>
  <c r="C24" i="2"/>
  <c r="A25" i="2"/>
  <c r="B25" i="2"/>
  <c r="C25" i="2"/>
  <c r="A26" i="2"/>
  <c r="B26" i="2"/>
  <c r="C26" i="2"/>
  <c r="A27" i="2"/>
  <c r="B27" i="2"/>
  <c r="C27" i="2"/>
  <c r="A28" i="2"/>
  <c r="B28" i="2"/>
  <c r="C28" i="2"/>
  <c r="A29" i="2"/>
  <c r="B29" i="2"/>
  <c r="C29" i="2"/>
  <c r="A30" i="2"/>
  <c r="B30" i="2"/>
  <c r="C30" i="2"/>
  <c r="A31" i="2"/>
  <c r="B31" i="2"/>
  <c r="C31" i="2"/>
  <c r="A32" i="2"/>
  <c r="B32" i="2"/>
  <c r="C32" i="2"/>
  <c r="A33" i="2"/>
  <c r="B33" i="2"/>
  <c r="C33" i="2"/>
  <c r="A34" i="2"/>
  <c r="B34" i="2"/>
  <c r="C34" i="2"/>
  <c r="A35" i="2"/>
  <c r="B35" i="2"/>
  <c r="C35" i="2"/>
  <c r="A36" i="2"/>
  <c r="B36" i="2"/>
  <c r="C36" i="2"/>
  <c r="A37" i="2"/>
  <c r="B37" i="2"/>
  <c r="C37" i="2"/>
  <c r="A38" i="2"/>
  <c r="B38" i="2"/>
  <c r="C38" i="2"/>
  <c r="A39" i="2"/>
  <c r="B39" i="2"/>
  <c r="C39" i="2"/>
  <c r="A40" i="2"/>
  <c r="B40" i="2"/>
  <c r="C40" i="2"/>
  <c r="A41" i="2"/>
  <c r="B41" i="2"/>
  <c r="C41" i="2"/>
  <c r="A42" i="2"/>
  <c r="B42" i="2"/>
  <c r="C42" i="2"/>
  <c r="A43" i="2"/>
  <c r="B43" i="2"/>
  <c r="C43" i="2"/>
  <c r="A44" i="2"/>
  <c r="B44" i="2"/>
  <c r="C44" i="2"/>
  <c r="A45" i="2"/>
  <c r="B45" i="2"/>
  <c r="C45" i="2"/>
  <c r="A46" i="2"/>
  <c r="B46" i="2"/>
  <c r="C46" i="2"/>
  <c r="A47" i="2"/>
  <c r="B47" i="2"/>
  <c r="C47" i="2"/>
  <c r="A48" i="2"/>
  <c r="B48" i="2"/>
  <c r="C48" i="2"/>
  <c r="A49" i="2"/>
  <c r="B49" i="2"/>
  <c r="C49" i="2"/>
  <c r="A50" i="2"/>
  <c r="B50" i="2"/>
  <c r="C50" i="2"/>
  <c r="A51" i="2"/>
  <c r="B51" i="2"/>
  <c r="C51" i="2"/>
  <c r="A52" i="2"/>
  <c r="B52" i="2"/>
  <c r="C52" i="2"/>
  <c r="A53" i="2"/>
  <c r="B53" i="2"/>
  <c r="C53" i="2"/>
  <c r="A54" i="2"/>
  <c r="B54" i="2"/>
  <c r="C54" i="2"/>
  <c r="A55" i="2"/>
  <c r="B55" i="2"/>
  <c r="C55" i="2"/>
  <c r="A56" i="2"/>
  <c r="B56" i="2"/>
  <c r="C56" i="2"/>
  <c r="A57" i="2"/>
  <c r="B57" i="2"/>
  <c r="C57" i="2"/>
  <c r="A58" i="2"/>
  <c r="B58" i="2"/>
  <c r="C58" i="2"/>
  <c r="A59" i="2"/>
  <c r="B59" i="2"/>
  <c r="C59" i="2"/>
  <c r="A60" i="2"/>
  <c r="B60" i="2"/>
  <c r="C60" i="2"/>
  <c r="A61" i="2"/>
  <c r="B61" i="2"/>
  <c r="C61" i="2"/>
  <c r="A62" i="2"/>
  <c r="B62" i="2"/>
  <c r="C62" i="2"/>
  <c r="A63" i="2"/>
  <c r="B63" i="2"/>
  <c r="C63" i="2"/>
  <c r="A64" i="2"/>
  <c r="B64" i="2"/>
  <c r="C64" i="2"/>
  <c r="A65" i="2"/>
  <c r="B65" i="2"/>
  <c r="C65" i="2"/>
  <c r="A66" i="2"/>
  <c r="B66" i="2"/>
  <c r="C66" i="2"/>
  <c r="A67" i="2"/>
  <c r="B67" i="2"/>
  <c r="C67" i="2"/>
  <c r="A68" i="2"/>
  <c r="B68" i="2"/>
  <c r="C68" i="2"/>
  <c r="A69" i="2"/>
  <c r="B69" i="2"/>
  <c r="C69" i="2"/>
  <c r="A70" i="2"/>
  <c r="B70" i="2"/>
  <c r="C70" i="2"/>
  <c r="A71" i="2"/>
  <c r="B71" i="2"/>
  <c r="C71" i="2"/>
  <c r="A72" i="2"/>
  <c r="B72" i="2"/>
  <c r="C72" i="2"/>
  <c r="A73" i="2"/>
  <c r="B73" i="2"/>
  <c r="C73" i="2"/>
  <c r="A74" i="2"/>
  <c r="B74" i="2"/>
  <c r="C74" i="2"/>
  <c r="A75" i="2"/>
  <c r="B75" i="2"/>
  <c r="C75" i="2"/>
  <c r="A76" i="2"/>
  <c r="B76" i="2"/>
  <c r="C76" i="2"/>
  <c r="A77" i="2"/>
  <c r="B77" i="2"/>
  <c r="C77" i="2"/>
  <c r="A78" i="2"/>
  <c r="B78" i="2"/>
  <c r="C78" i="2"/>
  <c r="A79" i="2"/>
  <c r="B79" i="2"/>
  <c r="C79" i="2"/>
  <c r="A80" i="2"/>
  <c r="B80" i="2"/>
  <c r="C80" i="2"/>
  <c r="A81" i="2"/>
  <c r="B81" i="2"/>
  <c r="C81" i="2"/>
  <c r="A82" i="2"/>
  <c r="B82" i="2"/>
  <c r="C82" i="2"/>
  <c r="A83" i="2"/>
  <c r="B83" i="2"/>
  <c r="C83" i="2"/>
  <c r="A84" i="2"/>
  <c r="B84" i="2"/>
  <c r="C84" i="2"/>
  <c r="A85" i="2"/>
  <c r="B85" i="2"/>
  <c r="C85" i="2"/>
  <c r="A86" i="2"/>
  <c r="B86" i="2"/>
  <c r="C86" i="2"/>
  <c r="A87" i="2"/>
  <c r="B87" i="2"/>
  <c r="C87" i="2"/>
  <c r="A88" i="2"/>
  <c r="B88" i="2"/>
  <c r="C88" i="2"/>
  <c r="A89" i="2"/>
  <c r="B89" i="2"/>
  <c r="C89" i="2"/>
  <c r="A90" i="2"/>
  <c r="B90" i="2"/>
  <c r="C90" i="2"/>
  <c r="A91" i="2"/>
  <c r="B91" i="2"/>
  <c r="C91" i="2"/>
  <c r="A92" i="2"/>
  <c r="B92" i="2"/>
  <c r="C92" i="2"/>
  <c r="A93" i="2"/>
  <c r="B93" i="2"/>
  <c r="C93" i="2"/>
  <c r="A94" i="2"/>
  <c r="B94" i="2"/>
  <c r="C94" i="2"/>
  <c r="A95" i="2"/>
  <c r="B95" i="2"/>
  <c r="C95" i="2"/>
  <c r="A96" i="2"/>
  <c r="B96" i="2"/>
  <c r="C96" i="2"/>
  <c r="A97" i="2"/>
  <c r="B97" i="2"/>
  <c r="C97" i="2"/>
  <c r="A98" i="2"/>
  <c r="B98" i="2"/>
  <c r="C98" i="2"/>
  <c r="A99" i="2"/>
  <c r="B99" i="2"/>
  <c r="C99" i="2"/>
  <c r="A100" i="2"/>
  <c r="B100" i="2"/>
  <c r="C100" i="2"/>
  <c r="A101" i="2"/>
  <c r="B101" i="2"/>
  <c r="C101" i="2"/>
  <c r="A102" i="2"/>
  <c r="B102" i="2"/>
  <c r="C102" i="2"/>
  <c r="A103" i="2"/>
  <c r="B103" i="2"/>
  <c r="C103" i="2"/>
  <c r="A104" i="2"/>
  <c r="B104" i="2"/>
  <c r="C104" i="2"/>
  <c r="A105" i="2"/>
  <c r="B105" i="2"/>
  <c r="C105" i="2"/>
  <c r="A106" i="2"/>
  <c r="B106" i="2"/>
  <c r="C106" i="2"/>
  <c r="A107" i="2"/>
  <c r="B107" i="2"/>
  <c r="C107" i="2"/>
  <c r="A108" i="2"/>
  <c r="B108" i="2"/>
  <c r="C108" i="2"/>
  <c r="A109" i="2"/>
  <c r="B109" i="2"/>
  <c r="C109" i="2"/>
  <c r="A110" i="2"/>
  <c r="B110" i="2"/>
  <c r="C110" i="2"/>
  <c r="A111" i="2"/>
  <c r="B111" i="2"/>
  <c r="C111" i="2"/>
  <c r="A112" i="2"/>
  <c r="B112" i="2"/>
  <c r="C112" i="2"/>
  <c r="A113" i="2"/>
  <c r="B113" i="2"/>
  <c r="C113" i="2"/>
  <c r="A114" i="2"/>
  <c r="B114" i="2"/>
  <c r="C114" i="2"/>
  <c r="A115" i="2"/>
  <c r="B115" i="2"/>
  <c r="C115" i="2"/>
  <c r="A116" i="2"/>
  <c r="B116" i="2"/>
  <c r="C116" i="2"/>
  <c r="A117" i="2"/>
  <c r="B117" i="2"/>
  <c r="C117" i="2"/>
  <c r="A118" i="2"/>
  <c r="B118" i="2"/>
  <c r="C118" i="2"/>
  <c r="A119" i="2"/>
  <c r="B119" i="2"/>
  <c r="C119" i="2"/>
  <c r="A120" i="2"/>
  <c r="B120" i="2"/>
  <c r="C120" i="2"/>
  <c r="A121" i="2"/>
  <c r="B121" i="2"/>
  <c r="C121" i="2"/>
  <c r="A122" i="2"/>
  <c r="B122" i="2"/>
  <c r="C122" i="2"/>
  <c r="A123" i="2"/>
  <c r="B123" i="2"/>
  <c r="C123" i="2"/>
  <c r="A124" i="2"/>
  <c r="B124" i="2"/>
  <c r="C124" i="2"/>
  <c r="A125" i="2"/>
  <c r="B125" i="2"/>
  <c r="C125" i="2"/>
  <c r="A126" i="2"/>
  <c r="B126" i="2"/>
  <c r="C126" i="2"/>
  <c r="A127" i="2"/>
  <c r="B127" i="2"/>
  <c r="C127" i="2"/>
  <c r="A128" i="2"/>
  <c r="B128" i="2"/>
  <c r="C128" i="2"/>
  <c r="A129" i="2"/>
  <c r="B129" i="2"/>
  <c r="C129" i="2"/>
  <c r="A130" i="2"/>
  <c r="B130" i="2"/>
  <c r="C130" i="2"/>
  <c r="A131" i="2"/>
  <c r="B131" i="2"/>
  <c r="C131" i="2"/>
  <c r="A132" i="2"/>
  <c r="B132" i="2"/>
  <c r="C132" i="2"/>
  <c r="A133" i="2"/>
  <c r="B133" i="2"/>
  <c r="C133" i="2"/>
  <c r="A134" i="2"/>
  <c r="B134" i="2"/>
  <c r="C134" i="2"/>
  <c r="A135" i="2"/>
  <c r="B135" i="2"/>
  <c r="C135" i="2"/>
  <c r="A136" i="2"/>
  <c r="B136" i="2"/>
  <c r="C136" i="2"/>
  <c r="A137" i="2"/>
  <c r="B137" i="2"/>
  <c r="C137" i="2"/>
  <c r="A138" i="2"/>
  <c r="B138" i="2"/>
  <c r="C138" i="2"/>
  <c r="A139" i="2"/>
  <c r="B139" i="2"/>
  <c r="C139" i="2"/>
  <c r="A140" i="2"/>
  <c r="B140" i="2"/>
  <c r="C140" i="2"/>
  <c r="A141" i="2"/>
  <c r="B141" i="2"/>
  <c r="C141" i="2"/>
  <c r="A142" i="2"/>
  <c r="B142" i="2"/>
  <c r="C142" i="2"/>
  <c r="A3" i="2"/>
  <c r="B3" i="2"/>
  <c r="C3" i="2"/>
  <c r="A4" i="2"/>
  <c r="B4" i="2"/>
  <c r="C4" i="2"/>
  <c r="A2" i="2" l="1"/>
  <c r="B2" i="2"/>
  <c r="C2" i="2"/>
  <c r="C1" i="2"/>
  <c r="B1" i="2"/>
  <c r="A1" i="2"/>
  <c r="C351" i="1" l="1"/>
  <c r="C350" i="1"/>
  <c r="C349" i="1"/>
  <c r="C348" i="1"/>
  <c r="C347" i="1"/>
  <c r="C346" i="1"/>
  <c r="C345" i="1"/>
  <c r="C344" i="1"/>
  <c r="C343" i="1"/>
  <c r="C342" i="1"/>
  <c r="C341" i="1"/>
  <c r="C353" i="1" l="1"/>
  <c r="BM335" i="1"/>
  <c r="BM336" i="1"/>
  <c r="BM337" i="1"/>
  <c r="BM338" i="1"/>
  <c r="BM339" i="1"/>
  <c r="BI335" i="1"/>
  <c r="BJ335" i="1"/>
  <c r="BK335" i="1"/>
  <c r="BL335" i="1"/>
  <c r="BI336" i="1"/>
  <c r="BJ336" i="1"/>
  <c r="BK336" i="1"/>
  <c r="BL336" i="1"/>
  <c r="BI337" i="1"/>
  <c r="BJ337" i="1"/>
  <c r="BK337" i="1"/>
  <c r="BL337" i="1"/>
  <c r="BI338" i="1"/>
  <c r="BJ338" i="1"/>
  <c r="BK338" i="1"/>
  <c r="BL338" i="1"/>
  <c r="BI339" i="1"/>
  <c r="BI340" i="1" s="1"/>
  <c r="BJ339" i="1"/>
  <c r="BK339" i="1"/>
  <c r="BL339" i="1"/>
  <c r="BL340" i="1" s="1"/>
  <c r="BD335" i="1"/>
  <c r="BE335" i="1"/>
  <c r="BF335" i="1"/>
  <c r="BG335" i="1"/>
  <c r="BH335" i="1"/>
  <c r="BD336" i="1"/>
  <c r="BE336" i="1"/>
  <c r="BF336" i="1"/>
  <c r="BG336" i="1"/>
  <c r="BH336" i="1"/>
  <c r="BD337" i="1"/>
  <c r="BE337" i="1"/>
  <c r="BF337" i="1"/>
  <c r="BG337" i="1"/>
  <c r="BH337" i="1"/>
  <c r="BD338" i="1"/>
  <c r="BE338" i="1"/>
  <c r="BF338" i="1"/>
  <c r="BG338" i="1"/>
  <c r="BH338" i="1"/>
  <c r="BD339" i="1"/>
  <c r="BE339" i="1"/>
  <c r="BF339" i="1"/>
  <c r="BG339" i="1"/>
  <c r="BH339" i="1"/>
  <c r="AY335" i="1"/>
  <c r="AZ335" i="1"/>
  <c r="BA335" i="1"/>
  <c r="BB335" i="1"/>
  <c r="BC335" i="1"/>
  <c r="AY336" i="1"/>
  <c r="AZ336" i="1"/>
  <c r="BA336" i="1"/>
  <c r="BB336" i="1"/>
  <c r="BC336" i="1"/>
  <c r="AY337" i="1"/>
  <c r="AZ337" i="1"/>
  <c r="BA337" i="1"/>
  <c r="BB337" i="1"/>
  <c r="BC337" i="1"/>
  <c r="AY338" i="1"/>
  <c r="AZ338" i="1"/>
  <c r="BA338" i="1"/>
  <c r="BB338" i="1"/>
  <c r="BC338" i="1"/>
  <c r="AY339" i="1"/>
  <c r="AZ339" i="1"/>
  <c r="BA339" i="1"/>
  <c r="BB339" i="1"/>
  <c r="BC339" i="1"/>
  <c r="AU335" i="1"/>
  <c r="AV335" i="1"/>
  <c r="AW335" i="1"/>
  <c r="AX335" i="1"/>
  <c r="AU336" i="1"/>
  <c r="AV336" i="1"/>
  <c r="AW336" i="1"/>
  <c r="AX336" i="1"/>
  <c r="AU337" i="1"/>
  <c r="AV337" i="1"/>
  <c r="AW337" i="1"/>
  <c r="AX337" i="1"/>
  <c r="AU338" i="1"/>
  <c r="AV338" i="1"/>
  <c r="AW338" i="1"/>
  <c r="AX338" i="1"/>
  <c r="AU339" i="1"/>
  <c r="AV339" i="1"/>
  <c r="AW339" i="1"/>
  <c r="AW340" i="1" s="1"/>
  <c r="AX339" i="1"/>
  <c r="AP335" i="1"/>
  <c r="AQ335" i="1"/>
  <c r="AR335" i="1"/>
  <c r="AS335" i="1"/>
  <c r="AT335" i="1"/>
  <c r="AP336" i="1"/>
  <c r="AQ336" i="1"/>
  <c r="AR336" i="1"/>
  <c r="AS336" i="1"/>
  <c r="AT336" i="1"/>
  <c r="AP337" i="1"/>
  <c r="AQ337" i="1"/>
  <c r="AR337" i="1"/>
  <c r="AS337" i="1"/>
  <c r="AT337" i="1"/>
  <c r="AP338" i="1"/>
  <c r="AQ338" i="1"/>
  <c r="AR338" i="1"/>
  <c r="AS338" i="1"/>
  <c r="AT338" i="1"/>
  <c r="AP339" i="1"/>
  <c r="AQ339" i="1"/>
  <c r="AR339" i="1"/>
  <c r="AS339" i="1"/>
  <c r="AT339" i="1"/>
  <c r="AJ335" i="1"/>
  <c r="AK335" i="1"/>
  <c r="AL335" i="1"/>
  <c r="AM335" i="1"/>
  <c r="AN335" i="1"/>
  <c r="AO335" i="1"/>
  <c r="AJ336" i="1"/>
  <c r="AK336" i="1"/>
  <c r="AL336" i="1"/>
  <c r="AM336" i="1"/>
  <c r="AN336" i="1"/>
  <c r="AO336" i="1"/>
  <c r="AJ337" i="1"/>
  <c r="AK337" i="1"/>
  <c r="AL337" i="1"/>
  <c r="AM337" i="1"/>
  <c r="AN337" i="1"/>
  <c r="AO337" i="1"/>
  <c r="AJ338" i="1"/>
  <c r="AK338" i="1"/>
  <c r="AL338" i="1"/>
  <c r="AM338" i="1"/>
  <c r="AN338" i="1"/>
  <c r="AO338" i="1"/>
  <c r="AJ339" i="1"/>
  <c r="AK339" i="1"/>
  <c r="AL339" i="1"/>
  <c r="AM339" i="1"/>
  <c r="AN339" i="1"/>
  <c r="AO339" i="1"/>
  <c r="AF335" i="1"/>
  <c r="AG335" i="1"/>
  <c r="AH335" i="1"/>
  <c r="AI335" i="1"/>
  <c r="AF336" i="1"/>
  <c r="AG336" i="1"/>
  <c r="AH336" i="1"/>
  <c r="AI336" i="1"/>
  <c r="AF337" i="1"/>
  <c r="AG337" i="1"/>
  <c r="AH337" i="1"/>
  <c r="AI337" i="1"/>
  <c r="AF338" i="1"/>
  <c r="AG338" i="1"/>
  <c r="AH338" i="1"/>
  <c r="AI338" i="1"/>
  <c r="AF339" i="1"/>
  <c r="AG339" i="1"/>
  <c r="AH339" i="1"/>
  <c r="AI339" i="1"/>
  <c r="AB335" i="1"/>
  <c r="AC335" i="1"/>
  <c r="AD335" i="1"/>
  <c r="AE335" i="1"/>
  <c r="AB336" i="1"/>
  <c r="AC336" i="1"/>
  <c r="AD336" i="1"/>
  <c r="AE336" i="1"/>
  <c r="AB337" i="1"/>
  <c r="AC337" i="1"/>
  <c r="AD337" i="1"/>
  <c r="AE337" i="1"/>
  <c r="AB338" i="1"/>
  <c r="AC338" i="1"/>
  <c r="AD338" i="1"/>
  <c r="AE338" i="1"/>
  <c r="AB339" i="1"/>
  <c r="AC339" i="1"/>
  <c r="AD339" i="1"/>
  <c r="AE339" i="1"/>
  <c r="W335" i="1"/>
  <c r="X335" i="1"/>
  <c r="Y335" i="1"/>
  <c r="Z335" i="1"/>
  <c r="AA335" i="1"/>
  <c r="W336" i="1"/>
  <c r="X336" i="1"/>
  <c r="Y336" i="1"/>
  <c r="Z336" i="1"/>
  <c r="AA336" i="1"/>
  <c r="W337" i="1"/>
  <c r="X337" i="1"/>
  <c r="Y337" i="1"/>
  <c r="Z337" i="1"/>
  <c r="AA337" i="1"/>
  <c r="W338" i="1"/>
  <c r="X338" i="1"/>
  <c r="Y338" i="1"/>
  <c r="Z338" i="1"/>
  <c r="AA338" i="1"/>
  <c r="W339" i="1"/>
  <c r="X339" i="1"/>
  <c r="Y339" i="1"/>
  <c r="Z339" i="1"/>
  <c r="AA339" i="1"/>
  <c r="R335" i="1"/>
  <c r="S335" i="1"/>
  <c r="T335" i="1"/>
  <c r="U335" i="1"/>
  <c r="V335" i="1"/>
  <c r="R336" i="1"/>
  <c r="S336" i="1"/>
  <c r="T336" i="1"/>
  <c r="U336" i="1"/>
  <c r="V336" i="1"/>
  <c r="R337" i="1"/>
  <c r="S337" i="1"/>
  <c r="T337" i="1"/>
  <c r="U337" i="1"/>
  <c r="V337" i="1"/>
  <c r="R338" i="1"/>
  <c r="S338" i="1"/>
  <c r="T338" i="1"/>
  <c r="U338" i="1"/>
  <c r="V338" i="1"/>
  <c r="R339" i="1"/>
  <c r="S339" i="1"/>
  <c r="T339" i="1"/>
  <c r="U339" i="1"/>
  <c r="V339" i="1"/>
  <c r="M335" i="1"/>
  <c r="N335" i="1"/>
  <c r="O335" i="1"/>
  <c r="P335" i="1"/>
  <c r="Q335" i="1"/>
  <c r="M336" i="1"/>
  <c r="N336" i="1"/>
  <c r="O336" i="1"/>
  <c r="P336" i="1"/>
  <c r="Q336" i="1"/>
  <c r="M337" i="1"/>
  <c r="N337" i="1"/>
  <c r="O337" i="1"/>
  <c r="P337" i="1"/>
  <c r="Q337" i="1"/>
  <c r="M338" i="1"/>
  <c r="N338" i="1"/>
  <c r="O338" i="1"/>
  <c r="P338" i="1"/>
  <c r="Q338" i="1"/>
  <c r="M339" i="1"/>
  <c r="N339" i="1"/>
  <c r="O339" i="1"/>
  <c r="P339" i="1"/>
  <c r="Q339" i="1"/>
  <c r="K335" i="1"/>
  <c r="L335" i="1"/>
  <c r="K336" i="1"/>
  <c r="L336" i="1"/>
  <c r="K337" i="1"/>
  <c r="L337" i="1"/>
  <c r="K338" i="1"/>
  <c r="L338" i="1"/>
  <c r="K339" i="1"/>
  <c r="L339" i="1"/>
  <c r="J335" i="1"/>
  <c r="J336" i="1"/>
  <c r="J337" i="1"/>
  <c r="J338" i="1"/>
  <c r="J339" i="1"/>
  <c r="I339" i="1"/>
  <c r="I338" i="1"/>
  <c r="I337" i="1"/>
  <c r="I336" i="1"/>
  <c r="I335" i="1"/>
  <c r="AH340" i="1" l="1"/>
  <c r="BK340" i="1"/>
  <c r="AF340" i="1"/>
  <c r="AX340" i="1"/>
  <c r="T340" i="1"/>
  <c r="U340" i="1"/>
  <c r="AG340" i="1"/>
  <c r="AC340" i="1"/>
  <c r="AU340" i="1"/>
  <c r="Q340" i="1"/>
  <c r="M340" i="1"/>
  <c r="O340" i="1"/>
  <c r="AB340" i="1"/>
  <c r="BJ340" i="1"/>
  <c r="AK340" i="1"/>
  <c r="AT340" i="1"/>
  <c r="AP340" i="1"/>
  <c r="AR340" i="1"/>
  <c r="BF340" i="1"/>
  <c r="AE340" i="1"/>
  <c r="I340" i="1"/>
  <c r="AA340" i="1"/>
  <c r="W340" i="1"/>
  <c r="Y340" i="1"/>
  <c r="AD340" i="1"/>
  <c r="AN340" i="1"/>
  <c r="AJ340" i="1"/>
  <c r="AV340" i="1"/>
  <c r="AY340" i="1"/>
  <c r="BA340" i="1"/>
  <c r="BM340" i="1"/>
  <c r="BH340" i="1"/>
  <c r="BG340" i="1"/>
  <c r="BE340" i="1"/>
  <c r="BD340" i="1"/>
  <c r="BC340" i="1"/>
  <c r="BB340" i="1"/>
  <c r="AZ340" i="1"/>
  <c r="AS340" i="1"/>
  <c r="AQ340" i="1"/>
  <c r="AO340" i="1"/>
  <c r="AM340" i="1"/>
  <c r="AL340" i="1"/>
  <c r="AI340" i="1"/>
  <c r="Z340" i="1"/>
  <c r="X340" i="1"/>
  <c r="V340" i="1"/>
  <c r="S340" i="1"/>
  <c r="R340" i="1"/>
  <c r="P340" i="1"/>
  <c r="N340" i="1"/>
  <c r="L340" i="1"/>
  <c r="K340" i="1"/>
  <c r="J340" i="1"/>
</calcChain>
</file>

<file path=xl/sharedStrings.xml><?xml version="1.0" encoding="utf-8"?>
<sst xmlns="http://schemas.openxmlformats.org/spreadsheetml/2006/main" count="18004" uniqueCount="1847">
  <si>
    <t>Timestamp</t>
  </si>
  <si>
    <t>Email Address</t>
  </si>
  <si>
    <t>District</t>
  </si>
  <si>
    <t>School</t>
  </si>
  <si>
    <t>EMIS No</t>
  </si>
  <si>
    <t>Principal</t>
  </si>
  <si>
    <t>Cellphone</t>
  </si>
  <si>
    <t>Week</t>
  </si>
  <si>
    <t>Grade 1, Curriculum Coverage [Home Language]</t>
  </si>
  <si>
    <t>Grade 1, Curriculum Coverage [First Additional Language]</t>
  </si>
  <si>
    <t>Grade 1, Curriculum Coverage [Life Skills]</t>
  </si>
  <si>
    <t>Grade 1, Curriculum Coverage [Mathematics]</t>
  </si>
  <si>
    <t>Grade 2, Curriculum Coverage [Home Language]</t>
  </si>
  <si>
    <t>Grade 2, Curriculum Coverage [First Additional Language]</t>
  </si>
  <si>
    <t>Grade 2, Curriculum Coverage [Life Skills]</t>
  </si>
  <si>
    <t>Grade 2, Curriculum Coverage [Mathematics]</t>
  </si>
  <si>
    <t>Grade 3, Curriculum Coverage [Home Language]</t>
  </si>
  <si>
    <t>Grade 3, Curriculum Coverage [First Additional Language]</t>
  </si>
  <si>
    <t>Grade 3, Curriculum Coverage [Life Skills]</t>
  </si>
  <si>
    <t>Grade 3, Curriculum Coverage [Mathematics]</t>
  </si>
  <si>
    <t>Grade 4, Curriculum Coverage [Home Language]</t>
  </si>
  <si>
    <t>Grade 4, Curriculum Coverage [Fist Additional Language]</t>
  </si>
  <si>
    <t>Grade 4, Curriculum Coverage [Life Skills]</t>
  </si>
  <si>
    <t>Grade 4, Curriculum Coverage [Mathematics]</t>
  </si>
  <si>
    <t>Grade 4, Curriculum Coverage [Natural Sciences and Technology]</t>
  </si>
  <si>
    <t>Grade 4, Curriculum Coverage [Social Sciences]</t>
  </si>
  <si>
    <t>Grade 5, Curriculum Coverage [Home Language]</t>
  </si>
  <si>
    <t>Grade 5, Curriculum Coverage [Fist Additional Language]</t>
  </si>
  <si>
    <t>Grade 5, Curriculum Coverage [Life Skills]</t>
  </si>
  <si>
    <t>Grade 5, Curriculum Coverage [Mathematics]</t>
  </si>
  <si>
    <t>Grade 5, Curriculum Coverage [Natural Sciences and Technology]</t>
  </si>
  <si>
    <t>Grade 5, Curriculum Coverage [Social Sciences]</t>
  </si>
  <si>
    <t>Grade 6, Curriculum Coverage [Home Language]</t>
  </si>
  <si>
    <t>Grade 6, Curriculum Coverage [Fist Additional Language]</t>
  </si>
  <si>
    <t>Grade 6, Curriculum Coverage [Life Skills]</t>
  </si>
  <si>
    <t>Grade 6, Curriculum Coverage [Mathematics]</t>
  </si>
  <si>
    <t>Grade 6, Curriculum Coverage [Natural Sciences and Technology]</t>
  </si>
  <si>
    <t>Grade 6, Curriculum Coverage [Social Sciences]</t>
  </si>
  <si>
    <t>Grade 7, Curriculum Coverage [Home Language]</t>
  </si>
  <si>
    <t>Grade 7, Curriculum Coverage [First Additional Language]</t>
  </si>
  <si>
    <t>Grade 7, Curriculum Coverage [Creative Arts]</t>
  </si>
  <si>
    <t>Grade 7, Curriculum Coverage [Economics Management and Science]</t>
  </si>
  <si>
    <t>Grade 7, Curriculum Coverage [Life Orientation]</t>
  </si>
  <si>
    <t>Grade 7, Curriculum Coverage [Mathematics]</t>
  </si>
  <si>
    <t>Grade 7, Curriculum Coverage [Natural Science]</t>
  </si>
  <si>
    <t>Grade 7, Curriculum Coverage [Social Science]</t>
  </si>
  <si>
    <t>Grade 7, Curriculum Coverage [Technology]</t>
  </si>
  <si>
    <t>Grade 8, Curriculum Coverage [Home Language]</t>
  </si>
  <si>
    <t>Grade 8, Curriculum Coverage [First Additional Language]</t>
  </si>
  <si>
    <t>Grade 8, Curriculum Coverage [Creative Arts]</t>
  </si>
  <si>
    <t>Grade 8, Curriculum Coverage [Economics Management and Science]</t>
  </si>
  <si>
    <t>Grade 8, Curriculum Coverage [Life Orientation]</t>
  </si>
  <si>
    <t>Grade 8, Curriculum Coverage [Mathematics]</t>
  </si>
  <si>
    <t>Grade 8, Curriculum Coverage [Natural Science]</t>
  </si>
  <si>
    <t>Grade 8, Curriculum Coverage [Social Science]</t>
  </si>
  <si>
    <t>Grade 8, Curriculum Coverage [Technology]</t>
  </si>
  <si>
    <t>Grade 9, Curriculum Coverage [Home Language]</t>
  </si>
  <si>
    <t>Grade 9, Curriculum Coverage [First Additional Language]</t>
  </si>
  <si>
    <t>Grade 9, Curriculum Coverage [Creative Arts]</t>
  </si>
  <si>
    <t>Grade 9, Curriculum Coverage [Economics Management and Science]</t>
  </si>
  <si>
    <t>Grade 9, Curriculum Coverage [Life Orientation]</t>
  </si>
  <si>
    <t>Grade 9, Curriculum Coverage [Mathematics]</t>
  </si>
  <si>
    <t>Grade 9, Curriculum Coverage [Natural Science]</t>
  </si>
  <si>
    <t>Grade 9, Curriculum Coverage [Social Science]</t>
  </si>
  <si>
    <t>Grade 9, Curriculum Coverage [Technology]</t>
  </si>
  <si>
    <t>Comments</t>
  </si>
  <si>
    <t>Buffalo City</t>
  </si>
  <si>
    <t>Gonubie Primary School</t>
  </si>
  <si>
    <t>Mr C C Prinsloo</t>
  </si>
  <si>
    <t>According to teaching plan</t>
  </si>
  <si>
    <t>Alfred Nzo East</t>
  </si>
  <si>
    <t>±1 week behind</t>
  </si>
  <si>
    <t>dvorster@hphs.co.za</t>
  </si>
  <si>
    <t>HUDSON PARK HIGH SCHOOL</t>
  </si>
  <si>
    <t>ilehy@hpps.co.za</t>
  </si>
  <si>
    <t>Hudson Park Primary</t>
  </si>
  <si>
    <t>Mr I Lehy</t>
  </si>
  <si>
    <t>043 7263220</t>
  </si>
  <si>
    <t>Gonubie High School</t>
  </si>
  <si>
    <t>Grethe Botha</t>
  </si>
  <si>
    <t>±2 weeks behind</t>
  </si>
  <si>
    <t>Chris Hani West</t>
  </si>
  <si>
    <t>cirha@webmail.co.za</t>
  </si>
  <si>
    <t>M.M.TYWABI</t>
  </si>
  <si>
    <t>headmaster@selborne.co.za</t>
  </si>
  <si>
    <t>A.C. Dewar</t>
  </si>
  <si>
    <t>200500208@ecschools.org.za</t>
  </si>
  <si>
    <t>Enyanisweni S.S.S</t>
  </si>
  <si>
    <t>zolekanxawe@telkomsa.net</t>
  </si>
  <si>
    <t>Joe Gqabi</t>
  </si>
  <si>
    <t>ALIWAL NORTH AMASANGO CAREER SCHOOL</t>
  </si>
  <si>
    <t>creweadmin@iafrica.com</t>
  </si>
  <si>
    <t>sk.tyawana@gmail.com</t>
  </si>
  <si>
    <t>breidbachsss@gmail.com</t>
  </si>
  <si>
    <t>200500158@ecschools.org.za</t>
  </si>
  <si>
    <t>±4 weeks behind</t>
  </si>
  <si>
    <t>±3 weeks behind</t>
  </si>
  <si>
    <t>nkosemntuprimary@gmail.com</t>
  </si>
  <si>
    <t>Nkosemntu Motman Primary</t>
  </si>
  <si>
    <t>bleroux@balmoralprimary.co.za</t>
  </si>
  <si>
    <t>Balmoral Girls' Primary School</t>
  </si>
  <si>
    <t>Amathole West</t>
  </si>
  <si>
    <t>Emgodini SPS</t>
  </si>
  <si>
    <t>thabalesobajss@gmail.com</t>
  </si>
  <si>
    <t>MBULELO GQAJI</t>
  </si>
  <si>
    <t>Total</t>
  </si>
  <si>
    <t xml:space="preserve"> </t>
  </si>
  <si>
    <t>Nelson Mandela</t>
  </si>
  <si>
    <t>principal@swoodps.co.za</t>
  </si>
  <si>
    <t>office@westbankschool.co.za</t>
  </si>
  <si>
    <t>West Bank High School</t>
  </si>
  <si>
    <t>Mr T. Dreyer</t>
  </si>
  <si>
    <t>somerfees@burgersdorp.co.za</t>
  </si>
  <si>
    <t>BURGERSDORP HIGH SCHOOL</t>
  </si>
  <si>
    <t>MR G VAN ROOYEN</t>
  </si>
  <si>
    <t>cdkprep@telkomsa.net</t>
  </si>
  <si>
    <t>skoolhoof@mountie.co.za</t>
  </si>
  <si>
    <t>Mount Pleasant Primary</t>
  </si>
  <si>
    <t>principal.200600728@ecschools.org.za</t>
  </si>
  <si>
    <t>Samekoms Primary</t>
  </si>
  <si>
    <t>P.Barnhoorn</t>
  </si>
  <si>
    <t>Chris Hani East</t>
  </si>
  <si>
    <t>pvgeswendt@gmail.com</t>
  </si>
  <si>
    <t>Adelaide Gymnasium</t>
  </si>
  <si>
    <t>P.V. Geswendt</t>
  </si>
  <si>
    <t>info@sunridge.co.za</t>
  </si>
  <si>
    <t>principal@kings-college.co.za</t>
  </si>
  <si>
    <t>King's College</t>
  </si>
  <si>
    <t>082 202 5205</t>
  </si>
  <si>
    <t>OR Tambo Coastal</t>
  </si>
  <si>
    <t>principal@beaconhurst.co.za</t>
  </si>
  <si>
    <t>Beaconhurst School</t>
  </si>
  <si>
    <t>Aubrey Norman</t>
  </si>
  <si>
    <t>principal.200600705@ecschools.org.za</t>
  </si>
  <si>
    <t>Raymond Mhlaba SSS</t>
  </si>
  <si>
    <t>Alfred Nzo West</t>
  </si>
  <si>
    <t>Amathole East</t>
  </si>
  <si>
    <t>OR Tambo Inland</t>
  </si>
  <si>
    <t>Sarah Baartman</t>
  </si>
  <si>
    <t>M.Ngcetshane</t>
  </si>
  <si>
    <t>0736274860</t>
  </si>
  <si>
    <t>trhloba@gmail.com</t>
  </si>
  <si>
    <t>Emcetheni jss</t>
  </si>
  <si>
    <t>T.R HLOBA</t>
  </si>
  <si>
    <t>0787940055</t>
  </si>
  <si>
    <t>0734565608</t>
  </si>
  <si>
    <t>0726807051</t>
  </si>
  <si>
    <t>200500241@ecschools.org.za</t>
  </si>
  <si>
    <t>0763729049</t>
  </si>
  <si>
    <t>200500269@ecschools.org.za</t>
  </si>
  <si>
    <t>0785907154</t>
  </si>
  <si>
    <t>littleedenps@gmail.com</t>
  </si>
  <si>
    <t>0823770428</t>
  </si>
  <si>
    <t>200500755@ecschools.org.za</t>
  </si>
  <si>
    <t>0836875094</t>
  </si>
  <si>
    <t>0785356934</t>
  </si>
  <si>
    <t>lungilenqwala@gmail.com</t>
  </si>
  <si>
    <t>Ngele primary school</t>
  </si>
  <si>
    <t>Lungile Nqwala</t>
  </si>
  <si>
    <t>0762359002</t>
  </si>
  <si>
    <t>principal.200500096@ecschools.org.za</t>
  </si>
  <si>
    <t>0834048634</t>
  </si>
  <si>
    <t>Principal.200500265@ecschools.org.za</t>
  </si>
  <si>
    <t>GOVALELE PRIMARY SCHOOL</t>
  </si>
  <si>
    <t>kehspa@telkomsa.net</t>
  </si>
  <si>
    <t>King Edward High School</t>
  </si>
  <si>
    <t>0842641763</t>
  </si>
  <si>
    <t>motsililite@gmail.com</t>
  </si>
  <si>
    <t>0731783477</t>
  </si>
  <si>
    <t>mboyisamku@gmail.com</t>
  </si>
  <si>
    <t>0826766001</t>
  </si>
  <si>
    <t>principal.200500582@ecschools.org.za</t>
  </si>
  <si>
    <t>MARIAZELL HIGH SCHOOL</t>
  </si>
  <si>
    <t>PRINCESS MYBURG</t>
  </si>
  <si>
    <t>0795249442</t>
  </si>
  <si>
    <t>200500861@ecschools.org.za</t>
  </si>
  <si>
    <t>Macdelin Makholwa</t>
  </si>
  <si>
    <t>0822103774</t>
  </si>
  <si>
    <t>Ndlantaka Primary School</t>
  </si>
  <si>
    <t>mtilwam68@gmail.com</t>
  </si>
  <si>
    <t>0824070223</t>
  </si>
  <si>
    <t>babesnyanguledipa75@gmail.com</t>
  </si>
  <si>
    <t>Silasville</t>
  </si>
  <si>
    <t>0761199062</t>
  </si>
  <si>
    <t>0747134682</t>
  </si>
  <si>
    <t>principal@aquavistaprim.co.za</t>
  </si>
  <si>
    <t>Aqua Vista Primary School</t>
  </si>
  <si>
    <t>Mrs A.M. Ross</t>
  </si>
  <si>
    <t>0839960643</t>
  </si>
  <si>
    <t>Mr. L.J. Mara</t>
  </si>
  <si>
    <t>0732843368</t>
  </si>
  <si>
    <t>welman@cambridgehs.co.za</t>
  </si>
  <si>
    <t>0835961960</t>
  </si>
  <si>
    <t>patrickj.high@clarendonschools.co.za</t>
  </si>
  <si>
    <t>0724571098</t>
  </si>
  <si>
    <t>0836309775</t>
  </si>
  <si>
    <t>office@dalejunior.co.za</t>
  </si>
  <si>
    <t>Dale College Boys' Primary School</t>
  </si>
  <si>
    <t>Miss Patricia Thatcher</t>
  </si>
  <si>
    <t>0436422013</t>
  </si>
  <si>
    <t>g-randellps@imaginet.co.za</t>
  </si>
  <si>
    <t>Mr. Gert Swanepoel</t>
  </si>
  <si>
    <t>0782457590</t>
  </si>
  <si>
    <t>0824534946</t>
  </si>
  <si>
    <t>cyril.prinsloo@gmail.com</t>
  </si>
  <si>
    <t>Hoërskool Grens</t>
  </si>
  <si>
    <t>MR D VORSTER</t>
  </si>
  <si>
    <t>0823718676</t>
  </si>
  <si>
    <t>kwtprimary@telkomsa.net</t>
  </si>
  <si>
    <t>King Williams Town Primary</t>
  </si>
  <si>
    <t>0848054454</t>
  </si>
  <si>
    <t>Kingsridge High School for Girls</t>
  </si>
  <si>
    <t>Johann Loubser</t>
  </si>
  <si>
    <t>0825563979</t>
  </si>
  <si>
    <t>principalatkomgajuniorschool@gmail.com</t>
  </si>
  <si>
    <t>Komga Junior School</t>
  </si>
  <si>
    <t>0836529265</t>
  </si>
  <si>
    <t>algemeen@grensvbs.co.za</t>
  </si>
  <si>
    <t>Laerskool Grens</t>
  </si>
  <si>
    <t>Mr J W Brand</t>
  </si>
  <si>
    <t>0827744201</t>
  </si>
  <si>
    <t>principal@lilyfontein.co.za</t>
  </si>
  <si>
    <t>Lilyfontein School</t>
  </si>
  <si>
    <t>N. Els</t>
  </si>
  <si>
    <t>0848113010</t>
  </si>
  <si>
    <t>Nonceba S.S.S</t>
  </si>
  <si>
    <t>M.S Fihla</t>
  </si>
  <si>
    <t>mphendulinqoma@gmail.com</t>
  </si>
  <si>
    <t>MG Nqoma</t>
  </si>
  <si>
    <t>Ntsonkota Secondary School</t>
  </si>
  <si>
    <t>0842295416</t>
  </si>
  <si>
    <t>secretary@portrex.co.za</t>
  </si>
  <si>
    <t>0737347472</t>
  </si>
  <si>
    <t>principal@presprime.co.za</t>
  </si>
  <si>
    <t>President Primary School</t>
  </si>
  <si>
    <t>Nicolien Grobler</t>
  </si>
  <si>
    <t>0837872816</t>
  </si>
  <si>
    <t>head@stirlinghs.co.za</t>
  </si>
  <si>
    <t>0843389255</t>
  </si>
  <si>
    <t>0834078735</t>
  </si>
  <si>
    <t>elliothigh@gmail.com</t>
  </si>
  <si>
    <t>Elliot High School</t>
  </si>
  <si>
    <t>0738405250</t>
  </si>
  <si>
    <t>bisschoffr@selborneprimary.co.za</t>
  </si>
  <si>
    <t>Selborne Primary School</t>
  </si>
  <si>
    <t>willowsec@gmail.com</t>
  </si>
  <si>
    <t>R. Lessing</t>
  </si>
  <si>
    <t>0827125700</t>
  </si>
  <si>
    <t>0846574109</t>
  </si>
  <si>
    <t>carinus@sainet.co.za</t>
  </si>
  <si>
    <t xml:space="preserve">L.H. van Jaarsveld </t>
  </si>
  <si>
    <t xml:space="preserve">Cradock Preparatory School </t>
  </si>
  <si>
    <t>0828776577</t>
  </si>
  <si>
    <t>dordrechthighschool@gmail.com</t>
  </si>
  <si>
    <t>Dordrecht High School</t>
  </si>
  <si>
    <t>0823325280</t>
  </si>
  <si>
    <t>sondlo@telkomsa.net</t>
  </si>
  <si>
    <t>elmarieferreira.e@gmail.com</t>
  </si>
  <si>
    <t>Elinus Primary</t>
  </si>
  <si>
    <t>0835972080</t>
  </si>
  <si>
    <t>qolofuzile@gmail.com</t>
  </si>
  <si>
    <t>malcolmlentoor@yahoo.com</t>
  </si>
  <si>
    <t>Hexagon High School</t>
  </si>
  <si>
    <t>0846161905</t>
  </si>
  <si>
    <t>gmatwa47@gmail.com</t>
  </si>
  <si>
    <t>0780783169</t>
  </si>
  <si>
    <t>steenkamp.avice@gmail.com</t>
  </si>
  <si>
    <t>A.E. STEENKAMP</t>
  </si>
  <si>
    <t>indweprincipal@isat.co.za</t>
  </si>
  <si>
    <t>Indwe High School</t>
  </si>
  <si>
    <t>0845481377</t>
  </si>
  <si>
    <t>jancaca@telkomsa.net</t>
  </si>
  <si>
    <t>0790367375</t>
  </si>
  <si>
    <t>jacalata@telkomsa.net</t>
  </si>
  <si>
    <t>0836612188</t>
  </si>
  <si>
    <t>normankupa@yahoo.com</t>
  </si>
  <si>
    <t>JOE SLOVO FREEDOM HIGH SCHOOL</t>
  </si>
  <si>
    <t>0732092041</t>
  </si>
  <si>
    <t>principal.200600321@ecschools.org.za</t>
  </si>
  <si>
    <t>Karel Theron Primary School</t>
  </si>
  <si>
    <t>JG Allers</t>
  </si>
  <si>
    <t>0741946768</t>
  </si>
  <si>
    <t>0832101376</t>
  </si>
  <si>
    <t>vosloomarlene@gmail.com</t>
  </si>
  <si>
    <t>MARLOW AGRICULTURAL HIGH SCHOOL</t>
  </si>
  <si>
    <t>PP STEYN</t>
  </si>
  <si>
    <t>0836677206</t>
  </si>
  <si>
    <t>ferreirah910@gmail.com</t>
  </si>
  <si>
    <t>Middelland Secondary School</t>
  </si>
  <si>
    <t>0825482250</t>
  </si>
  <si>
    <t>vusipraise@yahoo.com</t>
  </si>
  <si>
    <t>0716897892</t>
  </si>
  <si>
    <t>nobubeleprimary@webmail.co.za</t>
  </si>
  <si>
    <t>Nobubele Public School</t>
  </si>
  <si>
    <t>0742272448</t>
  </si>
  <si>
    <t>nolitaprimary@gmail.com</t>
  </si>
  <si>
    <t>0739631296</t>
  </si>
  <si>
    <t xml:space="preserve">N.P Stuurman </t>
  </si>
  <si>
    <t>mblubisi725@gmail.com</t>
  </si>
  <si>
    <t>0838734489</t>
  </si>
  <si>
    <t>nonyanisoprimary@gmail.com</t>
  </si>
  <si>
    <t>078 133 5418</t>
  </si>
  <si>
    <t>Nxuba Senior Primary School</t>
  </si>
  <si>
    <t>mboy@queenscollege.co.za</t>
  </si>
  <si>
    <t>Janse van der Ryst</t>
  </si>
  <si>
    <t>079 329 8286</t>
  </si>
  <si>
    <t>Queenstown Girls' High School</t>
  </si>
  <si>
    <t>0613804987</t>
  </si>
  <si>
    <t>0657255885</t>
  </si>
  <si>
    <t>gampienaar@webmail.com</t>
  </si>
  <si>
    <t>0764200831</t>
  </si>
  <si>
    <t>0827739779</t>
  </si>
  <si>
    <t>Shiloh J&amp;SP</t>
  </si>
  <si>
    <t>0827797362</t>
  </si>
  <si>
    <t>solomonake@yahoo.com</t>
  </si>
  <si>
    <t>0720721240</t>
  </si>
  <si>
    <t>principal@tarkahigh.co.za</t>
  </si>
  <si>
    <t>0713312586</t>
  </si>
  <si>
    <t>dyantyipaulinah@gmail.com</t>
  </si>
  <si>
    <t>erfdeel@nokwi.co.za</t>
  </si>
  <si>
    <t>L van Heerden</t>
  </si>
  <si>
    <t>0822998778</t>
  </si>
  <si>
    <t>principal.200600915@ecschools.org.za</t>
  </si>
  <si>
    <t>p.siyaya@gmail.com</t>
  </si>
  <si>
    <t>barklyhigh@gmail.com</t>
  </si>
  <si>
    <t>BARKLY EAST HIGH SCHOOL</t>
  </si>
  <si>
    <t>0721005430</t>
  </si>
  <si>
    <t>barklyeastdrc@gmail.com</t>
  </si>
  <si>
    <t>072 285 2758</t>
  </si>
  <si>
    <t>annastaciamoyo5@gmail.com</t>
  </si>
  <si>
    <t>BOTSABELO P.SCHOOL</t>
  </si>
  <si>
    <t>A.M.MOYO</t>
  </si>
  <si>
    <t>0846410184</t>
  </si>
  <si>
    <t>0824448723</t>
  </si>
  <si>
    <t>ekuzolenisps@gmail.com</t>
  </si>
  <si>
    <t>0832344368</t>
  </si>
  <si>
    <t>Principal.200500235@ecschools.org.za</t>
  </si>
  <si>
    <t>0825098782</t>
  </si>
  <si>
    <t>Lady Grey Arts Academy</t>
  </si>
  <si>
    <t>Hendrik Bekker</t>
  </si>
  <si>
    <t>0825737082</t>
  </si>
  <si>
    <t>luziedrift487@gmail.com</t>
  </si>
  <si>
    <t>Principal.200400435@ecschools.org.za</t>
  </si>
  <si>
    <t>sno.mdingi@gmail.com</t>
  </si>
  <si>
    <t>0824983673</t>
  </si>
  <si>
    <t>0824376566</t>
  </si>
  <si>
    <t>Mr F J van Zyl</t>
  </si>
  <si>
    <t>0724194246</t>
  </si>
  <si>
    <t>skoolhoof@brandwag.co.za</t>
  </si>
  <si>
    <t>0834565982</t>
  </si>
  <si>
    <t>Principal.200100209@ecschools.org.za</t>
  </si>
  <si>
    <t>0833333289</t>
  </si>
  <si>
    <t>principal.200100219@ecschools.org.za</t>
  </si>
  <si>
    <t>Mr M Smit</t>
  </si>
  <si>
    <t>basson.charl@yahoo.com</t>
  </si>
  <si>
    <t>Frans Conradie Primary</t>
  </si>
  <si>
    <t>DC Basson</t>
  </si>
  <si>
    <t>0826131937</t>
  </si>
  <si>
    <t>Greenwood Primary School</t>
  </si>
  <si>
    <t>0827738069</t>
  </si>
  <si>
    <t>Grey Boys' High School</t>
  </si>
  <si>
    <t>CB Erasmus</t>
  </si>
  <si>
    <t>0832921448</t>
  </si>
  <si>
    <t>norkie45@gmail.com</t>
  </si>
  <si>
    <t>0760511657</t>
  </si>
  <si>
    <t>headmasterjpp@telkomsa.net</t>
  </si>
  <si>
    <t>Jubilee Park Primary School</t>
  </si>
  <si>
    <t>Principal200100430@ecschools.org.za</t>
  </si>
  <si>
    <t>Laerskool Albertyn Primary School</t>
  </si>
  <si>
    <t>Nico Heath</t>
  </si>
  <si>
    <t>0607624861</t>
  </si>
  <si>
    <t>0845490709</t>
  </si>
  <si>
    <t>skoolhoof@lnpark.co.za</t>
  </si>
  <si>
    <t>JJ Pienaar</t>
  </si>
  <si>
    <t>0846935318</t>
  </si>
  <si>
    <t>0735274209</t>
  </si>
  <si>
    <t>missionvaleprimaryschool@gmail.com</t>
  </si>
  <si>
    <t>0835544205</t>
  </si>
  <si>
    <t>northernlightspe@gmail.com</t>
  </si>
  <si>
    <t>0836512142</t>
  </si>
  <si>
    <t>odpadmin@telkomsa.net</t>
  </si>
  <si>
    <t>0824938248</t>
  </si>
  <si>
    <t>lspietretief@absamail.co.za</t>
  </si>
  <si>
    <t>Piet Retief Primary</t>
  </si>
  <si>
    <t>J.C. Groenewald</t>
  </si>
  <si>
    <t>0842473499</t>
  </si>
  <si>
    <t>0833964471</t>
  </si>
  <si>
    <t>redhouseprimary2016@gmail.com</t>
  </si>
  <si>
    <t>Redhouse Primary School</t>
  </si>
  <si>
    <t>Mrs R Bellairs</t>
  </si>
  <si>
    <t>0832756227</t>
  </si>
  <si>
    <t>principal@riebeekcollege.co.za</t>
  </si>
  <si>
    <t>0836528960</t>
  </si>
  <si>
    <t>mail@strelitziahs.co.za</t>
  </si>
  <si>
    <t>Strelitzia High School</t>
  </si>
  <si>
    <t>Mr Omar Nielsen</t>
  </si>
  <si>
    <t>0827710101</t>
  </si>
  <si>
    <t xml:space="preserve">Mauritz de Vries </t>
  </si>
  <si>
    <t>0812705355</t>
  </si>
  <si>
    <t>shayward@westeringhigh.co.za</t>
  </si>
  <si>
    <t>Stuart Hayward</t>
  </si>
  <si>
    <t>carla@westering.co.za</t>
  </si>
  <si>
    <t>0832840772</t>
  </si>
  <si>
    <t>woolhopedll@telkomsa.net</t>
  </si>
  <si>
    <t>Woolhope Secondary School</t>
  </si>
  <si>
    <t>0844630597</t>
  </si>
  <si>
    <t>Nomathemba jss</t>
  </si>
  <si>
    <t>noqhekwana.200500941@gmail.com</t>
  </si>
  <si>
    <t>P.N. Gebuza</t>
  </si>
  <si>
    <t>addoprimary@gmail.com</t>
  </si>
  <si>
    <t>Addo Primary</t>
  </si>
  <si>
    <t>A.L. Jasson</t>
  </si>
  <si>
    <t>0824997041</t>
  </si>
  <si>
    <t>aerovilless@gmail.com</t>
  </si>
  <si>
    <t>AEROVILLE SECONDARY SCHOOL</t>
  </si>
  <si>
    <t>0834809329</t>
  </si>
  <si>
    <t>Alexandria High</t>
  </si>
  <si>
    <t>TGA SCOTT</t>
  </si>
  <si>
    <t>0793991997</t>
  </si>
  <si>
    <t>avbukani@mweb.co.za</t>
  </si>
  <si>
    <t>AV Bukani Primary School</t>
  </si>
  <si>
    <t>blueliliesbushprimary@gmail.com</t>
  </si>
  <si>
    <t>0635021755</t>
  </si>
  <si>
    <t>principal.200100080@ecschools.org.za</t>
  </si>
  <si>
    <t>Boplaas Primary</t>
  </si>
  <si>
    <t>0724573351</t>
  </si>
  <si>
    <t>Boplaas Primary only have Gr 1 - 6</t>
  </si>
  <si>
    <t>careldutoitsec@gmail.com</t>
  </si>
  <si>
    <t>0718531213</t>
  </si>
  <si>
    <t>200100146@ecschools.org.za</t>
  </si>
  <si>
    <t>Daleview Primary</t>
  </si>
  <si>
    <t>0718735360</t>
  </si>
  <si>
    <t>ddsiwisa@gmail.com</t>
  </si>
  <si>
    <t>0839401424</t>
  </si>
  <si>
    <t>driekuilen@gmail.com</t>
  </si>
  <si>
    <t>dupreezprim@gmail.com</t>
  </si>
  <si>
    <t>elmorpss@gmail.com</t>
  </si>
  <si>
    <t>0828236782</t>
  </si>
  <si>
    <t>gjprimary15@gmail.com</t>
  </si>
  <si>
    <t>0718680822</t>
  </si>
  <si>
    <t>principal@gla-jbay.org</t>
  </si>
  <si>
    <t>Global Leadership Academy</t>
  </si>
  <si>
    <t>Stefan Kleyn</t>
  </si>
  <si>
    <t>0827470970</t>
  </si>
  <si>
    <t>k.watson@graemecollege.co.za</t>
  </si>
  <si>
    <t>Graeme College</t>
  </si>
  <si>
    <t>0825741764</t>
  </si>
  <si>
    <t>stan@hsmclachlan.co.za</t>
  </si>
  <si>
    <t>Hoërskool McLachlan</t>
  </si>
  <si>
    <t>0835462788</t>
  </si>
  <si>
    <t>jcretief@hspjolivier.co.za</t>
  </si>
  <si>
    <t>JC RETIEF</t>
  </si>
  <si>
    <t>0828298409</t>
  </si>
  <si>
    <t>humsec@truewan.co.za</t>
  </si>
  <si>
    <t>johandippies@gmail.com</t>
  </si>
  <si>
    <t>Jeffreys Bay Primary</t>
  </si>
  <si>
    <t>Mr J J Dippenaar</t>
  </si>
  <si>
    <t>0824579829</t>
  </si>
  <si>
    <t>coeleenvzyl2811@gmail.com</t>
  </si>
  <si>
    <t xml:space="preserve">Klipdrift Primary </t>
  </si>
  <si>
    <t>0768359192</t>
  </si>
  <si>
    <t>klipplaatsec@gmail.com</t>
  </si>
  <si>
    <t>0832887581</t>
  </si>
  <si>
    <t>kroonvaleps@webmail.co.za</t>
  </si>
  <si>
    <t>KROONVALE PRIMARY</t>
  </si>
  <si>
    <t>W.D. HECTOR</t>
  </si>
  <si>
    <t>0747291000</t>
  </si>
  <si>
    <t>kruisfonteinprimary@gmail.com</t>
  </si>
  <si>
    <t>Mr E. Groenewald</t>
  </si>
  <si>
    <t>0791243877</t>
  </si>
  <si>
    <t>hod@lsgamtoos.co.za</t>
  </si>
  <si>
    <t>Laerskool Gamtoosvallei</t>
  </si>
  <si>
    <t>0839657569</t>
  </si>
  <si>
    <t>hankeylaer@lantic.net</t>
  </si>
  <si>
    <t>Laerskool Hankey</t>
  </si>
  <si>
    <t>A.Slabbert</t>
  </si>
  <si>
    <t>0832709918</t>
  </si>
  <si>
    <t>lungiswamiggels@gmail.com</t>
  </si>
  <si>
    <t xml:space="preserve">Masisebenze Primary School </t>
  </si>
  <si>
    <t>0786362775</t>
  </si>
  <si>
    <t>jackie@jabama.co.za</t>
  </si>
  <si>
    <t>Middelwater School</t>
  </si>
  <si>
    <t>Jacqueline Lombard</t>
  </si>
  <si>
    <t>0737176696</t>
  </si>
  <si>
    <t>misgundprimary@gmail.com</t>
  </si>
  <si>
    <t>0829783925</t>
  </si>
  <si>
    <t>nicomalan@gmail.com</t>
  </si>
  <si>
    <t>NICO MALAN</t>
  </si>
  <si>
    <t>F J LöTZ</t>
  </si>
  <si>
    <t>083 227 0720</t>
  </si>
  <si>
    <t>01nonzwakazise@gmail.com</t>
  </si>
  <si>
    <t>Nonzwakazi Primary School</t>
  </si>
  <si>
    <t>nooit1962@gmail.com</t>
  </si>
  <si>
    <t>0799350019</t>
  </si>
  <si>
    <t>williegeswint@gmail.com</t>
  </si>
  <si>
    <t>0785958572</t>
  </si>
  <si>
    <t>Pearston Secondary</t>
  </si>
  <si>
    <t>S. Jonas</t>
  </si>
  <si>
    <t>pellsrus@telkomsa.net</t>
  </si>
  <si>
    <t>0833908142</t>
  </si>
  <si>
    <t>ryneveld.primaryschool415@gmail.com</t>
  </si>
  <si>
    <t>0729517729</t>
  </si>
  <si>
    <t>0835935531</t>
  </si>
  <si>
    <t>shawpark@geenet.co.za</t>
  </si>
  <si>
    <t>Shaw Park Primary School</t>
  </si>
  <si>
    <t>0828967896</t>
  </si>
  <si>
    <t>spandau.secondary@gmail.com</t>
  </si>
  <si>
    <t>0836819852</t>
  </si>
  <si>
    <t>Principal.200100739@ecschools.org.za</t>
  </si>
  <si>
    <t>online2505542@telkomsa.net</t>
  </si>
  <si>
    <t>St. Teresa's R.C. Primary School</t>
  </si>
  <si>
    <t>Keith Geduld</t>
  </si>
  <si>
    <t>0715614318</t>
  </si>
  <si>
    <t>0634664567</t>
  </si>
  <si>
    <t>toekomstprimary@gmail.com</t>
  </si>
  <si>
    <t>0844076097</t>
  </si>
  <si>
    <t>deputy@unionschools.co.za</t>
  </si>
  <si>
    <t>Union High School</t>
  </si>
  <si>
    <t>Mr W E Pringle</t>
  </si>
  <si>
    <t>0498910262</t>
  </si>
  <si>
    <t>upshead@unionschools.co.za</t>
  </si>
  <si>
    <t>0825537989</t>
  </si>
  <si>
    <t>principal@vghs.co.za</t>
  </si>
  <si>
    <t>0722746648</t>
  </si>
  <si>
    <t>0793957346</t>
  </si>
  <si>
    <t>rianel910@gmail.com</t>
  </si>
  <si>
    <t>Witmos Primary School</t>
  </si>
  <si>
    <t>M S Nel</t>
  </si>
  <si>
    <t>076 5500 665</t>
  </si>
  <si>
    <t>wolwefonteinps@gmail.com</t>
  </si>
  <si>
    <t>Wolwefontein Primary School</t>
  </si>
  <si>
    <t>S. Wilken</t>
  </si>
  <si>
    <t>0786668886</t>
  </si>
  <si>
    <t>principal.200100868@ecschools.org.za</t>
  </si>
  <si>
    <t>0792980224</t>
  </si>
  <si>
    <t>principal.200100888@ecschools.org.za</t>
  </si>
  <si>
    <t>ZUURANYS PRIMARY</t>
  </si>
  <si>
    <t>0828657616</t>
  </si>
  <si>
    <t>cangcicomp@gmail.com</t>
  </si>
  <si>
    <t>Cangci Comp Tech High School</t>
  </si>
  <si>
    <t>A Z Njomi</t>
  </si>
  <si>
    <t>082 597 7769</t>
  </si>
  <si>
    <t>Report 3: 31 July 2019</t>
  </si>
  <si>
    <t>Lack of LTSM</t>
  </si>
  <si>
    <t>Circuit 06</t>
  </si>
  <si>
    <t>200500154@ecschools.org</t>
  </si>
  <si>
    <t>Dutyini J.S.S</t>
  </si>
  <si>
    <t>Learners with slow pace of learning</t>
  </si>
  <si>
    <t>one</t>
  </si>
  <si>
    <t>Ebenezer j.s.s</t>
  </si>
  <si>
    <t>E.K Kuzwayo</t>
  </si>
  <si>
    <t>072 793 1811</t>
  </si>
  <si>
    <t>Circuit 5</t>
  </si>
  <si>
    <t>Absenteeism of learners</t>
  </si>
  <si>
    <t xml:space="preserve">Circuit 8 </t>
  </si>
  <si>
    <t>200500191@ecschools.org.za</t>
  </si>
  <si>
    <t>Fejeni SL</t>
  </si>
  <si>
    <t>Circuit 8</t>
  </si>
  <si>
    <t>enqabenisecondaryschool@gmail.com</t>
  </si>
  <si>
    <t>Enqabeni SSS</t>
  </si>
  <si>
    <t>P.N.Mayeza</t>
  </si>
  <si>
    <t>0769418445</t>
  </si>
  <si>
    <t>Absenteeism of teacher(s)</t>
  </si>
  <si>
    <t>Hlanzwa</t>
  </si>
  <si>
    <t>200500211@ecschools.org.za</t>
  </si>
  <si>
    <t>Esigodlweni JSS</t>
  </si>
  <si>
    <t>G C Nkainkai</t>
  </si>
  <si>
    <t>0792950476</t>
  </si>
  <si>
    <t>200500227@ecschools.org.za</t>
  </si>
  <si>
    <t>Ezizityaneni J.S.S</t>
  </si>
  <si>
    <t>Mr Cenga,M.M</t>
  </si>
  <si>
    <t>0825244251</t>
  </si>
  <si>
    <t>Meetings during tuition time</t>
  </si>
  <si>
    <t>Galatyeni J.S.S</t>
  </si>
  <si>
    <t>Mxolisi S.Sithole</t>
  </si>
  <si>
    <t>GREENVILLE PRIMARY SCHOOL</t>
  </si>
  <si>
    <t>J.Z DLAMINI</t>
  </si>
  <si>
    <t>Most of the educators have covered the expected percentage of the work</t>
  </si>
  <si>
    <t>200500323@ecschools.org.za</t>
  </si>
  <si>
    <t>Intsingizi jss</t>
  </si>
  <si>
    <t>M.Daza</t>
  </si>
  <si>
    <t>0835222426</t>
  </si>
  <si>
    <t>Circuit 4</t>
  </si>
  <si>
    <t>tembakazimakedama@gmail.com</t>
  </si>
  <si>
    <t>Ithuba Wildcoast Community College</t>
  </si>
  <si>
    <t>Adelinah Tembakazi Makedama</t>
  </si>
  <si>
    <t>0732608548</t>
  </si>
  <si>
    <t>200500411@ecschools.org.za</t>
  </si>
  <si>
    <t>Langalethu Primary School</t>
  </si>
  <si>
    <t>Nobubele Dlamini</t>
  </si>
  <si>
    <t>0833377998</t>
  </si>
  <si>
    <t>LittleEden Primary School</t>
  </si>
  <si>
    <t>MR. M.C.Jacob</t>
  </si>
  <si>
    <t>Bizana</t>
  </si>
  <si>
    <t>200500643@ecschools.org.za</t>
  </si>
  <si>
    <t>MDIKISO SENIOR PRIMARY SCHOOL</t>
  </si>
  <si>
    <t>NB MRAWUSHE</t>
  </si>
  <si>
    <t>0781560430</t>
  </si>
  <si>
    <t>TEACHERS ARE OVERLOADED BY WORK</t>
  </si>
  <si>
    <t>Circuit 3</t>
  </si>
  <si>
    <t>mpenkulu sps</t>
  </si>
  <si>
    <t>mdledle a</t>
  </si>
  <si>
    <t>circuit 1`</t>
  </si>
  <si>
    <t>PRINCIPAL.200500849@ECSCHOOLS.ORG.ZA</t>
  </si>
  <si>
    <t>Ncura Secondary School</t>
  </si>
  <si>
    <t>M.D MVUNELO</t>
  </si>
  <si>
    <t>WE ADMIT LEARNERS THAT HAVE LEVEL 7 BUT WHO CAN NOT READ AND WRITE</t>
  </si>
  <si>
    <t>Circuit8</t>
  </si>
  <si>
    <t>Vacant post(s) not filled.</t>
  </si>
  <si>
    <t>200500425@ecschools.org.za</t>
  </si>
  <si>
    <t>NTLANEZWE SPS</t>
  </si>
  <si>
    <t>ZANELE GWEGWANA</t>
  </si>
  <si>
    <t>083 478 0775</t>
  </si>
  <si>
    <t>20501108@ecschools.org.za</t>
  </si>
  <si>
    <t>silangwe s.p.s</t>
  </si>
  <si>
    <t>Philisiwe</t>
  </si>
  <si>
    <t>0784522607</t>
  </si>
  <si>
    <t>circuit 3</t>
  </si>
  <si>
    <t>senan@telkomsa.net</t>
  </si>
  <si>
    <t>THEMBALESIZWE COMP. TECH.HIGH SCHOOL</t>
  </si>
  <si>
    <t>SOMTUMANE B</t>
  </si>
  <si>
    <t>0832486090</t>
  </si>
  <si>
    <t>Under-qualified staff member(s), Meetings during tuition time, Absenteeism of teacher(s), Absenteeism of learners</t>
  </si>
  <si>
    <t>CIRCUIT 4</t>
  </si>
  <si>
    <t>200501282@ecschools.org.za</t>
  </si>
  <si>
    <t>Vulindlela Technical High School</t>
  </si>
  <si>
    <t>B.A. Siswana</t>
  </si>
  <si>
    <t>0731911731</t>
  </si>
  <si>
    <t>200500092@ecschools.org.za</t>
  </si>
  <si>
    <t>CIBINI S.P.S</t>
  </si>
  <si>
    <t>SABISA C</t>
  </si>
  <si>
    <t>0719277966</t>
  </si>
  <si>
    <t>Everything is according to our teaching plan.</t>
  </si>
  <si>
    <t>NTABATYE</t>
  </si>
  <si>
    <t>Cola P.S</t>
  </si>
  <si>
    <t>N.S.V MAXAZI</t>
  </si>
  <si>
    <t>Vacant post(s) not filled., Too many sport activities, Training during tuition time</t>
  </si>
  <si>
    <t>Blorweni circuit</t>
  </si>
  <si>
    <t>thembamdondolo@yahoo.com</t>
  </si>
  <si>
    <t>DANGWANA S.S.S</t>
  </si>
  <si>
    <t>THEMBA MDONDOLO</t>
  </si>
  <si>
    <t>0720484260</t>
  </si>
  <si>
    <t>SHINTA</t>
  </si>
  <si>
    <t>DUMISANI</t>
  </si>
  <si>
    <t>082 487 3674</t>
  </si>
  <si>
    <t>NOLANGENI</t>
  </si>
  <si>
    <t>wmnganyana@gmail.com</t>
  </si>
  <si>
    <t>JoJo sss</t>
  </si>
  <si>
    <t>0630884862</t>
  </si>
  <si>
    <t>Simakamaka</t>
  </si>
  <si>
    <t>MC jojo</t>
  </si>
  <si>
    <t>Gordon Harrison</t>
  </si>
  <si>
    <t>Mount Currie</t>
  </si>
  <si>
    <t>Ludidi Secondary</t>
  </si>
  <si>
    <t>T.E Motsilili</t>
  </si>
  <si>
    <t>Lack of LTSM, Absenteeism of learners, learners slow in capturing the content. (Language issue)</t>
  </si>
  <si>
    <t>Nubge Range B</t>
  </si>
  <si>
    <t>sydneydaka5@gmail.com</t>
  </si>
  <si>
    <t>MAFU P S</t>
  </si>
  <si>
    <t xml:space="preserve">X FLATELA </t>
  </si>
  <si>
    <t>0835952792</t>
  </si>
  <si>
    <t>Ntabankulu central</t>
  </si>
  <si>
    <t>MANZANA S.P.S</t>
  </si>
  <si>
    <t>M.W MBOYISA</t>
  </si>
  <si>
    <t>Vacant post(s) not filled., Lack of LTSM</t>
  </si>
  <si>
    <t>NOLANGENI CIRCUIT</t>
  </si>
  <si>
    <t>Vacant post(s) not filled., Lack of LTSM, Meetings during tuition time</t>
  </si>
  <si>
    <t>MOSHESH</t>
  </si>
  <si>
    <t>Non submission of work.</t>
  </si>
  <si>
    <t>Mnceba 2</t>
  </si>
  <si>
    <t>bragee07@gmial.com</t>
  </si>
  <si>
    <t>Niyona PS</t>
  </si>
  <si>
    <t>S. Mzilikazi</t>
  </si>
  <si>
    <t>0766758719</t>
  </si>
  <si>
    <t>ok</t>
  </si>
  <si>
    <t>Senyukele S.S.S.</t>
  </si>
  <si>
    <t>Mtilwa Mpendulo</t>
  </si>
  <si>
    <t>Lack of LTSM, Absenteeism of learners</t>
  </si>
  <si>
    <t>Nolangeni circuit</t>
  </si>
  <si>
    <t>Nosisa Clara Nyangule</t>
  </si>
  <si>
    <t>Too many sport activities, Training during tuition time, Multigrading of classrooms</t>
  </si>
  <si>
    <t>Ntsizwa</t>
  </si>
  <si>
    <t>200501184@ecschools.org.za</t>
  </si>
  <si>
    <t>Thembelitsha JSS</t>
  </si>
  <si>
    <t>Mathandela S</t>
  </si>
  <si>
    <t>0766661501</t>
  </si>
  <si>
    <t>Some learning areas are behind because of problems like workshops,meetings, the teacher is on sick leave for whole week and also non co operation on attendance by learners as they do not attend regulary on a daily basis.</t>
  </si>
  <si>
    <t>principal.200501221@ecschools.org.za</t>
  </si>
  <si>
    <t>TONTI JSS</t>
  </si>
  <si>
    <t>Z. GANYAZA</t>
  </si>
  <si>
    <t>0719341048</t>
  </si>
  <si>
    <t>Vacant post(s) not filled., Low learner pace</t>
  </si>
  <si>
    <t>FORT DONALD</t>
  </si>
  <si>
    <t>ntsizwazandiledandala@gmail.com</t>
  </si>
  <si>
    <t>Mapasa J.S.S</t>
  </si>
  <si>
    <t>N.L. Dandala</t>
  </si>
  <si>
    <t>0838675308</t>
  </si>
  <si>
    <t>Lack of LTSM, Meetings during tuition time, Training during tuition time, Absenteeism of teacher(s), Absenteeism of learners</t>
  </si>
  <si>
    <t>Adelford Circuit 1</t>
  </si>
  <si>
    <t>adelprim@r63.co.za</t>
  </si>
  <si>
    <t>Adelaide Primary School</t>
  </si>
  <si>
    <t>M. du B. Every</t>
  </si>
  <si>
    <t>0845111018</t>
  </si>
  <si>
    <t>newgardenschool@gmail.com</t>
  </si>
  <si>
    <t>New Garden School</t>
  </si>
  <si>
    <t>Mrs. R. Strydom</t>
  </si>
  <si>
    <t>0829266059</t>
  </si>
  <si>
    <t>Unqualified staff member(s)</t>
  </si>
  <si>
    <t>Amatola West</t>
  </si>
  <si>
    <t>bonelwaq@gmail.com</t>
  </si>
  <si>
    <t>Qomfo L/H Primary</t>
  </si>
  <si>
    <t>Bonelwa Qomfo</t>
  </si>
  <si>
    <t>0829379649</t>
  </si>
  <si>
    <t>Circuit 08</t>
  </si>
  <si>
    <t>deputy@stutthigh.co.za</t>
  </si>
  <si>
    <t>Stutterheim High</t>
  </si>
  <si>
    <t>Mr PP Swanepoel</t>
  </si>
  <si>
    <t>0835978283</t>
  </si>
  <si>
    <t>Amathole West ( Fort Beaufort)</t>
  </si>
  <si>
    <t>principal@academyhigh.co.za</t>
  </si>
  <si>
    <t>Academy High School</t>
  </si>
  <si>
    <t>Dunga Ayanda Miranda</t>
  </si>
  <si>
    <t>0814562396</t>
  </si>
  <si>
    <t>alphendalehigh@telkomsa.net</t>
  </si>
  <si>
    <t>ALPHENDALE SECONDARY SCHOOL</t>
  </si>
  <si>
    <t>MR G APPOLLIS</t>
  </si>
  <si>
    <t>0836564875</t>
  </si>
  <si>
    <t>0827616772</t>
  </si>
  <si>
    <t>admin@arcadiaps.co.za</t>
  </si>
  <si>
    <t>Arcadia School</t>
  </si>
  <si>
    <t>Mrs Pieterse</t>
  </si>
  <si>
    <t>0837962569</t>
  </si>
  <si>
    <t>Circuit 14</t>
  </si>
  <si>
    <t>Breidbach Secondary School</t>
  </si>
  <si>
    <t>Absenteeism of learners, Many progressed learners</t>
  </si>
  <si>
    <t>Circuit 2</t>
  </si>
  <si>
    <t>hmeyer@cambridgeprimary.co.za</t>
  </si>
  <si>
    <t>Cambridge Primary</t>
  </si>
  <si>
    <t>Mrs M Rothmann</t>
  </si>
  <si>
    <t>0834716150</t>
  </si>
  <si>
    <t>Rubusana, Mdantsane</t>
  </si>
  <si>
    <t>Clarendon High School</t>
  </si>
  <si>
    <t>Mrs J A Patrick</t>
  </si>
  <si>
    <t>Vacant post(s) not filled., We are performing but our staff are stretched to the limit and close to burnout.</t>
  </si>
  <si>
    <t>office.prep@clarendonschools.co.za</t>
  </si>
  <si>
    <t>Clarendon Preparatory School</t>
  </si>
  <si>
    <t>Mrs Beverley Keth</t>
  </si>
  <si>
    <t>0834173924</t>
  </si>
  <si>
    <t xml:space="preserve">CREWE PRIMARY </t>
  </si>
  <si>
    <t>MR P.M.BEEBY</t>
  </si>
  <si>
    <t>MIss Patricia Thatcher</t>
  </si>
  <si>
    <t>mtshakaca2016@gmail.com</t>
  </si>
  <si>
    <t>Duncan Village Public School</t>
  </si>
  <si>
    <t>Patrick Booi</t>
  </si>
  <si>
    <t>0728542008</t>
  </si>
  <si>
    <t>Lack of LTSM, Too many sport activities, Absenteeism of teacher(s), Absenteeism of learners</t>
  </si>
  <si>
    <t>circuit 12</t>
  </si>
  <si>
    <t>George Randell Primary</t>
  </si>
  <si>
    <t>secretarygonubiehigh@gmail.com</t>
  </si>
  <si>
    <t>0828219476</t>
  </si>
  <si>
    <t>lknickelbein@grens.co.za</t>
  </si>
  <si>
    <t>Mr J D du Plessis</t>
  </si>
  <si>
    <t>083 789 0833</t>
  </si>
  <si>
    <t>Learners struggle with the content</t>
  </si>
  <si>
    <t>Coastal</t>
  </si>
  <si>
    <t>jimmvabaza@gmail.com</t>
  </si>
  <si>
    <t>Jim Mvabaza S.S.S.</t>
  </si>
  <si>
    <t>NKUMANDA L.L.</t>
  </si>
  <si>
    <t>0603281307</t>
  </si>
  <si>
    <t xml:space="preserve">Poor support and supervision by parents </t>
  </si>
  <si>
    <t>02</t>
  </si>
  <si>
    <t>C. Jooste</t>
  </si>
  <si>
    <t>Training during tuition time, Absenteeism of teacher(s)</t>
  </si>
  <si>
    <t>One</t>
  </si>
  <si>
    <t>Dora Nell</t>
  </si>
  <si>
    <t>New teacher appointed</t>
  </si>
  <si>
    <t>Circuit 15</t>
  </si>
  <si>
    <t>receptionhs@kingsridge.co.za</t>
  </si>
  <si>
    <t>Mrs LD Malherbe</t>
  </si>
  <si>
    <t>East London - Circuit 15</t>
  </si>
  <si>
    <t>ricky@nahoonskool.co.za</t>
  </si>
  <si>
    <t>Laerskool Nahoon</t>
  </si>
  <si>
    <t>Richard Birch</t>
  </si>
  <si>
    <t>072 674 8536</t>
  </si>
  <si>
    <t>we only are behind in FAL and maths in some grades. learner weakness and the need to go back to work in previous grades</t>
  </si>
  <si>
    <t>lukasil9@gmail.com</t>
  </si>
  <si>
    <t>Manezi Primary</t>
  </si>
  <si>
    <t>L Lukasi</t>
  </si>
  <si>
    <t>0836831119</t>
  </si>
  <si>
    <t>Packed programme of circuit level moderation</t>
  </si>
  <si>
    <t>Mr Welman</t>
  </si>
  <si>
    <t>principal.ngps@gmail.com</t>
  </si>
  <si>
    <t xml:space="preserve">New Generation Primary </t>
  </si>
  <si>
    <t>N. O'Reilly</t>
  </si>
  <si>
    <t>0733431940</t>
  </si>
  <si>
    <t>nomlindo.mdlalana@gmail.com</t>
  </si>
  <si>
    <t>nobantu primary school</t>
  </si>
  <si>
    <t>nomlindo mdlalana</t>
  </si>
  <si>
    <t>0785142791</t>
  </si>
  <si>
    <t xml:space="preserve">noncebasss@gmail.com    </t>
  </si>
  <si>
    <t>Nompendulo High School</t>
  </si>
  <si>
    <t xml:space="preserve">Z.E Magxa </t>
  </si>
  <si>
    <t>072 298 1210</t>
  </si>
  <si>
    <t>0630174998</t>
  </si>
  <si>
    <t>Circuit</t>
  </si>
  <si>
    <t>nontuthuzelo public school</t>
  </si>
  <si>
    <t>0723 807329</t>
  </si>
  <si>
    <t>Absenteeism of learners, lack of support from home for learners work eg homeworks</t>
  </si>
  <si>
    <t>ntsonkothass@gmail.com</t>
  </si>
  <si>
    <t>Mkhululi Yaka</t>
  </si>
  <si>
    <t>0733117009</t>
  </si>
  <si>
    <t>paulinedrake37@gmail.com</t>
  </si>
  <si>
    <t>Oceanview Primary School</t>
  </si>
  <si>
    <t>Mrs Pauline Drake</t>
  </si>
  <si>
    <t>Port Rex THS</t>
  </si>
  <si>
    <t>Mr E. Theron</t>
  </si>
  <si>
    <t>D Hanekom 12</t>
  </si>
  <si>
    <t>Selborne College Boys' High</t>
  </si>
  <si>
    <t>0716728544</t>
  </si>
  <si>
    <t>Mr. R. Bisschoff</t>
  </si>
  <si>
    <t>0714009775</t>
  </si>
  <si>
    <t>Southernwood Primary School</t>
  </si>
  <si>
    <t>Brendan Hendricks</t>
  </si>
  <si>
    <t>0742509194</t>
  </si>
  <si>
    <t>lack of interest by learners/ poor discipline</t>
  </si>
  <si>
    <t>Stirling High</t>
  </si>
  <si>
    <t>Mr. D.H. Prior</t>
  </si>
  <si>
    <t>mrukekwe@gmail.com</t>
  </si>
  <si>
    <t>Thembalesizwe sss</t>
  </si>
  <si>
    <t>Mr. A C Ukekwe</t>
  </si>
  <si>
    <t>0737105398/0829508598</t>
  </si>
  <si>
    <t>Absenteeism of teacher(s), Absenteeism of learners</t>
  </si>
  <si>
    <t>umtizahigh@gmail.com</t>
  </si>
  <si>
    <t>Umtiza High School</t>
  </si>
  <si>
    <t>Mr M.M. Mkokeli</t>
  </si>
  <si>
    <t>083 549 2834</t>
  </si>
  <si>
    <t>principal@voorposprim.co.za</t>
  </si>
  <si>
    <t>Voorpos Primary School</t>
  </si>
  <si>
    <t>A. Matthee</t>
  </si>
  <si>
    <t>0837929445</t>
  </si>
  <si>
    <t xml:space="preserve">Mathematics is the only subject in grades 6 and 7 where syllabus coverage  is more or less 2 weeks behind .This is due to learners with cognitive problems who find basic operations and processing of newly-taught skills difficult. Therefore the pace of teaching has to be slowed down  to give them more opportunities.   </t>
  </si>
  <si>
    <t>buyisilenqadini@yahoo.com</t>
  </si>
  <si>
    <t>Bongolethu Jun. Sec.</t>
  </si>
  <si>
    <t>B. Nqadini</t>
  </si>
  <si>
    <t>078 6144243</t>
  </si>
  <si>
    <t>Under staffed</t>
  </si>
  <si>
    <t>Laphumilanga</t>
  </si>
  <si>
    <t>nomvula Gongqa</t>
  </si>
  <si>
    <t>Mathematics is the problem and parents are not keen to help their kids.</t>
  </si>
  <si>
    <t>Elliot/Cala</t>
  </si>
  <si>
    <t>Enduku Full Service School</t>
  </si>
  <si>
    <t>Mr K. Majija</t>
  </si>
  <si>
    <t>0732821574</t>
  </si>
  <si>
    <t>endukupjs2013@gmail.com</t>
  </si>
  <si>
    <t>Vacant post(s) not filled., Lack of LTSM, The teachers are delayed by learners experiencing barriers, they cannot leave them behind, our school is a full service school.</t>
  </si>
  <si>
    <t>All Saints</t>
  </si>
  <si>
    <t>Tarkastad High School</t>
  </si>
  <si>
    <t>Mr G J Kitching</t>
  </si>
  <si>
    <t>Tarka / Hofmeyr</t>
  </si>
  <si>
    <t>Waayplaatz Primary</t>
  </si>
  <si>
    <t>LSEN</t>
  </si>
  <si>
    <t>Cradock</t>
  </si>
  <si>
    <t>Mrs Bianca Le Roux</t>
  </si>
  <si>
    <t>Lukhanji</t>
  </si>
  <si>
    <t>hnellbaroda@gmail.com</t>
  </si>
  <si>
    <t>Baroda DRC Primary</t>
  </si>
  <si>
    <t>H. Nell</t>
  </si>
  <si>
    <t>0736092129</t>
  </si>
  <si>
    <t>Middelburg Chris Hani West</t>
  </si>
  <si>
    <t>Carinus Primary School</t>
  </si>
  <si>
    <t>0827557842</t>
  </si>
  <si>
    <t>Vacant post(s) not filled., Lack of LTSM, Absenteeism of learners</t>
  </si>
  <si>
    <t xml:space="preserve">Cradock </t>
  </si>
  <si>
    <t xml:space="preserve">E. Heese </t>
  </si>
  <si>
    <t>K van Niekerk</t>
  </si>
  <si>
    <t>CHW-MID</t>
  </si>
  <si>
    <t>edelweissprimary@gmail.com</t>
  </si>
  <si>
    <t>Edelweiss Primary School</t>
  </si>
  <si>
    <t>Babini Precious Libazi</t>
  </si>
  <si>
    <t>073 828 4971</t>
  </si>
  <si>
    <t>Lack of LTSM, Absenteeism of teacher(s)</t>
  </si>
  <si>
    <t>Lukhanji Circuit</t>
  </si>
  <si>
    <t>EDLELWENI PPS</t>
  </si>
  <si>
    <t>Mr.Z.E.Sondlo</t>
  </si>
  <si>
    <t>072 390 3053</t>
  </si>
  <si>
    <t>Training during tuition time</t>
  </si>
  <si>
    <t>ISIBANE</t>
  </si>
  <si>
    <t>ekuphumleniss@gmail.com</t>
  </si>
  <si>
    <t>EKuphumleni Senior Secondary</t>
  </si>
  <si>
    <t>Matthews Sipho Maqetuka</t>
  </si>
  <si>
    <t>0824819575</t>
  </si>
  <si>
    <t>Middelburg Cape</t>
  </si>
  <si>
    <t>Elmarie Ferreira</t>
  </si>
  <si>
    <t>Children struggle with maths and English</t>
  </si>
  <si>
    <t>Middelburg/CRADOCK</t>
  </si>
  <si>
    <t>Enqobokeni L.H.P School</t>
  </si>
  <si>
    <t>Mr Fuzile Wellington Qolo</t>
  </si>
  <si>
    <t>084 610 7453</t>
  </si>
  <si>
    <t>Inciba</t>
  </si>
  <si>
    <t>evendalefs@gmail.com</t>
  </si>
  <si>
    <t>EVENDALE FARM SCHOOL</t>
  </si>
  <si>
    <t>A.M. MOOLMAN</t>
  </si>
  <si>
    <t>0798755505</t>
  </si>
  <si>
    <t>Middelburg</t>
  </si>
  <si>
    <t>principal.200600226@ecschools.org.za</t>
  </si>
  <si>
    <t>Greyspan SPS</t>
  </si>
  <si>
    <t>Fungile H Ngqenga</t>
  </si>
  <si>
    <t>0733580349</t>
  </si>
  <si>
    <t>I am a teaching Principal,offering SS,FAL from Grades 4-7.We are 3 teachers in Intersen.Holidays and workshops and meetings during tuition time are time eaters.</t>
  </si>
  <si>
    <t>Mr MC Lentoor</t>
  </si>
  <si>
    <t>Hinana SPS</t>
  </si>
  <si>
    <t>G Matwa</t>
  </si>
  <si>
    <t>Ntabethemba</t>
  </si>
  <si>
    <t>Hofmeyr Junior Secondary School</t>
  </si>
  <si>
    <t>082 534 3861</t>
  </si>
  <si>
    <t>Combination classes, Unexperienced teacher, slow learners</t>
  </si>
  <si>
    <t>Tarka/Hofmeyr</t>
  </si>
  <si>
    <t>JP Stotter</t>
  </si>
  <si>
    <t>MID</t>
  </si>
  <si>
    <t>J.A. NCACA PRIMARY</t>
  </si>
  <si>
    <t>NOMZI BEJA - (ACTING)</t>
  </si>
  <si>
    <t>CRADOCK</t>
  </si>
  <si>
    <t>JA Calata Secondary School</t>
  </si>
  <si>
    <t>JB Vorster</t>
  </si>
  <si>
    <t>Absenteeism of learners, Learners have no culture of learning and doing homework and classwork</t>
  </si>
  <si>
    <t>MR N.N. KUPA</t>
  </si>
  <si>
    <t>LUKHANJI</t>
  </si>
  <si>
    <t>kopanohs@gmail.com</t>
  </si>
  <si>
    <t>Kopano Senior Secondary</t>
  </si>
  <si>
    <t>Ms. Mngcete N.F.</t>
  </si>
  <si>
    <t>0822904394</t>
  </si>
  <si>
    <t>Meetings during tuition time, Training during tuition time, Lack of understanding of learners in class</t>
  </si>
  <si>
    <t>principal.200600353@ecschools.org.za</t>
  </si>
  <si>
    <t>KWA-MHLONTLO SSS</t>
  </si>
  <si>
    <t>K.F NYIKANYIKA</t>
  </si>
  <si>
    <t>083 311 9119</t>
  </si>
  <si>
    <t>Vacant post(s) not filled., Unqualified staff member(s), Under-qualified staff member(s), Lack of LTSM, Absenteeism of teacher(s), Violence in the community</t>
  </si>
  <si>
    <t>CIRCUIT 1</t>
  </si>
  <si>
    <t>LONWABO PRIMARY SCHOOL</t>
  </si>
  <si>
    <t>EZIBELENI</t>
  </si>
  <si>
    <t>louisrex07@gmail.com</t>
  </si>
  <si>
    <t>0834329342</t>
  </si>
  <si>
    <t>Louis rex primary school</t>
  </si>
  <si>
    <t>Mr. B. Christoffels</t>
  </si>
  <si>
    <t>Too many cultural activities, Absenteeism of learners</t>
  </si>
  <si>
    <t>Isibane</t>
  </si>
  <si>
    <t>manzezulusss@gmail.com</t>
  </si>
  <si>
    <t>MANZEZULU S.S.S</t>
  </si>
  <si>
    <t>HOBONGWANA P.P</t>
  </si>
  <si>
    <t>082 065 0040</t>
  </si>
  <si>
    <t>CRADCOK</t>
  </si>
  <si>
    <t>masikanyise.hs@gmail.com</t>
  </si>
  <si>
    <t>Masikanyise High School</t>
  </si>
  <si>
    <t>Mrs Simon T. M.</t>
  </si>
  <si>
    <t>0845843355</t>
  </si>
  <si>
    <t>Vacant post(s) not filled., Lack of LTSM, Meetings during tuition time, Absenteeism of learners</t>
  </si>
  <si>
    <t>H J Ferreirah</t>
  </si>
  <si>
    <t>nomhlematshaya10@gmail.com</t>
  </si>
  <si>
    <t>Mthawelanga Primary School</t>
  </si>
  <si>
    <t>Nomhle Cynthia Matshaya</t>
  </si>
  <si>
    <t>0786336536</t>
  </si>
  <si>
    <t>Sikumtwa</t>
  </si>
  <si>
    <t>mzamosss@gmail.com</t>
  </si>
  <si>
    <t>Mzamo SSS</t>
  </si>
  <si>
    <t>Kanzi S.A.</t>
  </si>
  <si>
    <t>0734389130</t>
  </si>
  <si>
    <t>vaalzwa</t>
  </si>
  <si>
    <t>NGANGOMHLABA J.S.S</t>
  </si>
  <si>
    <t>VUSUMZI CHAIRMAN FATUSE</t>
  </si>
  <si>
    <t>079 289 0752</t>
  </si>
  <si>
    <t xml:space="preserve">Lack of LTSM, The school roof was blown away by strong winds which resulted in the school being closed for 2 days as strong winds persisted with roof sheets all over the school yard, </t>
  </si>
  <si>
    <t>NDONGA CIRCUIT</t>
  </si>
  <si>
    <t>Mawonga W. Frans</t>
  </si>
  <si>
    <t>Satisfactory progress</t>
  </si>
  <si>
    <t>Nciba</t>
  </si>
  <si>
    <t>Mrs F. E. Gxothiwe</t>
  </si>
  <si>
    <t>NOLITHA PUBLIC PRIMARY SCHOOL</t>
  </si>
  <si>
    <t>MZUVUKILE NKALITSHANA</t>
  </si>
  <si>
    <t xml:space="preserve">Absenteeism of teacher(s), Retirement and Maternity leave, then those posts are not yet filled by the Substitutes </t>
  </si>
  <si>
    <t>nolukanyojps@gmail.com</t>
  </si>
  <si>
    <t xml:space="preserve">Nolukanyo </t>
  </si>
  <si>
    <t>083 496 7158</t>
  </si>
  <si>
    <t xml:space="preserve">Vacant post(s) not filled., Lack of LTSM, Training during tuition time, Absenteeism of teacher(s), Absenteeism of learners, Capacity of learners to absorb teaching timeously </t>
  </si>
  <si>
    <t xml:space="preserve">Ezibeleni </t>
  </si>
  <si>
    <t>Nomonde Primary</t>
  </si>
  <si>
    <t>Makhosonke Lubisi</t>
  </si>
  <si>
    <t>Vacant post(s) not filled., Training during tuition time, Absenteeism of learners</t>
  </si>
  <si>
    <t>nompumelelohighschool@gmail.com</t>
  </si>
  <si>
    <t>NOMPUMELELO HIGH</t>
  </si>
  <si>
    <t>B P MADOLO</t>
  </si>
  <si>
    <t>0732525896</t>
  </si>
  <si>
    <t>Lack of LTSM, Absenteeism of teacher(s), Absenteeism of learners</t>
  </si>
  <si>
    <t>SADA</t>
  </si>
  <si>
    <t>NONYANISO PRIMARY SCHOOL</t>
  </si>
  <si>
    <t>PANZISO LULAMILE</t>
  </si>
  <si>
    <t>Vacant post(s) not filled., Absenteeism of teacher(s), Absenteeism of learners</t>
  </si>
  <si>
    <t>MIDDELBURG</t>
  </si>
  <si>
    <t>moyenix@gmail.com</t>
  </si>
  <si>
    <t>Moyeni X</t>
  </si>
  <si>
    <t>0722323106</t>
  </si>
  <si>
    <t>Queen's College Boys' High School</t>
  </si>
  <si>
    <t>Too many sport activities, Too many cultural activities, Absenteeism of learners</t>
  </si>
  <si>
    <t>cynthialentoor@yahoo.com</t>
  </si>
  <si>
    <t>T ANAXAGORAS</t>
  </si>
  <si>
    <t>CGA Lekas</t>
  </si>
  <si>
    <t>Cradock (Tarka-Hofmeyr)</t>
  </si>
  <si>
    <t>Rosmead D.R.C</t>
  </si>
  <si>
    <t>G.A.M Pienaar</t>
  </si>
  <si>
    <t>Middelburg E.C</t>
  </si>
  <si>
    <t>morgenzon@adsactive.com</t>
  </si>
  <si>
    <t>rosmead Primary School</t>
  </si>
  <si>
    <t>milda van de vyver</t>
  </si>
  <si>
    <t>0824149410</t>
  </si>
  <si>
    <t>Meetings during tuition time, Multi grade classes</t>
  </si>
  <si>
    <t>inxuba yethemba</t>
  </si>
  <si>
    <t xml:space="preserve">SK Tyawana </t>
  </si>
  <si>
    <t>Work load</t>
  </si>
  <si>
    <t>Sada</t>
  </si>
  <si>
    <t>noni8556@gmail.com</t>
  </si>
  <si>
    <t>SIBUYELE S.S.S</t>
  </si>
  <si>
    <t>B.NJOLI</t>
  </si>
  <si>
    <t>0732497901</t>
  </si>
  <si>
    <t>INCIBA</t>
  </si>
  <si>
    <t>SOLOMON AKENA PRIMARY</t>
  </si>
  <si>
    <t>Mr. M.M BOBELO</t>
  </si>
  <si>
    <t>The learners are not committed to their work</t>
  </si>
  <si>
    <t>CRADOCK CIRCUIT</t>
  </si>
  <si>
    <t>marelise@southbourne.co.za</t>
  </si>
  <si>
    <t>Southbourne Primary School</t>
  </si>
  <si>
    <t>Mrs Marelise Bekker</t>
  </si>
  <si>
    <t>0827761811</t>
  </si>
  <si>
    <t>stbonifacepp@gmail.com</t>
  </si>
  <si>
    <t>St Boniface Primary</t>
  </si>
  <si>
    <t>Zolani Nofemele</t>
  </si>
  <si>
    <t>0733933072</t>
  </si>
  <si>
    <t>Curriculum is at an acceptable standard as per syllabus coverage</t>
  </si>
  <si>
    <t>tarkaprim@gmail.com</t>
  </si>
  <si>
    <t>Tarkastad Primary School</t>
  </si>
  <si>
    <t>E.S.Minnie</t>
  </si>
  <si>
    <t>084 7017189</t>
  </si>
  <si>
    <t>Tarka/Hoff</t>
  </si>
  <si>
    <t>The Willows Primary School</t>
  </si>
  <si>
    <t>Vuselela Primary</t>
  </si>
  <si>
    <t>Paulinah Dyantyi</t>
  </si>
  <si>
    <t>0737833678</t>
  </si>
  <si>
    <t>WHITTLESEA PRIMARY SCHOOL</t>
  </si>
  <si>
    <t>V.S. KEVA</t>
  </si>
  <si>
    <t>0727726959/07349494753</t>
  </si>
  <si>
    <t>SADA CIRCUIT</t>
  </si>
  <si>
    <t>zanabantu</t>
  </si>
  <si>
    <t>P. Siyaya</t>
  </si>
  <si>
    <t>0732224255</t>
  </si>
  <si>
    <t>ZE NXAWE</t>
  </si>
  <si>
    <t>0725383527</t>
  </si>
  <si>
    <t>MR P.S. DUNA</t>
  </si>
  <si>
    <t>Absenteeism of learners, In some cases learners are unmotivated and do not have support at home to assist with homework. Homework is then simply not done.</t>
  </si>
  <si>
    <t>Barkly East Primary School ( DRC)</t>
  </si>
  <si>
    <t>Calie Grobler</t>
  </si>
  <si>
    <t>Sterkspruit</t>
  </si>
  <si>
    <t>Ekuzoleni S.P.S</t>
  </si>
  <si>
    <t>Mrs Ruth Nogoli Gwabini</t>
  </si>
  <si>
    <t>Since the term is new we are still on track</t>
  </si>
  <si>
    <t>Orange Circuit 6</t>
  </si>
  <si>
    <t>FLETCHERVILLE J.S.S</t>
  </si>
  <si>
    <t>Mr. D. MOKOTJO</t>
  </si>
  <si>
    <t>UKHAHLAMBA</t>
  </si>
  <si>
    <t>hbe@vodamail.co.za</t>
  </si>
  <si>
    <t>zirkemp@yahoo.com</t>
  </si>
  <si>
    <t>Laerskool Burgersdorp</t>
  </si>
  <si>
    <t xml:space="preserve">Zirk Kemp </t>
  </si>
  <si>
    <t>0845821908</t>
  </si>
  <si>
    <t>LUZIE DRIFT SECONDARY SCHOOL</t>
  </si>
  <si>
    <t>MRS NYUME X. L.</t>
  </si>
  <si>
    <t>0733 699 971</t>
  </si>
  <si>
    <t>Maclear Methodist Primary School</t>
  </si>
  <si>
    <t>Mandukwini JV</t>
  </si>
  <si>
    <t>078 273 0753</t>
  </si>
  <si>
    <t>Maclear</t>
  </si>
  <si>
    <t>NYATHELA SSS</t>
  </si>
  <si>
    <t>MDINGI N.C</t>
  </si>
  <si>
    <t>Vacant post(s) not filled., Meetings during tuition time, Training during tuition time</t>
  </si>
  <si>
    <t>THABA LESOBA JSS</t>
  </si>
  <si>
    <t>Absenteeism of learners, PACE OF LEARNERS SLOWING EDUCATORS DOWN AND THUS LEADS TO COVERAGE FALLING BEHIND.</t>
  </si>
  <si>
    <t>transwilgerprimary@gmail.com</t>
  </si>
  <si>
    <t>Transwilger Primary School</t>
  </si>
  <si>
    <t>Johanna Mohlabanyane</t>
  </si>
  <si>
    <t>0762071151</t>
  </si>
  <si>
    <t>Vacant post(s) not filled., Lack of parent involvement in the school and Lack of learner commitment in their work</t>
  </si>
  <si>
    <t>ugiehigh@gmail.com</t>
  </si>
  <si>
    <t>Ugie High School</t>
  </si>
  <si>
    <t>0781267559</t>
  </si>
  <si>
    <t>Ugie</t>
  </si>
  <si>
    <t>admin@andrewrabie.co.za</t>
  </si>
  <si>
    <t>ANDREW RABIE</t>
  </si>
  <si>
    <t>W.J. BOTHA</t>
  </si>
  <si>
    <t>0844392694</t>
  </si>
  <si>
    <t>Meetings during tuition time, Learners are not prepared or on standard for High School. Study methods need attention in primary schools. Learners are on so many different levels which makes teaching very difficult.</t>
  </si>
  <si>
    <t>ALGOA</t>
  </si>
  <si>
    <t>BRANDWAG HIGH SCHOOL</t>
  </si>
  <si>
    <t>SG ZIETSMAN</t>
  </si>
  <si>
    <t>TINARA 1</t>
  </si>
  <si>
    <t>recife@intekom.co.za</t>
  </si>
  <si>
    <t>Cape Recife High School</t>
  </si>
  <si>
    <t>J P Hugo</t>
  </si>
  <si>
    <t>0836509363</t>
  </si>
  <si>
    <t>adaniell@charlo.co.za</t>
  </si>
  <si>
    <t>Charlo Primary</t>
  </si>
  <si>
    <t>Almorie Daniell</t>
  </si>
  <si>
    <t>0846266611</t>
  </si>
  <si>
    <t>N/A</t>
  </si>
  <si>
    <t>c1</t>
  </si>
  <si>
    <t>principal@collprep.co.za</t>
  </si>
  <si>
    <t>College Hill Preparatory School</t>
  </si>
  <si>
    <t>Mrs Birgitta Marais</t>
  </si>
  <si>
    <t>0763428892</t>
  </si>
  <si>
    <t>Tinara</t>
  </si>
  <si>
    <t>collegia@cghs.co.za</t>
  </si>
  <si>
    <t>Collegiate Girls' High School</t>
  </si>
  <si>
    <t>Mrs M Bagshaw</t>
  </si>
  <si>
    <t>0413737705</t>
  </si>
  <si>
    <t>Algoa 3</t>
  </si>
  <si>
    <t>cowanhigh@telkomsa.net</t>
  </si>
  <si>
    <t>Cowan High</t>
  </si>
  <si>
    <t>Mr.T Dolley</t>
  </si>
  <si>
    <t>0828941213</t>
  </si>
  <si>
    <t>Lack of LTSM, Meetings during tuition time, Absenteeism of learners</t>
  </si>
  <si>
    <t>leonarddraai@yahoo.com</t>
  </si>
  <si>
    <t>David Livingstone Secondary</t>
  </si>
  <si>
    <t>John draai</t>
  </si>
  <si>
    <t>0835800648</t>
  </si>
  <si>
    <t>Absenteeism of teacher(s), Absenteeism of learners, Teacher for Grade 8 Maths , Science Temporary Incapacity leave.</t>
  </si>
  <si>
    <t>colin@hsdespatch.co.za</t>
  </si>
  <si>
    <t>Despatch High school</t>
  </si>
  <si>
    <t>Colin Bartle</t>
  </si>
  <si>
    <t>0832346937</t>
  </si>
  <si>
    <t>Pupils do not study, leave books at home, are not up to standard</t>
  </si>
  <si>
    <t>diaz-ps@mweb.co.za</t>
  </si>
  <si>
    <t>Diaz Primary</t>
  </si>
  <si>
    <t>Tinara 5</t>
  </si>
  <si>
    <t>ebenezera001@gmail.com</t>
  </si>
  <si>
    <t>Ebenezer Academy</t>
  </si>
  <si>
    <t>Chenell Adams</t>
  </si>
  <si>
    <t>0847976214</t>
  </si>
  <si>
    <t>Tinara 3</t>
  </si>
  <si>
    <t>Erica Girls' Primary School</t>
  </si>
  <si>
    <t>Beverley Coetzee</t>
  </si>
  <si>
    <t>Algoa 2</t>
  </si>
  <si>
    <t>200100954principal@ecschools.org.za</t>
  </si>
  <si>
    <t>Ethembeni Enrichment Centr</t>
  </si>
  <si>
    <t>N.N Mandimo</t>
  </si>
  <si>
    <t>0826628630</t>
  </si>
  <si>
    <t>Algoa 4</t>
  </si>
  <si>
    <t>Fernwood Park Primary</t>
  </si>
  <si>
    <t>0660170125</t>
  </si>
  <si>
    <t>tinara 5</t>
  </si>
  <si>
    <t>susanc@greenwoodschool.co.za</t>
  </si>
  <si>
    <t xml:space="preserve">Mr GD Pike </t>
  </si>
  <si>
    <t xml:space="preserve">not applicable </t>
  </si>
  <si>
    <t>CMC4</t>
  </si>
  <si>
    <t>principal@greyhighschool.com</t>
  </si>
  <si>
    <t>Nelson Mandela Bay</t>
  </si>
  <si>
    <t>hananja.akademie@gmail.com</t>
  </si>
  <si>
    <t>Hananja Akademie</t>
  </si>
  <si>
    <t>Alida Delport</t>
  </si>
  <si>
    <t>0768377459</t>
  </si>
  <si>
    <t>n Wisseling in onderwysers. Nuwe onderwyser.</t>
  </si>
  <si>
    <t>Kouga Coastal</t>
  </si>
  <si>
    <t>mrloock@gmail.com</t>
  </si>
  <si>
    <t>Handhaaf Primary</t>
  </si>
  <si>
    <t>Mr. PJ Hugo</t>
  </si>
  <si>
    <t>Tinara 2</t>
  </si>
  <si>
    <t>Jk Zondi Primary</t>
  </si>
  <si>
    <t>G. Norkie</t>
  </si>
  <si>
    <t>Patric Korkee</t>
  </si>
  <si>
    <t>0833956112</t>
  </si>
  <si>
    <t>Tinara 1</t>
  </si>
  <si>
    <t>Laerskool Newtonpark</t>
  </si>
  <si>
    <t>Algoa 5</t>
  </si>
  <si>
    <t>skoolhooflsverkenner@outlook.com</t>
  </si>
  <si>
    <t>Laerskool Verkenner</t>
  </si>
  <si>
    <t>E Swanepoel</t>
  </si>
  <si>
    <t>083 254 9434</t>
  </si>
  <si>
    <t>CMC 3</t>
  </si>
  <si>
    <t>limekhayahigh@gmail.com</t>
  </si>
  <si>
    <t>Limekhaya High School</t>
  </si>
  <si>
    <t>L. E. Faltein</t>
  </si>
  <si>
    <t>Unqualified staff member(s), Lack of LTSM, Meetings during tuition time, Training during tuition time, Absenteeism of teacher(s)</t>
  </si>
  <si>
    <t>Uitenhage</t>
  </si>
  <si>
    <t>principal@lorraineschool.co.za</t>
  </si>
  <si>
    <t>Lorraine Primary</t>
  </si>
  <si>
    <t>J.J. Harmse</t>
  </si>
  <si>
    <t>0845065715</t>
  </si>
  <si>
    <t>Lack of time.  We were celebrating our 75th birthday</t>
  </si>
  <si>
    <t>Central 2</t>
  </si>
  <si>
    <t>Mr A. Chandler</t>
  </si>
  <si>
    <t>secretary@muircollege.co.za</t>
  </si>
  <si>
    <t>Muir College</t>
  </si>
  <si>
    <t>Mr. R. Stephenson</t>
  </si>
  <si>
    <t>0834516392</t>
  </si>
  <si>
    <t>Not applicable</t>
  </si>
  <si>
    <t>4 (Tinara)</t>
  </si>
  <si>
    <t>fatima@nasruddin.co.za</t>
  </si>
  <si>
    <t>Nasruddin Islamic School</t>
  </si>
  <si>
    <t>Mrs Aysa Madatt</t>
  </si>
  <si>
    <t>0724577660</t>
  </si>
  <si>
    <t>central 4</t>
  </si>
  <si>
    <t>tvb@htsnewtonths.co.za</t>
  </si>
  <si>
    <t>Newton THS</t>
  </si>
  <si>
    <t>TJ van Brouwershaven</t>
  </si>
  <si>
    <t>0827823562</t>
  </si>
  <si>
    <t>Algoa1</t>
  </si>
  <si>
    <t>NORTHERN LIGHTS SCHOOL</t>
  </si>
  <si>
    <t>T P ROMAN</t>
  </si>
  <si>
    <t>Otto du Plessis High School</t>
  </si>
  <si>
    <t>Mr MH van Eeden</t>
  </si>
  <si>
    <t>Tinara - 2</t>
  </si>
  <si>
    <t>deputy4protea@telkomsa.net</t>
  </si>
  <si>
    <t>Protea Primary</t>
  </si>
  <si>
    <t>Mrs IRMA SWART</t>
  </si>
  <si>
    <t xml:space="preserve">SPECIAL SCHOOL ,adaptations for learners with severe backlogs.  </t>
  </si>
  <si>
    <t xml:space="preserve">Algoa 1 </t>
  </si>
  <si>
    <t>Riebeek College</t>
  </si>
  <si>
    <t>Mrs Kieran Stear</t>
  </si>
  <si>
    <t>Tinara Circuit 1</t>
  </si>
  <si>
    <t>principal@summerwoodpe.co.za</t>
  </si>
  <si>
    <t>Summerwood Primary School</t>
  </si>
  <si>
    <t>Mr W Foaden</t>
  </si>
  <si>
    <t>0724549096</t>
  </si>
  <si>
    <t>no poor performance noted</t>
  </si>
  <si>
    <t>CMC Algoa 3</t>
  </si>
  <si>
    <t xml:space="preserve">Sunridge Primary </t>
  </si>
  <si>
    <t>chris@urbanacademy.co.za</t>
  </si>
  <si>
    <t>URBAN ACADEMY</t>
  </si>
  <si>
    <t>Chris Cronje</t>
  </si>
  <si>
    <t>0813960020</t>
  </si>
  <si>
    <t>n/a</t>
  </si>
  <si>
    <t>Westering High School</t>
  </si>
  <si>
    <t>0836555516</t>
  </si>
  <si>
    <t>Central 3</t>
  </si>
  <si>
    <t>Westering Primary School</t>
  </si>
  <si>
    <t>Mr K. Mc Crindle</t>
  </si>
  <si>
    <t>Mr K Govender</t>
  </si>
  <si>
    <t>Central - 2</t>
  </si>
  <si>
    <t>principal.200100874@ecshools.org.za</t>
  </si>
  <si>
    <t>Young Park PS</t>
  </si>
  <si>
    <t>Mr. J.R. Langeveld</t>
  </si>
  <si>
    <t>0711201218</t>
  </si>
  <si>
    <t>Absenteeism of learners, General discipline and cooperation from learners</t>
  </si>
  <si>
    <t>Tinara C5</t>
  </si>
  <si>
    <t>principal.200400090@ecschools.org.za</t>
  </si>
  <si>
    <t>COZA JUNIOR SECONDARY SCHOOL</t>
  </si>
  <si>
    <t>MISS TOZAMA FELICIA NDIBONGO</t>
  </si>
  <si>
    <t>0834785696</t>
  </si>
  <si>
    <t xml:space="preserve">Vacant post(s) not filled., Lack of LTSM, Meetings during tuition time, Absenteeism of teacher(s), TEXT BOOKS ARE OLD WE NEED 100% ORDER OF TEXT BOOKS, NOT TOP-UP, </t>
  </si>
  <si>
    <t>08</t>
  </si>
  <si>
    <t>MISSIONVALE PRIMARY SCHOOL</t>
  </si>
  <si>
    <t>MR GM PERILS</t>
  </si>
  <si>
    <t>0812411960</t>
  </si>
  <si>
    <t>CMC TINARA 4</t>
  </si>
  <si>
    <t>lungilleg55@gmail.com</t>
  </si>
  <si>
    <t>Mr Lungile Gxagxiso</t>
  </si>
  <si>
    <t>078666428 or 0729472687</t>
  </si>
  <si>
    <t>Vacant post(s) not filled., Too many sport activities, Meetings during tuition time, Training during tuition time, Absenteeism of learners, Too many workshops</t>
  </si>
  <si>
    <t>Qaukeni</t>
  </si>
  <si>
    <t>noqhekwana jss</t>
  </si>
  <si>
    <t>S YEKWA</t>
  </si>
  <si>
    <t>0835674357</t>
  </si>
  <si>
    <t>Learner's pace</t>
  </si>
  <si>
    <t>circuit</t>
  </si>
  <si>
    <t>portstjohnsjss98@gmail.com</t>
  </si>
  <si>
    <t>Port St Johns JSS</t>
  </si>
  <si>
    <t>R. Erasmus</t>
  </si>
  <si>
    <t>0609625503</t>
  </si>
  <si>
    <t>Meetings during tuition time, Training during tuition time</t>
  </si>
  <si>
    <t>zinentanjana@gmail.com</t>
  </si>
  <si>
    <t>Waka JPS</t>
  </si>
  <si>
    <t>072 198 2830</t>
  </si>
  <si>
    <t>Multi_grading</t>
  </si>
  <si>
    <t>faithinfantschool@gmail.com</t>
  </si>
  <si>
    <t>Faith primary school</t>
  </si>
  <si>
    <t>Kalyesubula Vincent</t>
  </si>
  <si>
    <t>0780292554</t>
  </si>
  <si>
    <t>Circuit 6</t>
  </si>
  <si>
    <t>depprincipalha@gmail.com</t>
  </si>
  <si>
    <t>HOLY ANGELS PRIVATE SCHOOL</t>
  </si>
  <si>
    <t>J.T.PULLUKATTU</t>
  </si>
  <si>
    <t>0829260414</t>
  </si>
  <si>
    <t>ndasana200400717@gmail.com</t>
  </si>
  <si>
    <t>NDASANA PS</t>
  </si>
  <si>
    <t>GOMO NC</t>
  </si>
  <si>
    <t>0788103425</t>
  </si>
  <si>
    <t>Vacant post(s) not filled., Lack of LTSM, Absenteeism of teacher(s), Absenteeism of learners</t>
  </si>
  <si>
    <t>principal.200400916@ecschools.org.za</t>
  </si>
  <si>
    <t>PHINGILILI SPS</t>
  </si>
  <si>
    <t>MM POSWA</t>
  </si>
  <si>
    <t>0836969779</t>
  </si>
  <si>
    <t>CIRCUIT 6</t>
  </si>
  <si>
    <t>qumbuvillagejss@gmail.com</t>
  </si>
  <si>
    <t>Qumbu Village Primary School</t>
  </si>
  <si>
    <t>Mteteleli Mabindla</t>
  </si>
  <si>
    <t>0721888287</t>
  </si>
  <si>
    <t>The school does not have grade 8 and 9</t>
  </si>
  <si>
    <t>shawbury200400988@gmail.com</t>
  </si>
  <si>
    <t>SHAWBUR PS</t>
  </si>
  <si>
    <t>ZUKILE</t>
  </si>
  <si>
    <t>0780345166</t>
  </si>
  <si>
    <t>Some of the teachers are behind due to moderations that took place on the 2nd week of July. arrangements are made for  catchup .</t>
  </si>
  <si>
    <t>principal@uhs.ecape.school.za</t>
  </si>
  <si>
    <t>Umtata High School</t>
  </si>
  <si>
    <t>Mr S. Abraham</t>
  </si>
  <si>
    <t>0716784254</t>
  </si>
  <si>
    <t>wonderlandjss92@gmail.com</t>
  </si>
  <si>
    <t>Wonderland</t>
  </si>
  <si>
    <t>Annie</t>
  </si>
  <si>
    <t>0614019460</t>
  </si>
  <si>
    <t>circuit 16</t>
  </si>
  <si>
    <t>Sundays River</t>
  </si>
  <si>
    <t>J.M.SNYERS</t>
  </si>
  <si>
    <t>alexandriahigh@telkomsa.net</t>
  </si>
  <si>
    <t>Lack of LTSM, One teacher was on maternity leave and there was no replacement</t>
  </si>
  <si>
    <t>lloydeulian04@gmail.com</t>
  </si>
  <si>
    <t>Andrieskraal Primary School</t>
  </si>
  <si>
    <t>E.A.Lloyd</t>
  </si>
  <si>
    <t>0730254343</t>
  </si>
  <si>
    <t>Mr AW Lamani</t>
  </si>
  <si>
    <t>0725447374</t>
  </si>
  <si>
    <t>Meetings during tuition time, Training during tuition time, Absenteeism of teacher(s), Absenteeism of learners, For Intersen Phase we did not receive learner stationery for 2019, that kind of play a major role as well. Some learners do not have means to buy books.</t>
  </si>
  <si>
    <t>bathurstps@gmail.com</t>
  </si>
  <si>
    <t>Bathurst Primary</t>
  </si>
  <si>
    <t>Ms W.G. Mahlati</t>
  </si>
  <si>
    <t>0722917828</t>
  </si>
  <si>
    <t>Grahamstown</t>
  </si>
  <si>
    <t>Blueliliesbush Primary</t>
  </si>
  <si>
    <t>Mbulelo Nyanda</t>
  </si>
  <si>
    <t>B</t>
  </si>
  <si>
    <t>bontrugsp786@gmail.com</t>
  </si>
  <si>
    <t>Bontrug S.P School</t>
  </si>
  <si>
    <t>N.T KABANE (Mrs.)</t>
  </si>
  <si>
    <t>0826695239</t>
  </si>
  <si>
    <t>Humansdorp</t>
  </si>
  <si>
    <t>Acting principal - Marina du Plessis</t>
  </si>
  <si>
    <t>Circuit 1</t>
  </si>
  <si>
    <t>Carel Du Toit High School</t>
  </si>
  <si>
    <t>E.C. Billett</t>
  </si>
  <si>
    <t>Baviaans</t>
  </si>
  <si>
    <t>coldstreamprim@gmail.com</t>
  </si>
  <si>
    <t>Coldstream Junior Secondary</t>
  </si>
  <si>
    <t>Rudi Jonker</t>
  </si>
  <si>
    <t>0791401280</t>
  </si>
  <si>
    <t>Koukamma Circuit 5</t>
  </si>
  <si>
    <t>cookhouseps@gmail.com</t>
  </si>
  <si>
    <t>Cookhouse Primary School</t>
  </si>
  <si>
    <t>Mrs. C.S Nell</t>
  </si>
  <si>
    <t>0659240906</t>
  </si>
  <si>
    <t>Graaff Reinet</t>
  </si>
  <si>
    <t>C. J Uithalert</t>
  </si>
  <si>
    <t>Vacant post(s) not filled., Unqualified staff member(s)</t>
  </si>
  <si>
    <t>DD Siwisa</t>
  </si>
  <si>
    <t>Mr ZC Gosani</t>
  </si>
  <si>
    <t>Vacant post(s) not filled., Training during tuition time, Absenteeism of teacher(s), Absenteeism of learners</t>
  </si>
  <si>
    <t>Makana Circuit 3</t>
  </si>
  <si>
    <t>Drie Kuilen Primary</t>
  </si>
  <si>
    <t>M. C. Nel</t>
  </si>
  <si>
    <t>0723956600</t>
  </si>
  <si>
    <t>Du Preez Primary</t>
  </si>
  <si>
    <t>A. Swartz</t>
  </si>
  <si>
    <t>084 6578 687</t>
  </si>
  <si>
    <t>Humansdorp CMC Kouga Inland</t>
  </si>
  <si>
    <t>Elmor Primary</t>
  </si>
  <si>
    <t>CC. van Staden</t>
  </si>
  <si>
    <t>ndlebentosh@gmail.com</t>
  </si>
  <si>
    <t>Fort Brown Primary</t>
  </si>
  <si>
    <t>NDLEBE NN</t>
  </si>
  <si>
    <t>0848135927</t>
  </si>
  <si>
    <t xml:space="preserve">multistage teaching </t>
  </si>
  <si>
    <t>Grahamstown 2</t>
  </si>
  <si>
    <t xml:space="preserve">George Jacques Primary </t>
  </si>
  <si>
    <t xml:space="preserve">T. L Marais </t>
  </si>
  <si>
    <t>gillp@eastcape.net</t>
  </si>
  <si>
    <t>Gill Primary</t>
  </si>
  <si>
    <t>LJ Nel</t>
  </si>
  <si>
    <t>LOLT poor reading/learning skills and parent support at home</t>
  </si>
  <si>
    <t>Blue Crane</t>
  </si>
  <si>
    <t>principal@goodshepschool.co.za</t>
  </si>
  <si>
    <t>Good Shepherd EC Primary School</t>
  </si>
  <si>
    <t>M. Cronje</t>
  </si>
  <si>
    <t>0845801326</t>
  </si>
  <si>
    <t>Lack of LTSM, In need of small chairs for Foundation Phase</t>
  </si>
  <si>
    <t>Grahamstown / Makhanda</t>
  </si>
  <si>
    <t>Kevin Watson</t>
  </si>
  <si>
    <t>hobsonkhanyisa@gmail.com</t>
  </si>
  <si>
    <t>Hobson Khanyisa Primary</t>
  </si>
  <si>
    <t>Mr ZC Mongo</t>
  </si>
  <si>
    <t>0824256637</t>
  </si>
  <si>
    <t>jansenvillehigh@telkomsa.net</t>
  </si>
  <si>
    <t>Hoërskool Jansenville</t>
  </si>
  <si>
    <t>C.M. Barnard</t>
  </si>
  <si>
    <t>0727128111</t>
  </si>
  <si>
    <t>Too many cultural activities</t>
  </si>
  <si>
    <t>S. Pienaar</t>
  </si>
  <si>
    <t>Hoërskool P.J. Olivier</t>
  </si>
  <si>
    <t>Makhanda 1</t>
  </si>
  <si>
    <t>Humansdorp Secondary School</t>
  </si>
  <si>
    <t>SAT Felix</t>
  </si>
  <si>
    <t>0825429818</t>
  </si>
  <si>
    <t>pa@jbayacademy.co.za</t>
  </si>
  <si>
    <t>Jbay Academy</t>
  </si>
  <si>
    <t>Renette Matthee</t>
  </si>
  <si>
    <t>0717611583</t>
  </si>
  <si>
    <t>principalps@jbayacademy.co.za</t>
  </si>
  <si>
    <t>JBAYacademy</t>
  </si>
  <si>
    <t>M van Kradenburg</t>
  </si>
  <si>
    <t>0822024213</t>
  </si>
  <si>
    <t>jcas@lantic.net</t>
  </si>
  <si>
    <t>JOHAN CARINUS ART CENTRE</t>
  </si>
  <si>
    <t>000100354</t>
  </si>
  <si>
    <t>MICHELE KLOPPERS</t>
  </si>
  <si>
    <t>0839602366</t>
  </si>
  <si>
    <t>We don't have poor performance</t>
  </si>
  <si>
    <t>MAKANA 2</t>
  </si>
  <si>
    <t>200100355@ecschools.org.za</t>
  </si>
  <si>
    <t>Johan Hus (MOR) Primary</t>
  </si>
  <si>
    <t>Desiree Mey</t>
  </si>
  <si>
    <t>0761275803</t>
  </si>
  <si>
    <t>annwood356@gmail.com</t>
  </si>
  <si>
    <t>Kleuterland Pre-Primary</t>
  </si>
  <si>
    <t>Mrs Ann Gilfillan</t>
  </si>
  <si>
    <t>082 6615 774</t>
  </si>
  <si>
    <t>Makana 2</t>
  </si>
  <si>
    <t xml:space="preserve">Mrs C. van Zyl </t>
  </si>
  <si>
    <t>One teacher for Gr 1-6.Barriers to learning</t>
  </si>
  <si>
    <t xml:space="preserve">KOUKAMMA </t>
  </si>
  <si>
    <t>Klipplaat Senior Secondary</t>
  </si>
  <si>
    <t>B W Draai</t>
  </si>
  <si>
    <t>Vacant post(s) not filled., Absenteeism of learners</t>
  </si>
  <si>
    <t>ONE</t>
  </si>
  <si>
    <t>Kruisfontein Primary School</t>
  </si>
  <si>
    <t>Lack of LTSM, Too many cultural activities, Absenteeism of teacher(s), Absenteeism of learners, Administrative Duties</t>
  </si>
  <si>
    <t>latrobe.primaryschool@gmail.com</t>
  </si>
  <si>
    <t>La Trobe(Mor) Primary School</t>
  </si>
  <si>
    <t>PDM Hendricks</t>
  </si>
  <si>
    <t>0782466664</t>
  </si>
  <si>
    <t>Sundays River Valley</t>
  </si>
  <si>
    <t>C.McCabe</t>
  </si>
  <si>
    <t>Kouga Inlands 3</t>
  </si>
  <si>
    <t>Kouga Inland</t>
  </si>
  <si>
    <t>marywatersschool@gmail.com</t>
  </si>
  <si>
    <t>Mary Waters High School</t>
  </si>
  <si>
    <t>Mrs. V.F. Coetzee</t>
  </si>
  <si>
    <t>0786932610</t>
  </si>
  <si>
    <t>Vacant post(s) not filled., Lack of LTSM, Absenteeism of teacher(s)</t>
  </si>
  <si>
    <t>Lungiswa Miggels</t>
  </si>
  <si>
    <t xml:space="preserve">Humansdorp </t>
  </si>
  <si>
    <t>Principal.200100949@ecschools.gov.za</t>
  </si>
  <si>
    <t>Mhlophekazi Primary School</t>
  </si>
  <si>
    <t>Mkhuseli Raymond Marenene</t>
  </si>
  <si>
    <t>0826519557</t>
  </si>
  <si>
    <t>Absenteeism of teacher(s), MULTIGRADE CLASSES</t>
  </si>
  <si>
    <t>Blue Crane, circuit 3</t>
  </si>
  <si>
    <t>MISGUND (DRC) JUNIOR SEC</t>
  </si>
  <si>
    <t>H.R.BILLETT</t>
  </si>
  <si>
    <t>moreson.ps@gmail.com</t>
  </si>
  <si>
    <t>moreson</t>
  </si>
  <si>
    <t>S T SHWEMPE</t>
  </si>
  <si>
    <t>0731026691</t>
  </si>
  <si>
    <t xml:space="preserve">sundaysriver  </t>
  </si>
  <si>
    <t>CLUSTER 2</t>
  </si>
  <si>
    <t>nojoli.seniorprimary.school@gmail.com</t>
  </si>
  <si>
    <t>Nojoli SENIORPRIMARY SCHOOL</t>
  </si>
  <si>
    <t>TUNKI GLADYS PHUMLA SAUL</t>
  </si>
  <si>
    <t>072 597 4716</t>
  </si>
  <si>
    <t>Nosipho Ruth Lugogwana</t>
  </si>
  <si>
    <t>0716851436</t>
  </si>
  <si>
    <t>Nooitgedacht DRC Primary</t>
  </si>
  <si>
    <t>E. Schlechter</t>
  </si>
  <si>
    <t>Multi grade classes and ELSEN learners</t>
  </si>
  <si>
    <t>Koukamma</t>
  </si>
  <si>
    <t>principal@ntabamariaschool.co.za</t>
  </si>
  <si>
    <t>NTABA  MARIA PRIMARY SCHOOL</t>
  </si>
  <si>
    <t>MR.S.BABU(Acting)</t>
  </si>
  <si>
    <t>0828970555</t>
  </si>
  <si>
    <t>Learners behaviour and attitude towards learning</t>
  </si>
  <si>
    <t>GRAHAMSTOWN</t>
  </si>
  <si>
    <t>a.dugmore@oatlandsprepschool.co.za</t>
  </si>
  <si>
    <t>Oatlands Preparatory School</t>
  </si>
  <si>
    <t>Mrs A Dugmore</t>
  </si>
  <si>
    <t>0825627023</t>
  </si>
  <si>
    <t>principal.200100613@ecshools.org.za</t>
  </si>
  <si>
    <t>Palmietrivier Primary</t>
  </si>
  <si>
    <t>N DENNIS</t>
  </si>
  <si>
    <t>0829566989</t>
  </si>
  <si>
    <t xml:space="preserve">Lack of LTSM, MULTI GRADE TEACHING </t>
  </si>
  <si>
    <t>Sundays Rivier Valley</t>
  </si>
  <si>
    <t>pauls@lantic.net</t>
  </si>
  <si>
    <t>PAUL SAUER HIGH SCHOOL</t>
  </si>
  <si>
    <t>OLIVE DU PLESSIS</t>
  </si>
  <si>
    <t>0823277853</t>
  </si>
  <si>
    <t>Too many sport activities, Meetings during tuition time, Absenteeism of learners</t>
  </si>
  <si>
    <t>HUMANSDORP</t>
  </si>
  <si>
    <t>Pearston Primary School</t>
  </si>
  <si>
    <t xml:space="preserve">Mr W Geswint </t>
  </si>
  <si>
    <t>jonassizwe@gmail.com</t>
  </si>
  <si>
    <t>0829477711</t>
  </si>
  <si>
    <t>The English FAL &amp; Creative arts teacher is has been on sick leave for the past two weeks.The Maths teacher was aslo on sick leave for a week.</t>
  </si>
  <si>
    <t>pellsrus primary</t>
  </si>
  <si>
    <t>I DE VRIES</t>
  </si>
  <si>
    <t>rietbergprimaryfb@gmail.com</t>
  </si>
  <si>
    <t>Rietberg Primary</t>
  </si>
  <si>
    <t>J I Young</t>
  </si>
  <si>
    <t>0743640491</t>
  </si>
  <si>
    <t>Ryneveld Primary School</t>
  </si>
  <si>
    <t>R. A. Vers</t>
  </si>
  <si>
    <t>Camdeboo</t>
  </si>
  <si>
    <t>mzimkhulu28@gmail.com</t>
  </si>
  <si>
    <t>Samkelwe Secondary</t>
  </si>
  <si>
    <t>Mr.Mzimkhulu Nduna</t>
  </si>
  <si>
    <t>Mrs L Willows</t>
  </si>
  <si>
    <t>Ndlambe</t>
  </si>
  <si>
    <t>Spandau Secondary School</t>
  </si>
  <si>
    <t>Mr.E.Mackelina</t>
  </si>
  <si>
    <t>Too many sport activities</t>
  </si>
  <si>
    <t>Camdeboo/1</t>
  </si>
  <si>
    <t>St Mary's RC Primary School</t>
  </si>
  <si>
    <t>Mr G.B.A Jacobs</t>
  </si>
  <si>
    <t>0829210214</t>
  </si>
  <si>
    <t xml:space="preserve">No permanent educator (post) for Grade 7 Maths, NS and Tech </t>
  </si>
  <si>
    <t>stpatrick@mweb.co.za</t>
  </si>
  <si>
    <t>St Patrick's Primary School</t>
  </si>
  <si>
    <t>Mrs Valerie Lippert</t>
  </si>
  <si>
    <t>0836574429</t>
  </si>
  <si>
    <t>admin@stulting.co.za</t>
  </si>
  <si>
    <t>Stulting Primary School</t>
  </si>
  <si>
    <t>C J Coetzer</t>
  </si>
  <si>
    <t>0715158173</t>
  </si>
  <si>
    <t>gordonmaq@yahoo.com</t>
  </si>
  <si>
    <t>Thembalesizwe Primary</t>
  </si>
  <si>
    <t>GM MAQABANGQA</t>
  </si>
  <si>
    <t>Toekomst Primer</t>
  </si>
  <si>
    <t>J.S.Nell</t>
  </si>
  <si>
    <t>Graaff-Reinet</t>
  </si>
  <si>
    <t>UNION PREPARATORY SCHOOL</t>
  </si>
  <si>
    <t>MRS L GROBBELAAR</t>
  </si>
  <si>
    <t>circuit 1</t>
  </si>
  <si>
    <t>Victoria Girls’ High School</t>
  </si>
  <si>
    <t>Mr Warren Schmidt</t>
  </si>
  <si>
    <t>Makana 1</t>
  </si>
  <si>
    <t>m.rafferty@vps.ecape.school.za</t>
  </si>
  <si>
    <t>Victoria Primary School</t>
  </si>
  <si>
    <t>Mrs Michelle Rafferty</t>
  </si>
  <si>
    <t>0846320042</t>
  </si>
  <si>
    <t>isakduplessis11@gmail.com</t>
  </si>
  <si>
    <t>WILLIAM OATES PRIMARY SCHOOL</t>
  </si>
  <si>
    <t>ISAK DU PLESSIS</t>
  </si>
  <si>
    <t>Multi-grade: Gr R-3,   Gr 4-7</t>
  </si>
  <si>
    <t>Blue Crane - 3</t>
  </si>
  <si>
    <t>In multi-grade classes we focus on Home Language, FAL, Maths.  The other subjects eg SS we try to focus on one or two and finish that.  It to have order in the classroom.</t>
  </si>
  <si>
    <t>Woodlands Primary</t>
  </si>
  <si>
    <t>Bongiswa Yake</t>
  </si>
  <si>
    <t>Vacant post(s) not filled., Absenteeism of teacher(s)</t>
  </si>
  <si>
    <t>JANINE A. DU PLESSIS</t>
  </si>
  <si>
    <t>KOUKAMMA</t>
  </si>
  <si>
    <t>Grade 10, Curriculum Coverage [Accounting]</t>
  </si>
  <si>
    <t>Grade 10, Curriculum Coverage [Afrikaans Eerste Addisionele Taal]</t>
  </si>
  <si>
    <t>Grade 10, Curriculum Coverage [Afrikaans Huistaal]</t>
  </si>
  <si>
    <t>Grade 10, Curriculum Coverage [Afrikaans Tweede Addisionele Taal]</t>
  </si>
  <si>
    <t>Grade 10, Curriculum Coverage [Agricultural Management Practices]</t>
  </si>
  <si>
    <t>Grade 10, Curriculum Coverage [Agricultural Sciences]</t>
  </si>
  <si>
    <t>Grade 10, Curriculum Coverage [Agricultural Technology]</t>
  </si>
  <si>
    <t>Grade 10, Curriculum Coverage [Business Studies]</t>
  </si>
  <si>
    <t>Grade 10, Curriculum Coverage [Civil Technology]</t>
  </si>
  <si>
    <t>Grade 10, Curriculum Coverage [Computer Applications Technology (CAT)]</t>
  </si>
  <si>
    <t>Grade 10, Curriculum Coverage [Consumer Studies]</t>
  </si>
  <si>
    <t>Grade 10, Curriculum Coverage [Dance Studies]</t>
  </si>
  <si>
    <t>Grade 10, Curriculum Coverage [Design]</t>
  </si>
  <si>
    <t>Grade 10, Curriculum Coverage [Dramatic Arts]</t>
  </si>
  <si>
    <t>Grade 10, Curriculum Coverage [Economics]</t>
  </si>
  <si>
    <t>Grade 10, Curriculum Coverage [Electrical Technology]</t>
  </si>
  <si>
    <t>Grade 10, Curriculum Coverage [Engineering Graphics and Design]</t>
  </si>
  <si>
    <t>Grade 10, Curriculum Coverage [English First Additional Language]</t>
  </si>
  <si>
    <t>Grade 10, Curriculum Coverage [English Home Language]</t>
  </si>
  <si>
    <t>Grade 10, Curriculum Coverage [Geography]</t>
  </si>
  <si>
    <t>Grade 10, Curriculum Coverage [History]</t>
  </si>
  <si>
    <t>Grade 10, Curriculum Coverage [Hospitality Studies]</t>
  </si>
  <si>
    <t>Grade 10, Curriculum Coverage [Information Technology (IT)]</t>
  </si>
  <si>
    <t>Grade 10, Curriculum Coverage [isiXhosa First Additional Language]</t>
  </si>
  <si>
    <t>Grade 10, Curriculum Coverage [isiXhosa Home Language]</t>
  </si>
  <si>
    <t>Grade 10, Curriculum Coverage [Life Orientation]</t>
  </si>
  <si>
    <t>Grade 10, Curriculum Coverage [Life Sciences]</t>
  </si>
  <si>
    <t>Grade 10, Curriculum Coverage [Marine Studies]</t>
  </si>
  <si>
    <t>Grade 10, Curriculum Coverage [Mathematical Literacy]</t>
  </si>
  <si>
    <t>Grade 10, Curriculum Coverage [Mathematics]</t>
  </si>
  <si>
    <t>Grade 10, Curriculum Coverage [Mechanical Technology]</t>
  </si>
  <si>
    <t>Grade 10, Curriculum Coverage [Music]</t>
  </si>
  <si>
    <t>Grade 10, Curriculum Coverage [Physical Sciences]</t>
  </si>
  <si>
    <t>Grade 10, Curriculum Coverage [Religion Studies]</t>
  </si>
  <si>
    <t>Grade 10, Curriculum Coverage [seSotho First Additional Language]</t>
  </si>
  <si>
    <t>Grade 10, Curriculum Coverage [seSotho Home Language]</t>
  </si>
  <si>
    <t>Grade 10, Curriculum Coverage [Technical Mathematics]</t>
  </si>
  <si>
    <t>Grade 10, Curriculum Coverage [Technical Sciences]</t>
  </si>
  <si>
    <t>Grade 10, Curriculum Coverage [Tourism]</t>
  </si>
  <si>
    <t>Grade 10, Curriculum Coverage [Visual Arts]</t>
  </si>
  <si>
    <t>Grade 11, Curriculum Coverage [Accounting]</t>
  </si>
  <si>
    <t>Grade 11, Curriculum Coverage [Afrikaans Eerste Addisionele Taal]</t>
  </si>
  <si>
    <t>Grade 11, Curriculum Coverage [Afrikaans Huistaal]</t>
  </si>
  <si>
    <t>Grade 11, Curriculum Coverage [Afrikaans Tweede Addisionele Taal]</t>
  </si>
  <si>
    <t>Grade 11, Curriculum Coverage [Agricultural Management Practices]</t>
  </si>
  <si>
    <t>Grade 11, Curriculum Coverage [Agricultural Sciences]</t>
  </si>
  <si>
    <t>Grade 11, Curriculum Coverage [Agricultural Technology]</t>
  </si>
  <si>
    <t>Grade 11, Curriculum Coverage [Business Studies]</t>
  </si>
  <si>
    <t>Grade 11, Curriculum Coverage [Civil Technology]</t>
  </si>
  <si>
    <t>Grade 11, Curriculum Coverage [Computer Applications Technology (CAT)]</t>
  </si>
  <si>
    <t>Grade 11, Curriculum Coverage [Consumer Studies]</t>
  </si>
  <si>
    <t>Grade 11, Curriculum Coverage [Dance Studies]</t>
  </si>
  <si>
    <t>Grade 11, Curriculum Coverage [Design]</t>
  </si>
  <si>
    <t>Grade 11, Curriculum Coverage [Dramatic Arts]</t>
  </si>
  <si>
    <t>Grade 11, Curriculum Coverage [Economics]</t>
  </si>
  <si>
    <t>Grade 11, Curriculum Coverage [Electrical Technology]</t>
  </si>
  <si>
    <t>Grade 11, Curriculum Coverage [Engineering Graphics and Design]</t>
  </si>
  <si>
    <t>Grade 11, Curriculum Coverage [English First Additional Language]</t>
  </si>
  <si>
    <t>Grade 11, Curriculum Coverage [English Home Language]</t>
  </si>
  <si>
    <t>Grade 11, Curriculum Coverage [Geography]</t>
  </si>
  <si>
    <t>Grade 11, Curriculum Coverage [History]</t>
  </si>
  <si>
    <t>Grade 11, Curriculum Coverage [Hospitality Studies]</t>
  </si>
  <si>
    <t>Grade 11, Curriculum Coverage [Information Technology (IT)]</t>
  </si>
  <si>
    <t>Grade 11, Curriculum Coverage [isiXhosa First Additional Language]</t>
  </si>
  <si>
    <t>Grade 11, Curriculum Coverage [isiXhosa Home Language]</t>
  </si>
  <si>
    <t>Grade 11, Curriculum Coverage [Life Orientation]</t>
  </si>
  <si>
    <t>Grade 11, Curriculum Coverage [Life Sciences]</t>
  </si>
  <si>
    <t>Grade 11, Curriculum Coverage [Marine Studies]</t>
  </si>
  <si>
    <t>Grade 11, Curriculum Coverage [Mathematical Literacy]</t>
  </si>
  <si>
    <t>Grade 11, Curriculum Coverage [Mathematics]</t>
  </si>
  <si>
    <t>Grade 11, Curriculum Coverage [Mechanical Technology]</t>
  </si>
  <si>
    <t>Grade 11, Curriculum Coverage [Music]</t>
  </si>
  <si>
    <t>Grade 11, Curriculum Coverage [Physical Sciences]</t>
  </si>
  <si>
    <t>Grade 11, Curriculum Coverage [Religion Studies]</t>
  </si>
  <si>
    <t>Grade 11, Curriculum Coverage [seSotho First Additional Language]</t>
  </si>
  <si>
    <t>Grade 11, Curriculum Coverage [seSotho Home Language]</t>
  </si>
  <si>
    <t>Grade 11, Curriculum Coverage [Technical Mathematics]</t>
  </si>
  <si>
    <t>Grade 11, Curriculum Coverage [Technical Sciences]</t>
  </si>
  <si>
    <t>Grade 11, Curriculum Coverage [Tourism]</t>
  </si>
  <si>
    <t>Grade 11, Curriculum Coverage [Visual Arts]</t>
  </si>
  <si>
    <t>Grade 12, Curriculum Coverage [Accounting]</t>
  </si>
  <si>
    <t>Grade 12, Curriculum Coverage [Afrikaans Eerste Addisionele Taal]</t>
  </si>
  <si>
    <t>Grade 12, Curriculum Coverage [Afrikaans Huistaal]</t>
  </si>
  <si>
    <t>Grade 12, Curriculum Coverage [Afrikaans Tweede Addisionele Taal]</t>
  </si>
  <si>
    <t>Grade 12, Curriculum Coverage [Agricultural Management Practices]</t>
  </si>
  <si>
    <t>Grade 12, Curriculum Coverage [Agricultural Sciences]</t>
  </si>
  <si>
    <t>Grade 12, Curriculum Coverage [Agricultural Technology]</t>
  </si>
  <si>
    <t>Grade 12, Curriculum Coverage [Business Studies]</t>
  </si>
  <si>
    <t>Grade 12, Curriculum Coverage [Civil Technology]</t>
  </si>
  <si>
    <t>Grade 12, Curriculum Coverage [Computer Applications Technology (CAT)]</t>
  </si>
  <si>
    <t>Grade 12, Curriculum Coverage [Consumer Studies]</t>
  </si>
  <si>
    <t>Grade 12, Curriculum Coverage [Dance Studies]</t>
  </si>
  <si>
    <t>Grade 12, Curriculum Coverage [Design]</t>
  </si>
  <si>
    <t>Grade 12, Curriculum Coverage [Dramatic Arts]</t>
  </si>
  <si>
    <t>Grade 12, Curriculum Coverage [Economics]</t>
  </si>
  <si>
    <t>Grade 12, Curriculum Coverage [Electrical Technology]</t>
  </si>
  <si>
    <t>Grade 12, Curriculum Coverage [Engineering Graphics and Design]</t>
  </si>
  <si>
    <t>Grade 12, Curriculum Coverage [English First Additional Language]</t>
  </si>
  <si>
    <t>Grade 12, Curriculum Coverage [English Home Language]</t>
  </si>
  <si>
    <t>Grade 12, Curriculum Coverage [Geography]</t>
  </si>
  <si>
    <t>Grade 12, Curriculum Coverage [History]</t>
  </si>
  <si>
    <t>Grade 12, Curriculum Coverage [Hospitality Studies]</t>
  </si>
  <si>
    <t>Grade 12, Curriculum Coverage [Information Technology (IT)]</t>
  </si>
  <si>
    <t>Grade 12, Curriculum Coverage [isiXhosa First Additional Language]</t>
  </si>
  <si>
    <t>Grade 12, Curriculum Coverage [isiXhosa Home Language]</t>
  </si>
  <si>
    <t>Grade 12, Curriculum Coverage [Life Orientation]</t>
  </si>
  <si>
    <t>Grade 12, Curriculum Coverage [Life Sciences]</t>
  </si>
  <si>
    <t>Grade 12, Curriculum Coverage [Marine Studies]</t>
  </si>
  <si>
    <t>Grade 12, Curriculum Coverage [Mathematical Literacy]</t>
  </si>
  <si>
    <t>Grade 12, Curriculum Coverage [Mathematics]</t>
  </si>
  <si>
    <t>Grade 12, Curriculum Coverage [Mechanical Technology]</t>
  </si>
  <si>
    <t>Grade 12, Curriculum Coverage [Music]</t>
  </si>
  <si>
    <t>Grade 12, Curriculum Coverage [Physical Sciences]</t>
  </si>
  <si>
    <t>Grade 12, Curriculum Coverage [Religion Studies]</t>
  </si>
  <si>
    <t>Grade 12, Curriculum Coverage [seSotho First Additional Language]</t>
  </si>
  <si>
    <t>Grade 12, Curriculum Coverage [seSotho Home Language]</t>
  </si>
  <si>
    <t>Grade 12, Curriculum Coverage [Technical Mathematics]</t>
  </si>
  <si>
    <t>Grade 12, Curriculum Coverage [Technical Sciences]</t>
  </si>
  <si>
    <t>Grade 12, Curriculum Coverage [Tourism]</t>
  </si>
  <si>
    <t>Grade 12, Curriculum Coverage [Visual Arts]</t>
  </si>
  <si>
    <t>Indicate the reasons for poor performance</t>
  </si>
  <si>
    <t>Cangci CTHS</t>
  </si>
  <si>
    <t>06</t>
  </si>
  <si>
    <t>Enqabeni S.S.S</t>
  </si>
  <si>
    <t>Ms P.N Mayeza</t>
  </si>
  <si>
    <t>Enyanisweni S.S.S.</t>
  </si>
  <si>
    <t>0725807051</t>
  </si>
  <si>
    <t>principal.200500849@ecschools.org.za</t>
  </si>
  <si>
    <t>MD MVUNELO</t>
  </si>
  <si>
    <t>OUR PROBLEM ARE LEARNERS THAT WE ADMIT ON GRADE 8, OTHER CAN NOT WRITE AND READ YET THEY HAVE LEVEL 7 IN THEIR REPORT CARDS. BUT WE ARE DOING OUR LEVEL BEST TO ACHIEVE OUR GOAL OF 100%</t>
  </si>
  <si>
    <t>THEMBALESIZWE COMP. TECH. HIGH SCHOOL</t>
  </si>
  <si>
    <t>Under-qualified staff member(s), Lack of LTSM, Meetings during tuition time, Absenteeism of teacher(s), Absenteeism of learners</t>
  </si>
  <si>
    <t>circuit 4</t>
  </si>
  <si>
    <t>Lack of LTSM, IN MATHEMATICS THERE ARE LONG TOPICS THAT NEEDS INDIVIDUAL ATTENTION.</t>
  </si>
  <si>
    <t>kehspa2@telkomsa.net</t>
  </si>
  <si>
    <t>Nunge Range B</t>
  </si>
  <si>
    <t>Vacant post(s) not filled., Meetings during tuition time, Absenteeism of teacher(s)</t>
  </si>
  <si>
    <t>Senyukele S.S.S</t>
  </si>
  <si>
    <t>Nolangeni Circuit</t>
  </si>
  <si>
    <t>Nomvula Gongqa</t>
  </si>
  <si>
    <t>parents support is needed as much as we meet them on regular basis they dont work well with their children</t>
  </si>
  <si>
    <t>ALPHENDALESECONDARY SCHOOL</t>
  </si>
  <si>
    <t>belgraviartcentre@telkomsa.net</t>
  </si>
  <si>
    <t>Belgravia Art Centre</t>
  </si>
  <si>
    <t>Terry Schultz</t>
  </si>
  <si>
    <t>0732452183</t>
  </si>
  <si>
    <t>Cambridge High</t>
  </si>
  <si>
    <t>Clarendon Girls High School</t>
  </si>
  <si>
    <t>Vacant post(s) not filled., We are a performing school but our staff work very hard and have extra camps to complete curriculum and are close to burnout.</t>
  </si>
  <si>
    <t>principal@grhs.co.za</t>
  </si>
  <si>
    <t>GEORGE RANDELL HIGH SCHOOL</t>
  </si>
  <si>
    <t>MR CJ GROBLER</t>
  </si>
  <si>
    <t>07839477972</t>
  </si>
  <si>
    <t>Lack of LTSM, Meetings during tuition time, Absenteeism of teacher(s)</t>
  </si>
  <si>
    <t>BUFFALO CITY METRO</t>
  </si>
  <si>
    <t>083 321 3508</t>
  </si>
  <si>
    <t>HUDSON PARK</t>
  </si>
  <si>
    <t xml:space="preserve">only behind in maths due to learner's knowledge gaps </t>
  </si>
  <si>
    <t>Z.E Magxa</t>
  </si>
  <si>
    <t>Shortage of basic resources like ink/toner, duplicating papers</t>
  </si>
  <si>
    <t xml:space="preserve">Shortage of basic resources such as ink/toner, duplicating paper </t>
  </si>
  <si>
    <t>D. Hanekom 12</t>
  </si>
  <si>
    <t>Only subjects behind are gr 10 and 11 CAT where learners are struggling with volume and progress more slowly.</t>
  </si>
  <si>
    <t>Karen van Niekerk</t>
  </si>
  <si>
    <t>Ekuphumleni Senior Secondary</t>
  </si>
  <si>
    <t>Hexagon High</t>
  </si>
  <si>
    <t>MC Lentoor</t>
  </si>
  <si>
    <t>08461661905</t>
  </si>
  <si>
    <t>Absenteeism of learners, Gr10&amp;11 M.Lit: Teacher had an operation, no substitute. Learners do not learn, homework not done.</t>
  </si>
  <si>
    <t>MR. N.N. KUPA</t>
  </si>
  <si>
    <t>Ms.Mngcete N.F.</t>
  </si>
  <si>
    <t>bulumnko91@gmail.com</t>
  </si>
  <si>
    <t xml:space="preserve">Kwa-Komani </t>
  </si>
  <si>
    <t xml:space="preserve">Mr S Mrubata </t>
  </si>
  <si>
    <t>0607018794</t>
  </si>
  <si>
    <t>Vacant post(s) not filled., Unqualified staff member(s), Under-qualified staff member(s), Lack of LTSM, Absenteeism of teacher(s), Absenteeism of learners, Violence in the community, schooling boys figthing with non-schooling boys it resulted absenteeism of some learners.</t>
  </si>
  <si>
    <t>Absenteeism of teacher(s), Absenteeism of learners, Learners are not assisted by their parents due to the level of ileteracy.</t>
  </si>
  <si>
    <t>Lack of LTSM, Meetings during tuition time, Teachers are overloaded</t>
  </si>
  <si>
    <t>circuit 5</t>
  </si>
  <si>
    <t>HJ Ferreira</t>
  </si>
  <si>
    <t>Lack of LTSM, Absenteeism of learners, in-wars between school boys</t>
  </si>
  <si>
    <t>QUeen's College Boys' High</t>
  </si>
  <si>
    <t>Too many sport activities, Too many cultural activities, Absenteeism of learners, Lengthy syllabus - need additional time to reinforce difficult concepts.</t>
  </si>
  <si>
    <t>QUEENSTOWN GIRLS' HIGH SCHOOL</t>
  </si>
  <si>
    <t>Lack of LTSM, Absenteeism of teacher(s), Teachers are overloaded (Two mainstream subjects in grade 12)</t>
  </si>
  <si>
    <t>nandlangisa@gmail.com</t>
  </si>
  <si>
    <t>SibonileS.S.S</t>
  </si>
  <si>
    <t>Ndlangisa N.A</t>
  </si>
  <si>
    <t>Unqualified staff member(s), Shortage of human resource</t>
  </si>
  <si>
    <t>SIBUYELE  S.S.S</t>
  </si>
  <si>
    <t>Zanabantu</t>
  </si>
  <si>
    <t>P Siyaya</t>
  </si>
  <si>
    <t>MR P.S DUNA</t>
  </si>
  <si>
    <t>CIRCUIT 3</t>
  </si>
  <si>
    <t>luthando.yaso@gmail.com</t>
  </si>
  <si>
    <t>Jamangile S.S.</t>
  </si>
  <si>
    <t>L. Yaso</t>
  </si>
  <si>
    <t>0734603500</t>
  </si>
  <si>
    <t>Lack of LTSM, Meetings during tuition time, Training during tuition time, Overloaded teachers</t>
  </si>
  <si>
    <t>Ngxaza</t>
  </si>
  <si>
    <t>NYUME X. L.</t>
  </si>
  <si>
    <t>0733 698 871</t>
  </si>
  <si>
    <t>dieketseng.kosie@gmail.com</t>
  </si>
  <si>
    <t>Nompumelelo SSS</t>
  </si>
  <si>
    <t>VD Kosie</t>
  </si>
  <si>
    <t>0837493998</t>
  </si>
  <si>
    <t>Absenteeism of learners, Lack of parental support,some teachers not honouring extra classes</t>
  </si>
  <si>
    <t>Meetings during tuition time, Training during tuition time, Absenteeism of learners, Most educators are not teadching less than 4 Grades, (Grade 8-12)</t>
  </si>
  <si>
    <t>scpschool.2013@gmail.com</t>
  </si>
  <si>
    <t>Sterkspruit Christian Private School</t>
  </si>
  <si>
    <t>Past. JP Janse van Rensburg</t>
  </si>
  <si>
    <t>0836556088</t>
  </si>
  <si>
    <t>Mr. J.C. Bruwer</t>
  </si>
  <si>
    <t>ANDREW RABIE HIGH SCHOOL</t>
  </si>
  <si>
    <t xml:space="preserve">Curriculum too full, academic year too short. No time in 4th term. Caps pace setter indicate 4 weeks in 4th term which is impossible. In Maths, Life sciences, Accounting and Physical Science battle to finish curriculum. Class assignments also takes time. </t>
  </si>
  <si>
    <t>0832289682</t>
  </si>
  <si>
    <t>John Draai</t>
  </si>
  <si>
    <t>Despatch High School</t>
  </si>
  <si>
    <t>Syllabus to full, pupils struggle to keep up</t>
  </si>
  <si>
    <t>Die Brandwag Hoërskool</t>
  </si>
  <si>
    <t>SG Zietsman</t>
  </si>
  <si>
    <t>Ethembeni Enrichment Centre</t>
  </si>
  <si>
    <t>08288628630</t>
  </si>
  <si>
    <t>newton@mweb.co.za</t>
  </si>
  <si>
    <t>Hoerskool Cillie</t>
  </si>
  <si>
    <t>Newton Kennedy</t>
  </si>
  <si>
    <t>0833533961</t>
  </si>
  <si>
    <t>Public holidays in term 2. Extra classes from 19 Aug.</t>
  </si>
  <si>
    <t>Nelson Mandela bay</t>
  </si>
  <si>
    <t>linksideheadmaster@gmail.com</t>
  </si>
  <si>
    <t>Linkside High School</t>
  </si>
  <si>
    <t>Mr. H.V. Graham</t>
  </si>
  <si>
    <t>0729121807</t>
  </si>
  <si>
    <t>Algoa-5</t>
  </si>
  <si>
    <t>Mr R Stephenson</t>
  </si>
  <si>
    <t>082 7710101</t>
  </si>
  <si>
    <t>admin@hillcollege.co.za</t>
  </si>
  <si>
    <t>The Hill College</t>
  </si>
  <si>
    <t>Mr RB Pettitt</t>
  </si>
  <si>
    <t>0836596467</t>
  </si>
  <si>
    <t xml:space="preserve">Algoa CMC 1 </t>
  </si>
  <si>
    <t>Westering High</t>
  </si>
  <si>
    <t>Full syllabus with large contingent of slow learners</t>
  </si>
  <si>
    <t>nokubonga.labane@gmail.com</t>
  </si>
  <si>
    <t>Mabalengwe sss</t>
  </si>
  <si>
    <t>Nokubonga Labane</t>
  </si>
  <si>
    <t>0736146218</t>
  </si>
  <si>
    <t>Nonesi circuit 7</t>
  </si>
  <si>
    <t>andilehlope@gmail.com</t>
  </si>
  <si>
    <t>Qokolweni SSS</t>
  </si>
  <si>
    <t>A M Hlope</t>
  </si>
  <si>
    <t>0834004709</t>
  </si>
  <si>
    <t>Qokolweni</t>
  </si>
  <si>
    <t>0716784524</t>
  </si>
  <si>
    <t>The School is on track with ATP. Some subjects are done with syllabus coverage. We are a performing school.</t>
  </si>
  <si>
    <t>ntatu.mbete@gmail.com</t>
  </si>
  <si>
    <t>Xolilizwe Sangoni S.S.S.</t>
  </si>
  <si>
    <t>Mbete N.L.</t>
  </si>
  <si>
    <t>0794979985</t>
  </si>
  <si>
    <t>Vacant post(s) not filled., Absenteeism of learners, Socio-economic factors e.g drugs, pregnancy, broken homes, child headed homes, lack of parental involvement, etc.</t>
  </si>
  <si>
    <t>E C Billett</t>
  </si>
  <si>
    <t>C</t>
  </si>
  <si>
    <t>076 8377 459</t>
  </si>
  <si>
    <t>S Pienaar</t>
  </si>
  <si>
    <t>00100354</t>
  </si>
  <si>
    <t>Lack of previous knowledge and experience in Visual Arts</t>
  </si>
  <si>
    <t>MAKANA  2</t>
  </si>
  <si>
    <t>Vacant post(s) not filled., Absenteeism of learners, No Life Sciences educator since May</t>
  </si>
  <si>
    <t>FJ LöTZ</t>
  </si>
  <si>
    <t>082 227 0720</t>
  </si>
  <si>
    <t>mzimkulu28@gmail.com</t>
  </si>
  <si>
    <t xml:space="preserve">Samkelwe Secondary </t>
  </si>
  <si>
    <t>Mr Mzimkhulu Nduna</t>
  </si>
  <si>
    <t>ntantisow@gmail.com</t>
  </si>
  <si>
    <t>VELILE HIGH school</t>
  </si>
  <si>
    <t>W C Ntantiso</t>
  </si>
  <si>
    <t>0735464837</t>
  </si>
  <si>
    <t>April</t>
  </si>
  <si>
    <t>May</t>
  </si>
  <si>
    <t>July</t>
  </si>
  <si>
    <t>August</t>
  </si>
  <si>
    <t>September</t>
  </si>
  <si>
    <t>October</t>
  </si>
  <si>
    <t>November</t>
  </si>
  <si>
    <t>GET</t>
  </si>
  <si>
    <t>FET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</si>
</sst>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yy\ h:mm:ss"/>
  </numFmts>
  <fonts count="6" x14ac:knownFonts="1">
    <font>
      <sz val="10"/>
      <color rgb="FF000000"/>
      <name val="Arial"/>
    </font>
    <font>
      <sz val="10"/>
      <color rgb="FF000000"/>
      <name val="Arial"/>
      <family val="2"/>
    </font>
    <font>
      <b/>
      <sz val="10"/>
      <color rgb="FF000000"/>
      <name val="Arial"/>
      <family val="2"/>
    </font>
    <font>
      <b/>
      <sz val="10"/>
      <color theme="0"/>
      <name val="Arial"/>
      <family val="2"/>
    </font>
    <font>
      <b/>
      <sz val="10"/>
      <color rgb="FF0070C0"/>
      <name val="Arial"/>
      <family val="2"/>
    </font>
    <font>
      <sz val="10"/>
      <name val="Arial"/>
      <family val="2"/>
    </font>
  </fonts>
  <fills count="16">
    <fill>
      <patternFill patternType="none"/>
    </fill>
    <fill>
      <patternFill patternType="gray125"/>
    </fill>
    <fill>
      <patternFill patternType="solid">
        <fgColor theme="1"/>
        <bgColor indexed="64"/>
      </patternFill>
    </fill>
    <fill>
      <patternFill patternType="solid">
        <fgColor rgb="FF00B0F0"/>
        <bgColor indexed="64"/>
      </patternFill>
    </fill>
    <fill>
      <patternFill patternType="solid">
        <fgColor rgb="FF00B050"/>
        <bgColor indexed="64"/>
      </patternFill>
    </fill>
    <fill>
      <patternFill patternType="solid">
        <fgColor theme="4" tint="0.399975585192419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0070C0"/>
        <bgColor indexed="64"/>
      </patternFill>
    </fill>
    <fill>
      <patternFill patternType="solid">
        <fgColor rgb="FFFF0000"/>
        <bgColor indexed="64"/>
      </patternFill>
    </fill>
    <fill>
      <patternFill patternType="solid">
        <fgColor rgb="FFB6D7A8"/>
        <bgColor rgb="FFB6D7A8"/>
      </patternFill>
    </fill>
    <fill>
      <patternFill patternType="solid">
        <fgColor rgb="FF92D050"/>
        <bgColor indexed="64"/>
      </patternFill>
    </fill>
    <fill>
      <patternFill patternType="solid">
        <fgColor theme="7"/>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3">
    <xf numFmtId="0" fontId="0" fillId="0" borderId="0" xfId="0" applyFont="1" applyAlignment="1"/>
    <xf numFmtId="0" fontId="0" fillId="0" borderId="1" xfId="0" applyFont="1" applyBorder="1" applyAlignment="1"/>
    <xf numFmtId="0" fontId="0" fillId="4" borderId="1" xfId="0" applyFont="1" applyFill="1" applyBorder="1" applyAlignment="1"/>
    <xf numFmtId="0" fontId="0" fillId="3" borderId="1" xfId="0" applyFont="1" applyFill="1" applyBorder="1" applyAlignment="1"/>
    <xf numFmtId="0" fontId="0" fillId="10" borderId="1" xfId="0" applyFont="1" applyFill="1" applyBorder="1" applyAlignment="1"/>
    <xf numFmtId="0" fontId="0" fillId="5" borderId="1" xfId="0" applyFont="1" applyFill="1" applyBorder="1" applyAlignment="1"/>
    <xf numFmtId="0" fontId="0" fillId="9" borderId="1" xfId="0" applyFont="1" applyFill="1" applyBorder="1" applyAlignment="1"/>
    <xf numFmtId="0" fontId="0" fillId="7" borderId="1" xfId="0" applyFont="1" applyFill="1" applyBorder="1" applyAlignment="1"/>
    <xf numFmtId="0" fontId="0" fillId="8" borderId="1" xfId="0" applyFont="1" applyFill="1" applyBorder="1" applyAlignment="1"/>
    <xf numFmtId="0" fontId="0" fillId="6" borderId="1" xfId="0" applyFont="1" applyFill="1" applyBorder="1" applyAlignment="1"/>
    <xf numFmtId="0" fontId="1" fillId="0" borderId="1" xfId="0" applyFont="1" applyBorder="1" applyAlignment="1"/>
    <xf numFmtId="0" fontId="2" fillId="2" borderId="1" xfId="0" applyFont="1" applyFill="1" applyBorder="1" applyAlignment="1"/>
    <xf numFmtId="0" fontId="3" fillId="2" borderId="1" xfId="0" applyFont="1" applyFill="1" applyBorder="1" applyAlignment="1"/>
    <xf numFmtId="0" fontId="4" fillId="0" borderId="1" xfId="0" applyFont="1" applyBorder="1" applyAlignment="1"/>
    <xf numFmtId="0" fontId="4" fillId="10" borderId="1" xfId="0" applyFont="1" applyFill="1" applyBorder="1" applyAlignment="1"/>
    <xf numFmtId="0" fontId="4" fillId="5" borderId="1" xfId="0" applyFont="1" applyFill="1" applyBorder="1" applyAlignment="1"/>
    <xf numFmtId="0" fontId="4" fillId="9" borderId="1" xfId="0" applyFont="1" applyFill="1" applyBorder="1" applyAlignment="1"/>
    <xf numFmtId="0" fontId="4" fillId="7" borderId="1" xfId="0" applyFont="1" applyFill="1" applyBorder="1" applyAlignment="1"/>
    <xf numFmtId="0" fontId="4" fillId="8" borderId="1" xfId="0" applyFont="1" applyFill="1" applyBorder="1" applyAlignment="1"/>
    <xf numFmtId="0" fontId="4" fillId="6" borderId="1" xfId="0" applyFont="1" applyFill="1" applyBorder="1" applyAlignment="1"/>
    <xf numFmtId="0" fontId="4" fillId="4" borderId="1" xfId="0" applyFont="1" applyFill="1" applyBorder="1" applyAlignment="1"/>
    <xf numFmtId="0" fontId="4" fillId="3" borderId="1" xfId="0" applyFont="1" applyFill="1" applyBorder="1" applyAlignment="1"/>
    <xf numFmtId="0" fontId="0" fillId="2" borderId="1" xfId="0" applyFont="1" applyFill="1" applyBorder="1" applyAlignment="1"/>
    <xf numFmtId="0" fontId="1" fillId="0" borderId="0" xfId="0" applyFont="1" applyAlignment="1">
      <alignment vertical="center" wrapText="1"/>
    </xf>
    <xf numFmtId="0" fontId="3" fillId="11" borderId="1" xfId="0" applyFont="1" applyFill="1" applyBorder="1" applyAlignment="1"/>
    <xf numFmtId="0" fontId="0" fillId="12" borderId="1" xfId="0" applyFont="1" applyFill="1" applyBorder="1" applyAlignment="1"/>
    <xf numFmtId="0" fontId="0" fillId="14" borderId="1" xfId="0" applyFont="1" applyFill="1" applyBorder="1" applyAlignment="1"/>
    <xf numFmtId="0" fontId="0" fillId="15" borderId="1" xfId="0" applyFont="1" applyFill="1" applyBorder="1" applyAlignment="1"/>
    <xf numFmtId="0" fontId="0" fillId="2" borderId="0" xfId="0" applyFont="1" applyFill="1" applyAlignment="1"/>
    <xf numFmtId="0" fontId="1" fillId="2" borderId="0" xfId="0" applyFont="1" applyFill="1" applyAlignment="1"/>
    <xf numFmtId="0" fontId="3" fillId="2" borderId="1" xfId="0" applyFont="1" applyFill="1" applyBorder="1" applyAlignment="1" applyProtection="1">
      <protection locked="0"/>
    </xf>
    <xf numFmtId="164" fontId="5" fillId="0" borderId="0" xfId="0" applyNumberFormat="1" applyFont="1" applyAlignment="1" applyProtection="1">
      <protection locked="0"/>
    </xf>
    <xf numFmtId="0" fontId="5" fillId="0" borderId="0" xfId="0" applyFont="1" applyAlignment="1" applyProtection="1">
      <protection locked="0"/>
    </xf>
    <xf numFmtId="0" fontId="0" fillId="0" borderId="0" xfId="0" applyFont="1" applyAlignment="1" applyProtection="1">
      <protection locked="0"/>
    </xf>
    <xf numFmtId="0" fontId="5" fillId="0" borderId="0" xfId="0" quotePrefix="1" applyFont="1" applyAlignment="1" applyProtection="1">
      <protection locked="0"/>
    </xf>
    <xf numFmtId="164" fontId="5" fillId="13" borderId="0" xfId="0" applyNumberFormat="1" applyFont="1" applyFill="1" applyAlignment="1" applyProtection="1">
      <protection locked="0"/>
    </xf>
    <xf numFmtId="0" fontId="5" fillId="13" borderId="0" xfId="0" applyFont="1" applyFill="1" applyAlignment="1" applyProtection="1">
      <protection locked="0"/>
    </xf>
    <xf numFmtId="0" fontId="5" fillId="13" borderId="0" xfId="0" quotePrefix="1" applyFont="1" applyFill="1" applyAlignment="1" applyProtection="1">
      <protection locked="0"/>
    </xf>
    <xf numFmtId="0" fontId="5" fillId="13" borderId="0" xfId="0" applyFont="1" applyFill="1" applyProtection="1">
      <protection locked="0"/>
    </xf>
    <xf numFmtId="0" fontId="1" fillId="0" borderId="1" xfId="0" applyFont="1" applyFill="1" applyBorder="1" applyAlignment="1" applyProtection="1">
      <alignment shrinkToFit="1"/>
      <protection locked="0"/>
    </xf>
    <xf numFmtId="0" fontId="0" fillId="0" borderId="1" xfId="0" applyFont="1" applyFill="1" applyBorder="1" applyAlignment="1" applyProtection="1">
      <alignment shrinkToFit="1"/>
      <protection locked="0"/>
    </xf>
    <xf numFmtId="0" fontId="0" fillId="0" borderId="1" xfId="0" applyFont="1" applyBorder="1" applyAlignment="1" applyProtection="1">
      <protection locked="0"/>
    </xf>
    <xf numFmtId="0" fontId="3" fillId="2" borderId="0" xfId="0" applyFont="1" applyFill="1" applyAlignment="1" applyProtection="1">
      <protection locked="0"/>
    </xf>
    <xf numFmtId="164" fontId="5" fillId="0" borderId="0" xfId="0" applyNumberFormat="1" applyFont="1" applyFill="1" applyAlignment="1" applyProtection="1">
      <protection locked="0"/>
    </xf>
    <xf numFmtId="0" fontId="5" fillId="0" borderId="0" xfId="0" applyFont="1" applyFill="1" applyAlignment="1" applyProtection="1">
      <protection locked="0"/>
    </xf>
    <xf numFmtId="0" fontId="5" fillId="0" borderId="0" xfId="0" quotePrefix="1" applyFont="1" applyFill="1" applyAlignment="1" applyProtection="1">
      <protection locked="0"/>
    </xf>
    <xf numFmtId="0" fontId="5" fillId="0" borderId="0" xfId="0" applyFont="1" applyFill="1" applyProtection="1">
      <protection locked="0"/>
    </xf>
    <xf numFmtId="0" fontId="0" fillId="0" borderId="0" xfId="0" applyFont="1" applyFill="1" applyAlignment="1" applyProtection="1">
      <protection locked="0"/>
    </xf>
    <xf numFmtId="11" fontId="5" fillId="0" borderId="0" xfId="0" applyNumberFormat="1" applyFont="1" applyAlignment="1" applyProtection="1">
      <protection locked="0"/>
    </xf>
    <xf numFmtId="164" fontId="5" fillId="0" borderId="0" xfId="0" applyNumberFormat="1" applyFont="1" applyBorder="1" applyAlignment="1" applyProtection="1">
      <protection locked="0"/>
    </xf>
    <xf numFmtId="0" fontId="5" fillId="0" borderId="0" xfId="0" applyFont="1" applyBorder="1" applyAlignment="1" applyProtection="1">
      <protection locked="0"/>
    </xf>
    <xf numFmtId="0" fontId="5" fillId="0" borderId="0" xfId="0" quotePrefix="1" applyFont="1" applyBorder="1" applyAlignment="1" applyProtection="1">
      <protection locked="0"/>
    </xf>
    <xf numFmtId="0" fontId="0" fillId="0" borderId="0" xfId="0" applyFont="1" applyBorder="1" applyAlignment="1" applyProtection="1">
      <protection locked="0"/>
    </xf>
    <xf numFmtId="164" fontId="5" fillId="0" borderId="1" xfId="0" applyNumberFormat="1" applyFont="1" applyBorder="1" applyAlignment="1" applyProtection="1">
      <protection locked="0"/>
    </xf>
    <xf numFmtId="0" fontId="5" fillId="0" borderId="1" xfId="0" applyFont="1" applyBorder="1" applyAlignment="1" applyProtection="1">
      <protection locked="0"/>
    </xf>
    <xf numFmtId="0" fontId="5" fillId="0" borderId="1" xfId="0" quotePrefix="1" applyFont="1" applyBorder="1" applyAlignment="1" applyProtection="1">
      <protection locked="0"/>
    </xf>
    <xf numFmtId="0" fontId="5" fillId="6" borderId="1" xfId="0" applyFont="1" applyFill="1" applyBorder="1" applyAlignment="1" applyProtection="1">
      <protection locked="0"/>
    </xf>
    <xf numFmtId="0" fontId="0" fillId="6" borderId="1" xfId="0" applyFont="1" applyFill="1" applyBorder="1" applyAlignment="1" applyProtection="1">
      <protection locked="0"/>
    </xf>
    <xf numFmtId="0" fontId="5" fillId="14" borderId="1" xfId="0" applyFont="1" applyFill="1" applyBorder="1" applyAlignment="1" applyProtection="1">
      <protection locked="0"/>
    </xf>
    <xf numFmtId="0" fontId="0" fillId="14" borderId="1" xfId="0" applyFont="1" applyFill="1" applyBorder="1" applyAlignment="1" applyProtection="1">
      <protection locked="0"/>
    </xf>
    <xf numFmtId="0" fontId="5" fillId="3" borderId="1" xfId="0" applyFont="1" applyFill="1" applyBorder="1" applyAlignment="1" applyProtection="1">
      <protection locked="0"/>
    </xf>
    <xf numFmtId="0" fontId="0" fillId="3" borderId="1" xfId="0" applyFont="1" applyFill="1" applyBorder="1" applyAlignment="1" applyProtection="1">
      <protection locked="0"/>
    </xf>
    <xf numFmtId="0" fontId="0" fillId="15" borderId="1" xfId="0" applyFont="1" applyFill="1" applyBorder="1" applyAlignment="1" applyProtection="1">
      <protection locked="0"/>
    </xf>
  </cellXfs>
  <cellStyles count="1">
    <cellStyle name="Normal" xfId="0" builtinId="0"/>
  </cellStyles>
  <dxfs count="19">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70C0"/>
      </font>
      <fill>
        <patternFill>
          <bgColor theme="4" tint="0.39994506668294322"/>
        </patternFill>
      </fill>
    </dxf>
    <dxf>
      <font>
        <b/>
        <i val="0"/>
        <color theme="1" tint="0.34998626667073579"/>
      </font>
      <fill>
        <patternFill>
          <bgColor theme="6"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002060"/>
      </font>
      <fill>
        <patternFill>
          <bgColor theme="4"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b/>
        <i val="0"/>
        <color rgb="FF0070C0"/>
      </font>
      <fill>
        <patternFill>
          <bgColor theme="4" tint="0.59996337778862885"/>
        </patternFill>
      </fill>
    </dxf>
    <dxf>
      <font>
        <color theme="1" tint="0.24994659260841701"/>
      </font>
      <fill>
        <patternFill>
          <bgColor theme="6" tint="0.59996337778862885"/>
        </patternFill>
      </fill>
    </dxf>
    <dxf>
      <font>
        <b/>
        <i val="0"/>
        <color theme="1" tint="0.14996795556505021"/>
      </font>
      <fill>
        <patternFill>
          <bgColor theme="6" tint="0.59996337778862885"/>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11.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12.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13.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14.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15.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16.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17.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18.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19.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0.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21.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22.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23.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24.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25.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326.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327.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28.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29.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0.xml.rels><?xml version="1.0" encoding="UTF-8" standalone="yes"?>
<Relationships xmlns="http://schemas.openxmlformats.org/package/2006/relationships"><Relationship Id="rId2" Type="http://schemas.microsoft.com/office/2011/relationships/chartColorStyle" Target="colors330.xml"/><Relationship Id="rId1" Type="http://schemas.microsoft.com/office/2011/relationships/chartStyle" Target="style330.xml"/></Relationships>
</file>

<file path=xl/charts/_rels/chart331.xml.rels><?xml version="1.0" encoding="UTF-8" standalone="yes"?>
<Relationships xmlns="http://schemas.openxmlformats.org/package/2006/relationships"><Relationship Id="rId2" Type="http://schemas.microsoft.com/office/2011/relationships/chartColorStyle" Target="colors331.xml"/><Relationship Id="rId1" Type="http://schemas.microsoft.com/office/2011/relationships/chartStyle" Target="style331.xml"/></Relationships>
</file>

<file path=xl/charts/_rels/chart332.xml.rels><?xml version="1.0" encoding="UTF-8" standalone="yes"?>
<Relationships xmlns="http://schemas.openxmlformats.org/package/2006/relationships"><Relationship Id="rId2" Type="http://schemas.microsoft.com/office/2011/relationships/chartColorStyle" Target="colors332.xml"/><Relationship Id="rId1" Type="http://schemas.microsoft.com/office/2011/relationships/chartStyle" Target="style332.xml"/></Relationships>
</file>

<file path=xl/charts/_rels/chart333.xml.rels><?xml version="1.0" encoding="UTF-8" standalone="yes"?>
<Relationships xmlns="http://schemas.openxmlformats.org/package/2006/relationships"><Relationship Id="rId2" Type="http://schemas.microsoft.com/office/2011/relationships/chartColorStyle" Target="colors333.xml"/><Relationship Id="rId1" Type="http://schemas.microsoft.com/office/2011/relationships/chartStyle" Target="style333.xml"/></Relationships>
</file>

<file path=xl/charts/_rels/chart334.xml.rels><?xml version="1.0" encoding="UTF-8" standalone="yes"?>
<Relationships xmlns="http://schemas.openxmlformats.org/package/2006/relationships"><Relationship Id="rId2" Type="http://schemas.microsoft.com/office/2011/relationships/chartColorStyle" Target="colors334.xml"/><Relationship Id="rId1" Type="http://schemas.microsoft.com/office/2011/relationships/chartStyle" Target="style334.xml"/></Relationships>
</file>

<file path=xl/charts/_rels/chart335.xml.rels><?xml version="1.0" encoding="UTF-8" standalone="yes"?>
<Relationships xmlns="http://schemas.openxmlformats.org/package/2006/relationships"><Relationship Id="rId2" Type="http://schemas.microsoft.com/office/2011/relationships/chartColorStyle" Target="colors335.xml"/><Relationship Id="rId1" Type="http://schemas.microsoft.com/office/2011/relationships/chartStyle" Target="style335.xml"/></Relationships>
</file>

<file path=xl/charts/_rels/chart336.xml.rels><?xml version="1.0" encoding="UTF-8" standalone="yes"?>
<Relationships xmlns="http://schemas.openxmlformats.org/package/2006/relationships"><Relationship Id="rId2" Type="http://schemas.microsoft.com/office/2011/relationships/chartColorStyle" Target="colors336.xml"/><Relationship Id="rId1" Type="http://schemas.microsoft.com/office/2011/relationships/chartStyle" Target="style336.xml"/></Relationships>
</file>

<file path=xl/charts/_rels/chart337.xml.rels><?xml version="1.0" encoding="UTF-8" standalone="yes"?>
<Relationships xmlns="http://schemas.openxmlformats.org/package/2006/relationships"><Relationship Id="rId2" Type="http://schemas.microsoft.com/office/2011/relationships/chartColorStyle" Target="colors337.xml"/><Relationship Id="rId1" Type="http://schemas.microsoft.com/office/2011/relationships/chartStyle" Target="style337.xml"/></Relationships>
</file>

<file path=xl/charts/_rels/chart338.xml.rels><?xml version="1.0" encoding="UTF-8" standalone="yes"?>
<Relationships xmlns="http://schemas.openxmlformats.org/package/2006/relationships"><Relationship Id="rId2" Type="http://schemas.microsoft.com/office/2011/relationships/chartColorStyle" Target="colors338.xml"/><Relationship Id="rId1" Type="http://schemas.microsoft.com/office/2011/relationships/chartStyle" Target="style338.xml"/></Relationships>
</file>

<file path=xl/charts/_rels/chart339.xml.rels><?xml version="1.0" encoding="UTF-8" standalone="yes"?>
<Relationships xmlns="http://schemas.openxmlformats.org/package/2006/relationships"><Relationship Id="rId2" Type="http://schemas.microsoft.com/office/2011/relationships/chartColorStyle" Target="colors339.xml"/><Relationship Id="rId1" Type="http://schemas.microsoft.com/office/2011/relationships/chartStyle" Target="style339.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0.xml.rels><?xml version="1.0" encoding="UTF-8" standalone="yes"?>
<Relationships xmlns="http://schemas.openxmlformats.org/package/2006/relationships"><Relationship Id="rId2" Type="http://schemas.microsoft.com/office/2011/relationships/chartColorStyle" Target="colors340.xml"/><Relationship Id="rId1" Type="http://schemas.microsoft.com/office/2011/relationships/chartStyle" Target="style340.xml"/></Relationships>
</file>

<file path=xl/charts/_rels/chart341.xml.rels><?xml version="1.0" encoding="UTF-8" standalone="yes"?>
<Relationships xmlns="http://schemas.openxmlformats.org/package/2006/relationships"><Relationship Id="rId2" Type="http://schemas.microsoft.com/office/2011/relationships/chartColorStyle" Target="colors341.xml"/><Relationship Id="rId1" Type="http://schemas.microsoft.com/office/2011/relationships/chartStyle" Target="style341.xml"/></Relationships>
</file>

<file path=xl/charts/_rels/chart342.xml.rels><?xml version="1.0" encoding="UTF-8" standalone="yes"?>
<Relationships xmlns="http://schemas.openxmlformats.org/package/2006/relationships"><Relationship Id="rId2" Type="http://schemas.microsoft.com/office/2011/relationships/chartColorStyle" Target="colors342.xml"/><Relationship Id="rId1" Type="http://schemas.microsoft.com/office/2011/relationships/chartStyle" Target="style342.xml"/></Relationships>
</file>

<file path=xl/charts/_rels/chart343.xml.rels><?xml version="1.0" encoding="UTF-8" standalone="yes"?>
<Relationships xmlns="http://schemas.openxmlformats.org/package/2006/relationships"><Relationship Id="rId2" Type="http://schemas.microsoft.com/office/2011/relationships/chartColorStyle" Target="colors343.xml"/><Relationship Id="rId1" Type="http://schemas.microsoft.com/office/2011/relationships/chartStyle" Target="style343.xml"/></Relationships>
</file>

<file path=xl/charts/_rels/chart344.xml.rels><?xml version="1.0" encoding="UTF-8" standalone="yes"?>
<Relationships xmlns="http://schemas.openxmlformats.org/package/2006/relationships"><Relationship Id="rId2" Type="http://schemas.microsoft.com/office/2011/relationships/chartColorStyle" Target="colors344.xml"/><Relationship Id="rId1" Type="http://schemas.microsoft.com/office/2011/relationships/chartStyle" Target="style344.xml"/></Relationships>
</file>

<file path=xl/charts/_rels/chart345.xml.rels><?xml version="1.0" encoding="UTF-8" standalone="yes"?>
<Relationships xmlns="http://schemas.openxmlformats.org/package/2006/relationships"><Relationship Id="rId2" Type="http://schemas.microsoft.com/office/2011/relationships/chartColorStyle" Target="colors345.xml"/><Relationship Id="rId1" Type="http://schemas.microsoft.com/office/2011/relationships/chartStyle" Target="style345.xml"/></Relationships>
</file>

<file path=xl/charts/_rels/chart346.xml.rels><?xml version="1.0" encoding="UTF-8" standalone="yes"?>
<Relationships xmlns="http://schemas.openxmlformats.org/package/2006/relationships"><Relationship Id="rId2" Type="http://schemas.microsoft.com/office/2011/relationships/chartColorStyle" Target="colors346.xml"/><Relationship Id="rId1" Type="http://schemas.microsoft.com/office/2011/relationships/chartStyle" Target="style346.xml"/></Relationships>
</file>

<file path=xl/charts/_rels/chart347.xml.rels><?xml version="1.0" encoding="UTF-8" standalone="yes"?>
<Relationships xmlns="http://schemas.openxmlformats.org/package/2006/relationships"><Relationship Id="rId2" Type="http://schemas.microsoft.com/office/2011/relationships/chartColorStyle" Target="colors347.xml"/><Relationship Id="rId1" Type="http://schemas.microsoft.com/office/2011/relationships/chartStyle" Target="style347.xml"/></Relationships>
</file>

<file path=xl/charts/_rels/chart348.xml.rels><?xml version="1.0" encoding="UTF-8" standalone="yes"?>
<Relationships xmlns="http://schemas.openxmlformats.org/package/2006/relationships"><Relationship Id="rId2" Type="http://schemas.microsoft.com/office/2011/relationships/chartColorStyle" Target="colors348.xml"/><Relationship Id="rId1" Type="http://schemas.microsoft.com/office/2011/relationships/chartStyle" Target="style348.xml"/></Relationships>
</file>

<file path=xl/charts/_rels/chart349.xml.rels><?xml version="1.0" encoding="UTF-8" standalone="yes"?>
<Relationships xmlns="http://schemas.openxmlformats.org/package/2006/relationships"><Relationship Id="rId2" Type="http://schemas.microsoft.com/office/2011/relationships/chartColorStyle" Target="colors349.xml"/><Relationship Id="rId1" Type="http://schemas.microsoft.com/office/2011/relationships/chartStyle" Target="style349.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0.xml.rels><?xml version="1.0" encoding="UTF-8" standalone="yes"?>
<Relationships xmlns="http://schemas.openxmlformats.org/package/2006/relationships"><Relationship Id="rId2" Type="http://schemas.microsoft.com/office/2011/relationships/chartColorStyle" Target="colors350.xml"/><Relationship Id="rId1" Type="http://schemas.microsoft.com/office/2011/relationships/chartStyle" Target="style350.xml"/></Relationships>
</file>

<file path=xl/charts/_rels/chart351.xml.rels><?xml version="1.0" encoding="UTF-8" standalone="yes"?>
<Relationships xmlns="http://schemas.openxmlformats.org/package/2006/relationships"><Relationship Id="rId2" Type="http://schemas.microsoft.com/office/2011/relationships/chartColorStyle" Target="colors351.xml"/><Relationship Id="rId1" Type="http://schemas.microsoft.com/office/2011/relationships/chartStyle" Target="style351.xml"/></Relationships>
</file>

<file path=xl/charts/_rels/chart352.xml.rels><?xml version="1.0" encoding="UTF-8" standalone="yes"?>
<Relationships xmlns="http://schemas.openxmlformats.org/package/2006/relationships"><Relationship Id="rId2" Type="http://schemas.microsoft.com/office/2011/relationships/chartColorStyle" Target="colors352.xml"/><Relationship Id="rId1" Type="http://schemas.microsoft.com/office/2011/relationships/chartStyle" Target="style352.xml"/></Relationships>
</file>

<file path=xl/charts/_rels/chart353.xml.rels><?xml version="1.0" encoding="UTF-8" standalone="yes"?>
<Relationships xmlns="http://schemas.openxmlformats.org/package/2006/relationships"><Relationship Id="rId2" Type="http://schemas.microsoft.com/office/2011/relationships/chartColorStyle" Target="colors353.xml"/><Relationship Id="rId1" Type="http://schemas.microsoft.com/office/2011/relationships/chartStyle" Target="style353.xml"/></Relationships>
</file>

<file path=xl/charts/_rels/chart354.xml.rels><?xml version="1.0" encoding="UTF-8" standalone="yes"?>
<Relationships xmlns="http://schemas.openxmlformats.org/package/2006/relationships"><Relationship Id="rId2" Type="http://schemas.microsoft.com/office/2011/relationships/chartColorStyle" Target="colors354.xml"/><Relationship Id="rId1" Type="http://schemas.microsoft.com/office/2011/relationships/chartStyle" Target="style354.xml"/></Relationships>
</file>

<file path=xl/charts/_rels/chart355.xml.rels><?xml version="1.0" encoding="UTF-8" standalone="yes"?>
<Relationships xmlns="http://schemas.openxmlformats.org/package/2006/relationships"><Relationship Id="rId2" Type="http://schemas.microsoft.com/office/2011/relationships/chartColorStyle" Target="colors355.xml"/><Relationship Id="rId1" Type="http://schemas.microsoft.com/office/2011/relationships/chartStyle" Target="style355.xml"/></Relationships>
</file>

<file path=xl/charts/_rels/chart356.xml.rels><?xml version="1.0" encoding="UTF-8" standalone="yes"?>
<Relationships xmlns="http://schemas.openxmlformats.org/package/2006/relationships"><Relationship Id="rId2" Type="http://schemas.microsoft.com/office/2011/relationships/chartColorStyle" Target="colors356.xml"/><Relationship Id="rId1" Type="http://schemas.microsoft.com/office/2011/relationships/chartStyle" Target="style356.xml"/></Relationships>
</file>

<file path=xl/charts/_rels/chart357.xml.rels><?xml version="1.0" encoding="UTF-8" standalone="yes"?>
<Relationships xmlns="http://schemas.openxmlformats.org/package/2006/relationships"><Relationship Id="rId2" Type="http://schemas.microsoft.com/office/2011/relationships/chartColorStyle" Target="colors357.xml"/><Relationship Id="rId1" Type="http://schemas.microsoft.com/office/2011/relationships/chartStyle" Target="style357.xml"/></Relationships>
</file>

<file path=xl/charts/_rels/chart358.xml.rels><?xml version="1.0" encoding="UTF-8" standalone="yes"?>
<Relationships xmlns="http://schemas.openxmlformats.org/package/2006/relationships"><Relationship Id="rId2" Type="http://schemas.microsoft.com/office/2011/relationships/chartColorStyle" Target="colors358.xml"/><Relationship Id="rId1" Type="http://schemas.microsoft.com/office/2011/relationships/chartStyle" Target="style358.xml"/></Relationships>
</file>

<file path=xl/charts/_rels/chart359.xml.rels><?xml version="1.0" encoding="UTF-8" standalone="yes"?>
<Relationships xmlns="http://schemas.openxmlformats.org/package/2006/relationships"><Relationship Id="rId2" Type="http://schemas.microsoft.com/office/2011/relationships/chartColorStyle" Target="colors359.xml"/><Relationship Id="rId1" Type="http://schemas.microsoft.com/office/2011/relationships/chartStyle" Target="style359.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60.xml.rels><?xml version="1.0" encoding="UTF-8" standalone="yes"?>
<Relationships xmlns="http://schemas.openxmlformats.org/package/2006/relationships"><Relationship Id="rId2" Type="http://schemas.microsoft.com/office/2011/relationships/chartColorStyle" Target="colors360.xml"/><Relationship Id="rId1" Type="http://schemas.microsoft.com/office/2011/relationships/chartStyle" Target="style360.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800" b="1" i="0" baseline="0">
                <a:effectLst/>
              </a:rPr>
              <a:t>GET: Responses per District</a:t>
            </a:r>
            <a:endParaRPr lang="en-US">
              <a:effectLst/>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D09-49C6-908E-AA3C847D154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D09-49C6-908E-AA3C847D154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D09-49C6-908E-AA3C847D154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D09-49C6-908E-AA3C847D1542}"/>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D09-49C6-908E-AA3C847D1542}"/>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7D09-49C6-908E-AA3C847D1542}"/>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7D09-49C6-908E-AA3C847D1542}"/>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7D09-49C6-908E-AA3C847D1542}"/>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7D09-49C6-908E-AA3C847D1542}"/>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7D09-49C6-908E-AA3C847D1542}"/>
              </c:ext>
            </c:extLst>
          </c:dPt>
          <c:dPt>
            <c:idx val="10"/>
            <c:invertIfNegative val="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5-7D09-49C6-908E-AA3C847D1542}"/>
              </c:ext>
            </c:extLst>
          </c:dPt>
          <c:dPt>
            <c:idx val="11"/>
            <c:invertIfNegative val="0"/>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7-7D09-49C6-908E-AA3C847D154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GET!$B$341:$B$352</c:f>
              <c:strCache>
                <c:ptCount val="12"/>
                <c:pt idx="0">
                  <c:v>Alfred Nzo East</c:v>
                </c:pt>
                <c:pt idx="1">
                  <c:v>Alfred Nzo West</c:v>
                </c:pt>
                <c:pt idx="2">
                  <c:v>Amathole East</c:v>
                </c:pt>
                <c:pt idx="3">
                  <c:v>Amathole West</c:v>
                </c:pt>
                <c:pt idx="4">
                  <c:v>Buffalo City</c:v>
                </c:pt>
                <c:pt idx="5">
                  <c:v>Chris Hani East</c:v>
                </c:pt>
                <c:pt idx="6">
                  <c:v>Chris Hani West</c:v>
                </c:pt>
                <c:pt idx="7">
                  <c:v>Joe Gqabi</c:v>
                </c:pt>
                <c:pt idx="8">
                  <c:v>Nelson Mandela</c:v>
                </c:pt>
                <c:pt idx="9">
                  <c:v>OR Tambo Coastal</c:v>
                </c:pt>
                <c:pt idx="10">
                  <c:v>OR Tambo Inland</c:v>
                </c:pt>
                <c:pt idx="11">
                  <c:v>Sarah Baartman</c:v>
                </c:pt>
              </c:strCache>
            </c:strRef>
          </c:cat>
          <c:val>
            <c:numRef>
              <c:f>GET!$C$341:$C$352</c:f>
              <c:numCache>
                <c:formatCode>General</c:formatCode>
                <c:ptCount val="12"/>
                <c:pt idx="0">
                  <c:v>23</c:v>
                </c:pt>
                <c:pt idx="1">
                  <c:v>16</c:v>
                </c:pt>
                <c:pt idx="2">
                  <c:v>1</c:v>
                </c:pt>
                <c:pt idx="3">
                  <c:v>5</c:v>
                </c:pt>
                <c:pt idx="4">
                  <c:v>46</c:v>
                </c:pt>
                <c:pt idx="5">
                  <c:v>5</c:v>
                </c:pt>
                <c:pt idx="6">
                  <c:v>55</c:v>
                </c:pt>
                <c:pt idx="7">
                  <c:v>15</c:v>
                </c:pt>
                <c:pt idx="8">
                  <c:v>44</c:v>
                </c:pt>
                <c:pt idx="9">
                  <c:v>6</c:v>
                </c:pt>
                <c:pt idx="10">
                  <c:v>8</c:v>
                </c:pt>
                <c:pt idx="11">
                  <c:v>78</c:v>
                </c:pt>
              </c:numCache>
            </c:numRef>
          </c:val>
          <c:extLst>
            <c:ext xmlns:c16="http://schemas.microsoft.com/office/drawing/2014/chart" uri="{C3380CC4-5D6E-409C-BE32-E72D297353CC}">
              <c16:uniqueId val="{00000018-7D09-49C6-908E-AA3C847D1542}"/>
            </c:ext>
          </c:extLst>
        </c:ser>
        <c:dLbls>
          <c:showLegendKey val="0"/>
          <c:showVal val="0"/>
          <c:showCatName val="0"/>
          <c:showSerName val="0"/>
          <c:showPercent val="0"/>
          <c:showBubbleSize val="0"/>
        </c:dLbls>
        <c:gapWidth val="150"/>
        <c:shape val="box"/>
        <c:axId val="291675775"/>
        <c:axId val="291659551"/>
        <c:axId val="0"/>
      </c:bar3DChart>
      <c:catAx>
        <c:axId val="29167577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1659551"/>
        <c:crosses val="autoZero"/>
        <c:auto val="1"/>
        <c:lblAlgn val="ctr"/>
        <c:lblOffset val="100"/>
        <c:noMultiLvlLbl val="0"/>
      </c:catAx>
      <c:valAx>
        <c:axId val="2916595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16757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B7-4FEA-8311-009502D43DA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B7-4FEA-8311-009502D43DA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B7-4FEA-8311-009502D43DA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B7-4FEA-8311-009502D43DA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B7-4FEA-8311-009502D43DA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GET!$Q$335:$Q$339</c:f>
              <c:numCache>
                <c:formatCode>General</c:formatCode>
                <c:ptCount val="5"/>
                <c:pt idx="0">
                  <c:v>171</c:v>
                </c:pt>
                <c:pt idx="1">
                  <c:v>34</c:v>
                </c:pt>
                <c:pt idx="2">
                  <c:v>4</c:v>
                </c:pt>
                <c:pt idx="3">
                  <c:v>3</c:v>
                </c:pt>
                <c:pt idx="4">
                  <c:v>2</c:v>
                </c:pt>
              </c:numCache>
            </c:numRef>
          </c:val>
          <c:extLst>
            <c:ext xmlns:c16="http://schemas.microsoft.com/office/drawing/2014/chart" uri="{C3380CC4-5D6E-409C-BE32-E72D297353CC}">
              <c16:uniqueId val="{0000000A-23B7-4FEA-8311-009502D43DA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8F-4D03-8357-1A45C0E642A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8F-4D03-8357-1A45C0E642A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98F-4D03-8357-1A45C0E642A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98F-4D03-8357-1A45C0E642A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98F-4D03-8357-1A45C0E642A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FET!$AW$127:$AW$131</c:f>
              <c:numCache>
                <c:formatCode>General</c:formatCode>
                <c:ptCount val="5"/>
                <c:pt idx="0">
                  <c:v>66</c:v>
                </c:pt>
                <c:pt idx="1">
                  <c:v>7</c:v>
                </c:pt>
                <c:pt idx="2">
                  <c:v>2</c:v>
                </c:pt>
                <c:pt idx="3">
                  <c:v>0</c:v>
                </c:pt>
                <c:pt idx="4">
                  <c:v>0</c:v>
                </c:pt>
              </c:numCache>
            </c:numRef>
          </c:val>
          <c:extLst>
            <c:ext xmlns:c16="http://schemas.microsoft.com/office/drawing/2014/chart" uri="{C3380CC4-5D6E-409C-BE32-E72D297353CC}">
              <c16:uniqueId val="{0000000A-698F-4D03-8357-1A45C0E642A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799-486C-9691-1756FB714C0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799-486C-9691-1756FB714C0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799-486C-9691-1756FB714C0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799-486C-9691-1756FB714C0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799-486C-9691-1756FB714C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FET!$AX$127:$AX$131</c:f>
              <c:numCache>
                <c:formatCode>General</c:formatCode>
                <c:ptCount val="5"/>
                <c:pt idx="0">
                  <c:v>50</c:v>
                </c:pt>
                <c:pt idx="1">
                  <c:v>2</c:v>
                </c:pt>
                <c:pt idx="2">
                  <c:v>0</c:v>
                </c:pt>
                <c:pt idx="3">
                  <c:v>0</c:v>
                </c:pt>
                <c:pt idx="4">
                  <c:v>1</c:v>
                </c:pt>
              </c:numCache>
            </c:numRef>
          </c:val>
          <c:extLst>
            <c:ext xmlns:c16="http://schemas.microsoft.com/office/drawing/2014/chart" uri="{C3380CC4-5D6E-409C-BE32-E72D297353CC}">
              <c16:uniqueId val="{0000000A-4799-486C-9691-1756FB714C0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CAE-4C06-8C38-642D0039FD8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CAE-4C06-8C38-642D0039FD8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CAE-4C06-8C38-642D0039FD8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CAE-4C06-8C38-642D0039FD8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CAE-4C06-8C38-642D0039FD8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FET!$AY$127:$AY$131</c:f>
              <c:numCache>
                <c:formatCode>General</c:formatCode>
                <c:ptCount val="5"/>
                <c:pt idx="0">
                  <c:v>34</c:v>
                </c:pt>
                <c:pt idx="1">
                  <c:v>2</c:v>
                </c:pt>
                <c:pt idx="2">
                  <c:v>0</c:v>
                </c:pt>
                <c:pt idx="3">
                  <c:v>0</c:v>
                </c:pt>
                <c:pt idx="4">
                  <c:v>0</c:v>
                </c:pt>
              </c:numCache>
            </c:numRef>
          </c:val>
          <c:extLst>
            <c:ext xmlns:c16="http://schemas.microsoft.com/office/drawing/2014/chart" uri="{C3380CC4-5D6E-409C-BE32-E72D297353CC}">
              <c16:uniqueId val="{0000000A-FCAE-4C06-8C38-642D0039FD8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EBD-46D8-A240-FFF6018D950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EBD-46D8-A240-FFF6018D950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EBD-46D8-A240-FFF6018D950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EBD-46D8-A240-FFF6018D950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EBD-46D8-A240-FFF6018D950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FET!$AZ$127:$AZ$131</c:f>
              <c:numCache>
                <c:formatCode>General</c:formatCode>
                <c:ptCount val="5"/>
                <c:pt idx="0">
                  <c:v>1</c:v>
                </c:pt>
                <c:pt idx="1">
                  <c:v>1</c:v>
                </c:pt>
                <c:pt idx="2">
                  <c:v>0</c:v>
                </c:pt>
                <c:pt idx="3">
                  <c:v>0</c:v>
                </c:pt>
                <c:pt idx="4">
                  <c:v>0</c:v>
                </c:pt>
              </c:numCache>
            </c:numRef>
          </c:val>
          <c:extLst>
            <c:ext xmlns:c16="http://schemas.microsoft.com/office/drawing/2014/chart" uri="{C3380CC4-5D6E-409C-BE32-E72D297353CC}">
              <c16:uniqueId val="{0000000A-EEBD-46D8-A240-FFF6018D950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054-4560-90FF-4D4AF810E9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054-4560-90FF-4D4AF810E9F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054-4560-90FF-4D4AF810E9F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054-4560-90FF-4D4AF810E9F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054-4560-90FF-4D4AF810E9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FET!$BA$127:$BA$131</c:f>
              <c:numCache>
                <c:formatCode>General</c:formatCode>
                <c:ptCount val="5"/>
                <c:pt idx="0">
                  <c:v>1</c:v>
                </c:pt>
                <c:pt idx="1">
                  <c:v>1</c:v>
                </c:pt>
                <c:pt idx="2">
                  <c:v>0</c:v>
                </c:pt>
                <c:pt idx="3">
                  <c:v>0</c:v>
                </c:pt>
                <c:pt idx="4">
                  <c:v>0</c:v>
                </c:pt>
              </c:numCache>
            </c:numRef>
          </c:val>
          <c:extLst>
            <c:ext xmlns:c16="http://schemas.microsoft.com/office/drawing/2014/chart" uri="{C3380CC4-5D6E-409C-BE32-E72D297353CC}">
              <c16:uniqueId val="{0000000A-0054-4560-90FF-4D4AF810E9F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D19-4C7B-A43C-AAB5593BFCE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D19-4C7B-A43C-AAB5593BFCE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D19-4C7B-A43C-AAB5593BFCE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D19-4C7B-A43C-AAB5593BFCE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D19-4C7B-A43C-AAB5593BFCE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FET!$BB$127:$BB$131</c:f>
              <c:numCache>
                <c:formatCode>General</c:formatCode>
                <c:ptCount val="5"/>
                <c:pt idx="0">
                  <c:v>18</c:v>
                </c:pt>
                <c:pt idx="1">
                  <c:v>3</c:v>
                </c:pt>
                <c:pt idx="2">
                  <c:v>6</c:v>
                </c:pt>
                <c:pt idx="3">
                  <c:v>0</c:v>
                </c:pt>
                <c:pt idx="4">
                  <c:v>0</c:v>
                </c:pt>
              </c:numCache>
            </c:numRef>
          </c:val>
          <c:extLst>
            <c:ext xmlns:c16="http://schemas.microsoft.com/office/drawing/2014/chart" uri="{C3380CC4-5D6E-409C-BE32-E72D297353CC}">
              <c16:uniqueId val="{0000000A-6D19-4C7B-A43C-AAB5593BFCE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3AE-46C9-91DF-74723F544DE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3AE-46C9-91DF-74723F544DE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3AE-46C9-91DF-74723F544DE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3AE-46C9-91DF-74723F544DE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3AE-46C9-91DF-74723F544DE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FET!$BC$127:$BC$131</c:f>
              <c:numCache>
                <c:formatCode>General</c:formatCode>
                <c:ptCount val="5"/>
                <c:pt idx="0">
                  <c:v>1</c:v>
                </c:pt>
                <c:pt idx="1">
                  <c:v>1</c:v>
                </c:pt>
                <c:pt idx="2">
                  <c:v>0</c:v>
                </c:pt>
                <c:pt idx="3">
                  <c:v>0</c:v>
                </c:pt>
                <c:pt idx="4">
                  <c:v>0</c:v>
                </c:pt>
              </c:numCache>
            </c:numRef>
          </c:val>
          <c:extLst>
            <c:ext xmlns:c16="http://schemas.microsoft.com/office/drawing/2014/chart" uri="{C3380CC4-5D6E-409C-BE32-E72D297353CC}">
              <c16:uniqueId val="{0000000A-03AE-46C9-91DF-74723F544DE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758-42BF-A9EC-AB7E0226821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758-42BF-A9EC-AB7E0226821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758-42BF-A9EC-AB7E0226821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758-42BF-A9EC-AB7E0226821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758-42BF-A9EC-AB7E0226821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FET!$BD$127:$BD$131</c:f>
              <c:numCache>
                <c:formatCode>General</c:formatCode>
                <c:ptCount val="5"/>
                <c:pt idx="0">
                  <c:v>77</c:v>
                </c:pt>
                <c:pt idx="1">
                  <c:v>12</c:v>
                </c:pt>
                <c:pt idx="2">
                  <c:v>2</c:v>
                </c:pt>
                <c:pt idx="3">
                  <c:v>0</c:v>
                </c:pt>
                <c:pt idx="4">
                  <c:v>0</c:v>
                </c:pt>
              </c:numCache>
            </c:numRef>
          </c:val>
          <c:extLst>
            <c:ext xmlns:c16="http://schemas.microsoft.com/office/drawing/2014/chart" uri="{C3380CC4-5D6E-409C-BE32-E72D297353CC}">
              <c16:uniqueId val="{0000000A-8758-42BF-A9EC-AB7E0226821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D94-46DA-ABFF-D70A00B7F17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D94-46DA-ABFF-D70A00B7F17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D94-46DA-ABFF-D70A00B7F17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D94-46DA-ABFF-D70A00B7F17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D94-46DA-ABFF-D70A00B7F17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FET!$BE$127:$BE$131</c:f>
              <c:numCache>
                <c:formatCode>General</c:formatCode>
                <c:ptCount val="5"/>
                <c:pt idx="0">
                  <c:v>4</c:v>
                </c:pt>
                <c:pt idx="1">
                  <c:v>3</c:v>
                </c:pt>
                <c:pt idx="2">
                  <c:v>1</c:v>
                </c:pt>
                <c:pt idx="3">
                  <c:v>0</c:v>
                </c:pt>
                <c:pt idx="4">
                  <c:v>0</c:v>
                </c:pt>
              </c:numCache>
            </c:numRef>
          </c:val>
          <c:extLst>
            <c:ext xmlns:c16="http://schemas.microsoft.com/office/drawing/2014/chart" uri="{C3380CC4-5D6E-409C-BE32-E72D297353CC}">
              <c16:uniqueId val="{0000000A-BD94-46DA-ABFF-D70A00B7F17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48-4A11-9135-FD87722264D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48-4A11-9135-FD87722264D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48-4A11-9135-FD87722264D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48-4A11-9135-FD87722264D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48-4A11-9135-FD87722264D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FET!$BF$127:$BF$131</c:f>
              <c:numCache>
                <c:formatCode>General</c:formatCode>
                <c:ptCount val="5"/>
                <c:pt idx="0">
                  <c:v>48</c:v>
                </c:pt>
                <c:pt idx="1">
                  <c:v>6</c:v>
                </c:pt>
                <c:pt idx="2">
                  <c:v>1</c:v>
                </c:pt>
                <c:pt idx="3">
                  <c:v>0</c:v>
                </c:pt>
                <c:pt idx="4">
                  <c:v>0</c:v>
                </c:pt>
              </c:numCache>
            </c:numRef>
          </c:val>
          <c:extLst>
            <c:ext xmlns:c16="http://schemas.microsoft.com/office/drawing/2014/chart" uri="{C3380CC4-5D6E-409C-BE32-E72D297353CC}">
              <c16:uniqueId val="{0000000A-0C48-4A11-9135-FD87722264D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7DE-4E8F-B652-5218347E5D2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7DE-4E8F-B652-5218347E5D2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7DE-4E8F-B652-5218347E5D2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7DE-4E8F-B652-5218347E5D2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7DE-4E8F-B652-5218347E5D2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GET!$R$335:$R$339</c:f>
              <c:numCache>
                <c:formatCode>General</c:formatCode>
                <c:ptCount val="5"/>
                <c:pt idx="0">
                  <c:v>163</c:v>
                </c:pt>
                <c:pt idx="1">
                  <c:v>38</c:v>
                </c:pt>
                <c:pt idx="2">
                  <c:v>7</c:v>
                </c:pt>
                <c:pt idx="3">
                  <c:v>2</c:v>
                </c:pt>
                <c:pt idx="4">
                  <c:v>3</c:v>
                </c:pt>
              </c:numCache>
            </c:numRef>
          </c:val>
          <c:extLst>
            <c:ext xmlns:c16="http://schemas.microsoft.com/office/drawing/2014/chart" uri="{C3380CC4-5D6E-409C-BE32-E72D297353CC}">
              <c16:uniqueId val="{0000000A-27DE-4E8F-B652-5218347E5D2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CD-439D-B673-96CDE81DE8E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CD-439D-B673-96CDE81DE8E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CD-439D-B673-96CDE81DE8E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CD-439D-B673-96CDE81DE8E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CD-439D-B673-96CDE81DE8E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FET!$BG$127:$BG$131</c:f>
              <c:numCache>
                <c:formatCode>General</c:formatCode>
                <c:ptCount val="5"/>
                <c:pt idx="0">
                  <c:v>35</c:v>
                </c:pt>
                <c:pt idx="1">
                  <c:v>7</c:v>
                </c:pt>
                <c:pt idx="2">
                  <c:v>1</c:v>
                </c:pt>
                <c:pt idx="3">
                  <c:v>0</c:v>
                </c:pt>
                <c:pt idx="4">
                  <c:v>0</c:v>
                </c:pt>
              </c:numCache>
            </c:numRef>
          </c:val>
          <c:extLst>
            <c:ext xmlns:c16="http://schemas.microsoft.com/office/drawing/2014/chart" uri="{C3380CC4-5D6E-409C-BE32-E72D297353CC}">
              <c16:uniqueId val="{0000000A-1FCD-439D-B673-96CDE81DE8E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B0A-4AA6-BB79-EA84341AD58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B0A-4AA6-BB79-EA84341AD58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B0A-4AA6-BB79-EA84341AD58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B0A-4AA6-BB79-EA84341AD58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B0A-4AA6-BB79-EA84341AD58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FET!$BH$127:$BH$131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AB0A-4AA6-BB79-EA84341AD58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E83-48A9-8FDF-4928FF5D8CD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E83-48A9-8FDF-4928FF5D8CD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E83-48A9-8FDF-4928FF5D8CD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E83-48A9-8FDF-4928FF5D8CD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E83-48A9-8FDF-4928FF5D8CD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FET!$BI$127:$BI$131</c:f>
              <c:numCache>
                <c:formatCode>General</c:formatCode>
                <c:ptCount val="5"/>
                <c:pt idx="0">
                  <c:v>7</c:v>
                </c:pt>
                <c:pt idx="1">
                  <c:v>1</c:v>
                </c:pt>
                <c:pt idx="2">
                  <c:v>0</c:v>
                </c:pt>
                <c:pt idx="3">
                  <c:v>0</c:v>
                </c:pt>
                <c:pt idx="4">
                  <c:v>0</c:v>
                </c:pt>
              </c:numCache>
            </c:numRef>
          </c:val>
          <c:extLst>
            <c:ext xmlns:c16="http://schemas.microsoft.com/office/drawing/2014/chart" uri="{C3380CC4-5D6E-409C-BE32-E72D297353CC}">
              <c16:uniqueId val="{0000000A-5E83-48A9-8FDF-4928FF5D8CD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38C-4938-B1C3-EF6ADBB4FCF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38C-4938-B1C3-EF6ADBB4FCF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38C-4938-B1C3-EF6ADBB4FCF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38C-4938-B1C3-EF6ADBB4FCF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38C-4938-B1C3-EF6ADBB4FCF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FET!$BJ$127:$BJ$131</c:f>
              <c:numCache>
                <c:formatCode>General</c:formatCode>
                <c:ptCount val="5"/>
                <c:pt idx="0">
                  <c:v>11</c:v>
                </c:pt>
                <c:pt idx="1">
                  <c:v>0</c:v>
                </c:pt>
                <c:pt idx="2">
                  <c:v>0</c:v>
                </c:pt>
                <c:pt idx="3">
                  <c:v>0</c:v>
                </c:pt>
                <c:pt idx="4">
                  <c:v>0</c:v>
                </c:pt>
              </c:numCache>
            </c:numRef>
          </c:val>
          <c:extLst>
            <c:ext xmlns:c16="http://schemas.microsoft.com/office/drawing/2014/chart" uri="{C3380CC4-5D6E-409C-BE32-E72D297353CC}">
              <c16:uniqueId val="{0000000A-C38C-4938-B1C3-EF6ADBB4FCF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903-4DC3-8834-D1E73B1C701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903-4DC3-8834-D1E73B1C701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903-4DC3-8834-D1E73B1C701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903-4DC3-8834-D1E73B1C701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903-4DC3-8834-D1E73B1C70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FET!$BK$127:$BK$131</c:f>
              <c:numCache>
                <c:formatCode>General</c:formatCode>
                <c:ptCount val="5"/>
                <c:pt idx="0">
                  <c:v>29</c:v>
                </c:pt>
                <c:pt idx="1">
                  <c:v>3</c:v>
                </c:pt>
                <c:pt idx="2">
                  <c:v>4</c:v>
                </c:pt>
                <c:pt idx="3">
                  <c:v>0</c:v>
                </c:pt>
                <c:pt idx="4">
                  <c:v>0</c:v>
                </c:pt>
              </c:numCache>
            </c:numRef>
          </c:val>
          <c:extLst>
            <c:ext xmlns:c16="http://schemas.microsoft.com/office/drawing/2014/chart" uri="{C3380CC4-5D6E-409C-BE32-E72D297353CC}">
              <c16:uniqueId val="{0000000A-C903-4DC3-8834-D1E73B1C701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444-46A8-9654-8234D4AFCA9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444-46A8-9654-8234D4AFCA9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444-46A8-9654-8234D4AFCA9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444-46A8-9654-8234D4AFCA9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444-46A8-9654-8234D4AFCA9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FET!$BL$127:$BL$131</c:f>
              <c:numCache>
                <c:formatCode>General</c:formatCode>
                <c:ptCount val="5"/>
                <c:pt idx="0">
                  <c:v>6</c:v>
                </c:pt>
                <c:pt idx="1">
                  <c:v>1</c:v>
                </c:pt>
                <c:pt idx="2">
                  <c:v>1</c:v>
                </c:pt>
                <c:pt idx="3">
                  <c:v>0</c:v>
                </c:pt>
                <c:pt idx="4">
                  <c:v>0</c:v>
                </c:pt>
              </c:numCache>
            </c:numRef>
          </c:val>
          <c:extLst>
            <c:ext xmlns:c16="http://schemas.microsoft.com/office/drawing/2014/chart" uri="{C3380CC4-5D6E-409C-BE32-E72D297353CC}">
              <c16:uniqueId val="{0000000A-3444-46A8-9654-8234D4AFCA9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2A4-43D9-A4F2-AE6501C8516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2A4-43D9-A4F2-AE6501C8516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2A4-43D9-A4F2-AE6501C8516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2A4-43D9-A4F2-AE6501C8516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2A4-43D9-A4F2-AE6501C85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FET!$BM$127:$BM$131</c:f>
              <c:numCache>
                <c:formatCode>General</c:formatCode>
                <c:ptCount val="5"/>
                <c:pt idx="0">
                  <c:v>25</c:v>
                </c:pt>
                <c:pt idx="1">
                  <c:v>3</c:v>
                </c:pt>
                <c:pt idx="2">
                  <c:v>1</c:v>
                </c:pt>
                <c:pt idx="3">
                  <c:v>0</c:v>
                </c:pt>
                <c:pt idx="4">
                  <c:v>0</c:v>
                </c:pt>
              </c:numCache>
            </c:numRef>
          </c:val>
          <c:extLst>
            <c:ext xmlns:c16="http://schemas.microsoft.com/office/drawing/2014/chart" uri="{C3380CC4-5D6E-409C-BE32-E72D297353CC}">
              <c16:uniqueId val="{0000000A-22A4-43D9-A4F2-AE6501C8516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D09-4113-B4DF-3C8B4176059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D09-4113-B4DF-3C8B4176059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D09-4113-B4DF-3C8B4176059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D09-4113-B4DF-3C8B4176059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D09-4113-B4DF-3C8B4176059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FET!$BN$127:$BN$131</c:f>
              <c:numCache>
                <c:formatCode>General</c:formatCode>
                <c:ptCount val="5"/>
                <c:pt idx="0">
                  <c:v>62</c:v>
                </c:pt>
                <c:pt idx="1">
                  <c:v>10</c:v>
                </c:pt>
                <c:pt idx="2">
                  <c:v>2</c:v>
                </c:pt>
                <c:pt idx="3">
                  <c:v>0</c:v>
                </c:pt>
                <c:pt idx="4">
                  <c:v>0</c:v>
                </c:pt>
              </c:numCache>
            </c:numRef>
          </c:val>
          <c:extLst>
            <c:ext xmlns:c16="http://schemas.microsoft.com/office/drawing/2014/chart" uri="{C3380CC4-5D6E-409C-BE32-E72D297353CC}">
              <c16:uniqueId val="{0000000A-4D09-4113-B4DF-3C8B4176059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EA-46E4-BE5E-BDD7E19D677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2EA-46E4-BE5E-BDD7E19D677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2EA-46E4-BE5E-BDD7E19D677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2EA-46E4-BE5E-BDD7E19D677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2EA-46E4-BE5E-BDD7E19D677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FET!$BO$127:$BO$131</c:f>
              <c:numCache>
                <c:formatCode>General</c:formatCode>
                <c:ptCount val="5"/>
                <c:pt idx="0">
                  <c:v>58</c:v>
                </c:pt>
                <c:pt idx="1">
                  <c:v>0</c:v>
                </c:pt>
                <c:pt idx="2">
                  <c:v>0</c:v>
                </c:pt>
                <c:pt idx="3">
                  <c:v>0</c:v>
                </c:pt>
                <c:pt idx="4">
                  <c:v>0</c:v>
                </c:pt>
              </c:numCache>
            </c:numRef>
          </c:val>
          <c:extLst>
            <c:ext xmlns:c16="http://schemas.microsoft.com/office/drawing/2014/chart" uri="{C3380CC4-5D6E-409C-BE32-E72D297353CC}">
              <c16:uniqueId val="{0000000A-C2EA-46E4-BE5E-BDD7E19D677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38A-4081-B124-1F3CF3E543B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38A-4081-B124-1F3CF3E543B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38A-4081-B124-1F3CF3E543B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38A-4081-B124-1F3CF3E543B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38A-4081-B124-1F3CF3E543B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FET!$BP$127:$BP$131</c:f>
              <c:numCache>
                <c:formatCode>General</c:formatCode>
                <c:ptCount val="5"/>
                <c:pt idx="0">
                  <c:v>63</c:v>
                </c:pt>
                <c:pt idx="1">
                  <c:v>9</c:v>
                </c:pt>
                <c:pt idx="2">
                  <c:v>2</c:v>
                </c:pt>
                <c:pt idx="3">
                  <c:v>0</c:v>
                </c:pt>
                <c:pt idx="4">
                  <c:v>0</c:v>
                </c:pt>
              </c:numCache>
            </c:numRef>
          </c:val>
          <c:extLst>
            <c:ext xmlns:c16="http://schemas.microsoft.com/office/drawing/2014/chart" uri="{C3380CC4-5D6E-409C-BE32-E72D297353CC}">
              <c16:uniqueId val="{0000000A-038A-4081-B124-1F3CF3E543B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E42-49BB-8621-9110BE33EC3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E42-49BB-8621-9110BE33EC3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E42-49BB-8621-9110BE33EC3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E42-49BB-8621-9110BE33EC3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E42-49BB-8621-9110BE33EC3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GET!$T$335:$T$339</c:f>
              <c:numCache>
                <c:formatCode>General</c:formatCode>
                <c:ptCount val="5"/>
                <c:pt idx="0">
                  <c:v>174</c:v>
                </c:pt>
                <c:pt idx="1">
                  <c:v>31</c:v>
                </c:pt>
                <c:pt idx="2">
                  <c:v>3</c:v>
                </c:pt>
                <c:pt idx="3">
                  <c:v>1</c:v>
                </c:pt>
                <c:pt idx="4">
                  <c:v>3</c:v>
                </c:pt>
              </c:numCache>
            </c:numRef>
          </c:val>
          <c:extLst>
            <c:ext xmlns:c16="http://schemas.microsoft.com/office/drawing/2014/chart" uri="{C3380CC4-5D6E-409C-BE32-E72D297353CC}">
              <c16:uniqueId val="{0000000A-DE42-49BB-8621-9110BE33EC38}"/>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FEB-4526-A214-C12E39172D9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FEB-4526-A214-C12E39172D9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FEB-4526-A214-C12E39172D9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FEB-4526-A214-C12E39172D9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FEB-4526-A214-C12E39172D9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FET!$BQ$127:$BQ$131</c:f>
              <c:numCache>
                <c:formatCode>General</c:formatCode>
                <c:ptCount val="5"/>
                <c:pt idx="0">
                  <c:v>64</c:v>
                </c:pt>
                <c:pt idx="1">
                  <c:v>5</c:v>
                </c:pt>
                <c:pt idx="2">
                  <c:v>2</c:v>
                </c:pt>
                <c:pt idx="3">
                  <c:v>0</c:v>
                </c:pt>
                <c:pt idx="4">
                  <c:v>0</c:v>
                </c:pt>
              </c:numCache>
            </c:numRef>
          </c:val>
          <c:extLst>
            <c:ext xmlns:c16="http://schemas.microsoft.com/office/drawing/2014/chart" uri="{C3380CC4-5D6E-409C-BE32-E72D297353CC}">
              <c16:uniqueId val="{0000000A-4FEB-4526-A214-C12E39172D9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E6-46FE-8E12-491DA268685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E6-46FE-8E12-491DA268685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E6-46FE-8E12-491DA268685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E6-46FE-8E12-491DA268685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E6-46FE-8E12-491DA268685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FET!$BR$127:$BR$131</c:f>
              <c:numCache>
                <c:formatCode>General</c:formatCode>
                <c:ptCount val="5"/>
                <c:pt idx="0">
                  <c:v>5</c:v>
                </c:pt>
                <c:pt idx="1">
                  <c:v>1</c:v>
                </c:pt>
                <c:pt idx="2">
                  <c:v>0</c:v>
                </c:pt>
                <c:pt idx="3">
                  <c:v>0</c:v>
                </c:pt>
                <c:pt idx="4">
                  <c:v>0</c:v>
                </c:pt>
              </c:numCache>
            </c:numRef>
          </c:val>
          <c:extLst>
            <c:ext xmlns:c16="http://schemas.microsoft.com/office/drawing/2014/chart" uri="{C3380CC4-5D6E-409C-BE32-E72D297353CC}">
              <c16:uniqueId val="{0000000A-17E6-46FE-8E12-491DA268685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C43-43B0-9271-220BC314968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C43-43B0-9271-220BC314968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C43-43B0-9271-220BC314968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C43-43B0-9271-220BC314968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C43-43B0-9271-220BC314968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FET!$BS$127:$BS$131</c:f>
              <c:numCache>
                <c:formatCode>General</c:formatCode>
                <c:ptCount val="5"/>
                <c:pt idx="0">
                  <c:v>10</c:v>
                </c:pt>
                <c:pt idx="1">
                  <c:v>2</c:v>
                </c:pt>
                <c:pt idx="2">
                  <c:v>0</c:v>
                </c:pt>
                <c:pt idx="3">
                  <c:v>0</c:v>
                </c:pt>
                <c:pt idx="4">
                  <c:v>0</c:v>
                </c:pt>
              </c:numCache>
            </c:numRef>
          </c:val>
          <c:extLst>
            <c:ext xmlns:c16="http://schemas.microsoft.com/office/drawing/2014/chart" uri="{C3380CC4-5D6E-409C-BE32-E72D297353CC}">
              <c16:uniqueId val="{0000000A-FC43-43B0-9271-220BC314968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029-40F6-8B2A-78DF4299548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029-40F6-8B2A-78DF4299548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029-40F6-8B2A-78DF4299548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029-40F6-8B2A-78DF4299548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029-40F6-8B2A-78DF4299548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FET!$BT$127:$BT$131</c:f>
              <c:numCache>
                <c:formatCode>General</c:formatCode>
                <c:ptCount val="5"/>
                <c:pt idx="0">
                  <c:v>26</c:v>
                </c:pt>
                <c:pt idx="1">
                  <c:v>1</c:v>
                </c:pt>
                <c:pt idx="2">
                  <c:v>0</c:v>
                </c:pt>
                <c:pt idx="3">
                  <c:v>0</c:v>
                </c:pt>
                <c:pt idx="4">
                  <c:v>0</c:v>
                </c:pt>
              </c:numCache>
            </c:numRef>
          </c:val>
          <c:extLst>
            <c:ext xmlns:c16="http://schemas.microsoft.com/office/drawing/2014/chart" uri="{C3380CC4-5D6E-409C-BE32-E72D297353CC}">
              <c16:uniqueId val="{0000000A-6029-40F6-8B2A-78DF4299548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E2A-4967-9E77-2D3A78001D2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E2A-4967-9E77-2D3A78001D2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E2A-4967-9E77-2D3A78001D2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E2A-4967-9E77-2D3A78001D2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E2A-4967-9E77-2D3A78001D2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FET!$BU$127:$BU$131</c:f>
              <c:numCache>
                <c:formatCode>General</c:formatCode>
                <c:ptCount val="5"/>
                <c:pt idx="0">
                  <c:v>37</c:v>
                </c:pt>
                <c:pt idx="1">
                  <c:v>9</c:v>
                </c:pt>
                <c:pt idx="2">
                  <c:v>0</c:v>
                </c:pt>
                <c:pt idx="3">
                  <c:v>0</c:v>
                </c:pt>
                <c:pt idx="4">
                  <c:v>0</c:v>
                </c:pt>
              </c:numCache>
            </c:numRef>
          </c:val>
          <c:extLst>
            <c:ext xmlns:c16="http://schemas.microsoft.com/office/drawing/2014/chart" uri="{C3380CC4-5D6E-409C-BE32-E72D297353CC}">
              <c16:uniqueId val="{0000000A-1E2A-4967-9E77-2D3A78001D2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74-48A9-AEF4-5A2D3340DC0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74-48A9-AEF4-5A2D3340DC0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74-48A9-AEF4-5A2D3340DC0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74-48A9-AEF4-5A2D3340DC0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74-48A9-AEF4-5A2D3340DC0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FET!$BV$127:$BV$131</c:f>
              <c:numCache>
                <c:formatCode>General</c:formatCode>
                <c:ptCount val="5"/>
                <c:pt idx="0">
                  <c:v>92</c:v>
                </c:pt>
                <c:pt idx="1">
                  <c:v>8</c:v>
                </c:pt>
                <c:pt idx="2">
                  <c:v>3</c:v>
                </c:pt>
                <c:pt idx="3">
                  <c:v>2</c:v>
                </c:pt>
                <c:pt idx="4">
                  <c:v>0</c:v>
                </c:pt>
              </c:numCache>
            </c:numRef>
          </c:val>
          <c:extLst>
            <c:ext xmlns:c16="http://schemas.microsoft.com/office/drawing/2014/chart" uri="{C3380CC4-5D6E-409C-BE32-E72D297353CC}">
              <c16:uniqueId val="{0000000A-1774-48A9-AEF4-5A2D3340DC0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99A-4351-9DC5-1F695EF7B13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99A-4351-9DC5-1F695EF7B13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99A-4351-9DC5-1F695EF7B13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99A-4351-9DC5-1F695EF7B13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99A-4351-9DC5-1F695EF7B13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FET!$BW$127:$BW$131</c:f>
              <c:numCache>
                <c:formatCode>General</c:formatCode>
                <c:ptCount val="5"/>
                <c:pt idx="0">
                  <c:v>80</c:v>
                </c:pt>
                <c:pt idx="1">
                  <c:v>12</c:v>
                </c:pt>
                <c:pt idx="2">
                  <c:v>6</c:v>
                </c:pt>
                <c:pt idx="3">
                  <c:v>2</c:v>
                </c:pt>
                <c:pt idx="4">
                  <c:v>1</c:v>
                </c:pt>
              </c:numCache>
            </c:numRef>
          </c:val>
          <c:extLst>
            <c:ext xmlns:c16="http://schemas.microsoft.com/office/drawing/2014/chart" uri="{C3380CC4-5D6E-409C-BE32-E72D297353CC}">
              <c16:uniqueId val="{0000000A-F99A-4351-9DC5-1F695EF7B13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541-482F-8E2E-00B4937D881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541-482F-8E2E-00B4937D881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541-482F-8E2E-00B4937D881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541-482F-8E2E-00B4937D881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541-482F-8E2E-00B4937D881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FET!$BX$127:$BX$131</c:f>
              <c:numCache>
                <c:formatCode>General</c:formatCode>
                <c:ptCount val="5"/>
                <c:pt idx="0">
                  <c:v>1</c:v>
                </c:pt>
                <c:pt idx="1">
                  <c:v>1</c:v>
                </c:pt>
                <c:pt idx="2">
                  <c:v>0</c:v>
                </c:pt>
                <c:pt idx="3">
                  <c:v>0</c:v>
                </c:pt>
                <c:pt idx="4">
                  <c:v>0</c:v>
                </c:pt>
              </c:numCache>
            </c:numRef>
          </c:val>
          <c:extLst>
            <c:ext xmlns:c16="http://schemas.microsoft.com/office/drawing/2014/chart" uri="{C3380CC4-5D6E-409C-BE32-E72D297353CC}">
              <c16:uniqueId val="{0000000A-6541-482F-8E2E-00B4937D881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41F-4596-BB25-12F0E83E94D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41F-4596-BB25-12F0E83E94D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41F-4596-BB25-12F0E83E94D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41F-4596-BB25-12F0E83E94D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41F-4596-BB25-12F0E83E94D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FET!$BY$127:$BY$131</c:f>
              <c:numCache>
                <c:formatCode>General</c:formatCode>
                <c:ptCount val="5"/>
                <c:pt idx="0">
                  <c:v>82</c:v>
                </c:pt>
                <c:pt idx="1">
                  <c:v>12</c:v>
                </c:pt>
                <c:pt idx="2">
                  <c:v>2</c:v>
                </c:pt>
                <c:pt idx="3">
                  <c:v>0</c:v>
                </c:pt>
                <c:pt idx="4">
                  <c:v>0</c:v>
                </c:pt>
              </c:numCache>
            </c:numRef>
          </c:val>
          <c:extLst>
            <c:ext xmlns:c16="http://schemas.microsoft.com/office/drawing/2014/chart" uri="{C3380CC4-5D6E-409C-BE32-E72D297353CC}">
              <c16:uniqueId val="{0000000A-641F-4596-BB25-12F0E83E94D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68A-4F50-BD3C-8845155571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68A-4F50-BD3C-8845155571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68A-4F50-BD3C-8845155571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68A-4F50-BD3C-8845155571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68A-4F50-BD3C-8845155571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FET!$BZ$127:$BZ$131</c:f>
              <c:numCache>
                <c:formatCode>General</c:formatCode>
                <c:ptCount val="5"/>
                <c:pt idx="0">
                  <c:v>70</c:v>
                </c:pt>
                <c:pt idx="1">
                  <c:v>18</c:v>
                </c:pt>
                <c:pt idx="2">
                  <c:v>7</c:v>
                </c:pt>
                <c:pt idx="3">
                  <c:v>1</c:v>
                </c:pt>
                <c:pt idx="4">
                  <c:v>2</c:v>
                </c:pt>
              </c:numCache>
            </c:numRef>
          </c:val>
          <c:extLst>
            <c:ext xmlns:c16="http://schemas.microsoft.com/office/drawing/2014/chart" uri="{C3380CC4-5D6E-409C-BE32-E72D297353CC}">
              <c16:uniqueId val="{0000000A-E68A-4F50-BD3C-8845155571D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2C8-48C5-87CF-48107B3BE1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2C8-48C5-87CF-48107B3BE1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2C8-48C5-87CF-48107B3BE1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2C8-48C5-87CF-48107B3BE1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2C8-48C5-87CF-48107B3BE1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GET!$S$335:$S$339</c:f>
              <c:numCache>
                <c:formatCode>General</c:formatCode>
                <c:ptCount val="5"/>
                <c:pt idx="0">
                  <c:v>168</c:v>
                </c:pt>
                <c:pt idx="1">
                  <c:v>36</c:v>
                </c:pt>
                <c:pt idx="2">
                  <c:v>4</c:v>
                </c:pt>
                <c:pt idx="3">
                  <c:v>3</c:v>
                </c:pt>
                <c:pt idx="4">
                  <c:v>2</c:v>
                </c:pt>
              </c:numCache>
            </c:numRef>
          </c:val>
          <c:extLst>
            <c:ext xmlns:c16="http://schemas.microsoft.com/office/drawing/2014/chart" uri="{C3380CC4-5D6E-409C-BE32-E72D297353CC}">
              <c16:uniqueId val="{0000000A-B2C8-48C5-87CF-48107B3BE17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8FB-4764-B6C5-00C13B946EC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8FB-4764-B6C5-00C13B946EC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8FB-4764-B6C5-00C13B946EC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8FB-4764-B6C5-00C13B946EC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8FB-4764-B6C5-00C13B946EC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FET!$CA$127:$CA$131</c:f>
              <c:numCache>
                <c:formatCode>General</c:formatCode>
                <c:ptCount val="5"/>
                <c:pt idx="0">
                  <c:v>5</c:v>
                </c:pt>
                <c:pt idx="1">
                  <c:v>2</c:v>
                </c:pt>
                <c:pt idx="2">
                  <c:v>1</c:v>
                </c:pt>
                <c:pt idx="3">
                  <c:v>0</c:v>
                </c:pt>
                <c:pt idx="4">
                  <c:v>0</c:v>
                </c:pt>
              </c:numCache>
            </c:numRef>
          </c:val>
          <c:extLst>
            <c:ext xmlns:c16="http://schemas.microsoft.com/office/drawing/2014/chart" uri="{C3380CC4-5D6E-409C-BE32-E72D297353CC}">
              <c16:uniqueId val="{0000000A-28FB-4764-B6C5-00C13B946EC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A7-4721-9A3E-F811FD3EE23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A7-4721-9A3E-F811FD3EE23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A7-4721-9A3E-F811FD3EE23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A7-4721-9A3E-F811FD3EE23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A7-4721-9A3E-F811FD3EE23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FET!$CB$127:$CB$131</c:f>
              <c:numCache>
                <c:formatCode>General</c:formatCode>
                <c:ptCount val="5"/>
                <c:pt idx="0">
                  <c:v>14</c:v>
                </c:pt>
                <c:pt idx="1">
                  <c:v>1</c:v>
                </c:pt>
                <c:pt idx="2">
                  <c:v>0</c:v>
                </c:pt>
                <c:pt idx="3">
                  <c:v>1</c:v>
                </c:pt>
                <c:pt idx="4">
                  <c:v>0</c:v>
                </c:pt>
              </c:numCache>
            </c:numRef>
          </c:val>
          <c:extLst>
            <c:ext xmlns:c16="http://schemas.microsoft.com/office/drawing/2014/chart" uri="{C3380CC4-5D6E-409C-BE32-E72D297353CC}">
              <c16:uniqueId val="{0000000A-01A7-4721-9A3E-F811FD3EE23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11F-45DE-BA7D-5A44464E4CC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11F-45DE-BA7D-5A44464E4CC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11F-45DE-BA7D-5A44464E4CC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11F-45DE-BA7D-5A44464E4CC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11F-45DE-BA7D-5A44464E4CC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FET!$CC$127:$CC$131</c:f>
              <c:numCache>
                <c:formatCode>General</c:formatCode>
                <c:ptCount val="5"/>
                <c:pt idx="0">
                  <c:v>75</c:v>
                </c:pt>
                <c:pt idx="1">
                  <c:v>9</c:v>
                </c:pt>
                <c:pt idx="2">
                  <c:v>8</c:v>
                </c:pt>
                <c:pt idx="3">
                  <c:v>0</c:v>
                </c:pt>
                <c:pt idx="4">
                  <c:v>0</c:v>
                </c:pt>
              </c:numCache>
            </c:numRef>
          </c:val>
          <c:extLst>
            <c:ext xmlns:c16="http://schemas.microsoft.com/office/drawing/2014/chart" uri="{C3380CC4-5D6E-409C-BE32-E72D297353CC}">
              <c16:uniqueId val="{0000000A-F11F-45DE-BA7D-5A44464E4CC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48B-40A2-BB65-3B22792749F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48B-40A2-BB65-3B22792749F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48B-40A2-BB65-3B22792749F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48B-40A2-BB65-3B22792749F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48B-40A2-BB65-3B22792749F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FET!$CD$127:$CD$131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648B-40A2-BB65-3B22792749F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AB9-46B5-AF67-28679121899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AB9-46B5-AF67-28679121899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AB9-46B5-AF67-28679121899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AB9-46B5-AF67-28679121899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AB9-46B5-AF67-28679121899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FET!$CE$127:$CE$131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7AB9-46B5-AF67-28679121899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80B-4563-8CEF-3F3338A7AE4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80B-4563-8CEF-3F3338A7AE4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80B-4563-8CEF-3F3338A7AE4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80B-4563-8CEF-3F3338A7AE4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80B-4563-8CEF-3F3338A7AE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FET!$CF$127:$CF$131</c:f>
              <c:numCache>
                <c:formatCode>General</c:formatCode>
                <c:ptCount val="5"/>
                <c:pt idx="0">
                  <c:v>2</c:v>
                </c:pt>
                <c:pt idx="1">
                  <c:v>1</c:v>
                </c:pt>
                <c:pt idx="2">
                  <c:v>1</c:v>
                </c:pt>
                <c:pt idx="3">
                  <c:v>0</c:v>
                </c:pt>
                <c:pt idx="4">
                  <c:v>1</c:v>
                </c:pt>
              </c:numCache>
            </c:numRef>
          </c:val>
          <c:extLst>
            <c:ext xmlns:c16="http://schemas.microsoft.com/office/drawing/2014/chart" uri="{C3380CC4-5D6E-409C-BE32-E72D297353CC}">
              <c16:uniqueId val="{0000000A-680B-4563-8CEF-3F3338A7AE4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976-49AE-B767-6ADCEFD943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976-49AE-B767-6ADCEFD943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976-49AE-B767-6ADCEFD943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976-49AE-B767-6ADCEFD943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976-49AE-B767-6ADCEFD943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FET!$CG$127:$CG$131</c:f>
              <c:numCache>
                <c:formatCode>General</c:formatCode>
                <c:ptCount val="5"/>
                <c:pt idx="0">
                  <c:v>9</c:v>
                </c:pt>
                <c:pt idx="1">
                  <c:v>1</c:v>
                </c:pt>
                <c:pt idx="2">
                  <c:v>1</c:v>
                </c:pt>
                <c:pt idx="3">
                  <c:v>0</c:v>
                </c:pt>
                <c:pt idx="4">
                  <c:v>0</c:v>
                </c:pt>
              </c:numCache>
            </c:numRef>
          </c:val>
          <c:extLst>
            <c:ext xmlns:c16="http://schemas.microsoft.com/office/drawing/2014/chart" uri="{C3380CC4-5D6E-409C-BE32-E72D297353CC}">
              <c16:uniqueId val="{0000000A-3976-49AE-B767-6ADCEFD9437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33F-4B02-AEC4-CBABF73FF69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33F-4B02-AEC4-CBABF73FF69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33F-4B02-AEC4-CBABF73FF69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33F-4B02-AEC4-CBABF73FF69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33F-4B02-AEC4-CBABF73FF69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FET!$CH$127:$CH$131</c:f>
              <c:numCache>
                <c:formatCode>General</c:formatCode>
                <c:ptCount val="5"/>
                <c:pt idx="0">
                  <c:v>10</c:v>
                </c:pt>
                <c:pt idx="1">
                  <c:v>1</c:v>
                </c:pt>
                <c:pt idx="2">
                  <c:v>0</c:v>
                </c:pt>
                <c:pt idx="3">
                  <c:v>0</c:v>
                </c:pt>
                <c:pt idx="4">
                  <c:v>0</c:v>
                </c:pt>
              </c:numCache>
            </c:numRef>
          </c:val>
          <c:extLst>
            <c:ext xmlns:c16="http://schemas.microsoft.com/office/drawing/2014/chart" uri="{C3380CC4-5D6E-409C-BE32-E72D297353CC}">
              <c16:uniqueId val="{0000000A-C33F-4B02-AEC4-CBABF73FF69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D79-4FCC-847C-A6C0AEF0F16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D79-4FCC-847C-A6C0AEF0F16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D79-4FCC-847C-A6C0AEF0F16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D79-4FCC-847C-A6C0AEF0F16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D79-4FCC-847C-A6C0AEF0F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FET!$CI$127:$CI$131</c:f>
              <c:numCache>
                <c:formatCode>General</c:formatCode>
                <c:ptCount val="5"/>
                <c:pt idx="0">
                  <c:v>47</c:v>
                </c:pt>
                <c:pt idx="1">
                  <c:v>4</c:v>
                </c:pt>
                <c:pt idx="2">
                  <c:v>1</c:v>
                </c:pt>
                <c:pt idx="3">
                  <c:v>1</c:v>
                </c:pt>
                <c:pt idx="4">
                  <c:v>0</c:v>
                </c:pt>
              </c:numCache>
            </c:numRef>
          </c:val>
          <c:extLst>
            <c:ext xmlns:c16="http://schemas.microsoft.com/office/drawing/2014/chart" uri="{C3380CC4-5D6E-409C-BE32-E72D297353CC}">
              <c16:uniqueId val="{0000000A-ED79-4FCC-847C-A6C0AEF0F16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18D-4152-B4BE-893478EBDC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18D-4152-B4BE-893478EBDC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18D-4152-B4BE-893478EBDC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18D-4152-B4BE-893478EBDC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18D-4152-B4BE-893478EBDC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FET!$CJ$127:$CJ$131</c:f>
              <c:numCache>
                <c:formatCode>General</c:formatCode>
                <c:ptCount val="5"/>
                <c:pt idx="0">
                  <c:v>23</c:v>
                </c:pt>
                <c:pt idx="1">
                  <c:v>0</c:v>
                </c:pt>
                <c:pt idx="2">
                  <c:v>0</c:v>
                </c:pt>
                <c:pt idx="3">
                  <c:v>0</c:v>
                </c:pt>
                <c:pt idx="4">
                  <c:v>0</c:v>
                </c:pt>
              </c:numCache>
            </c:numRef>
          </c:val>
          <c:extLst>
            <c:ext xmlns:c16="http://schemas.microsoft.com/office/drawing/2014/chart" uri="{C3380CC4-5D6E-409C-BE32-E72D297353CC}">
              <c16:uniqueId val="{0000000A-C18D-4152-B4BE-893478EBDC7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77B-4B25-82B9-0D659261EB3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77B-4B25-82B9-0D659261EB3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77B-4B25-82B9-0D659261EB3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77B-4B25-82B9-0D659261EB3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77B-4B25-82B9-0D659261EB3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GET!$U$335:$U$339</c:f>
              <c:numCache>
                <c:formatCode>General</c:formatCode>
                <c:ptCount val="5"/>
                <c:pt idx="0">
                  <c:v>157</c:v>
                </c:pt>
                <c:pt idx="1">
                  <c:v>39</c:v>
                </c:pt>
                <c:pt idx="2">
                  <c:v>5</c:v>
                </c:pt>
                <c:pt idx="3">
                  <c:v>2</c:v>
                </c:pt>
                <c:pt idx="4">
                  <c:v>2</c:v>
                </c:pt>
              </c:numCache>
            </c:numRef>
          </c:val>
          <c:extLst>
            <c:ext xmlns:c16="http://schemas.microsoft.com/office/drawing/2014/chart" uri="{C3380CC4-5D6E-409C-BE32-E72D297353CC}">
              <c16:uniqueId val="{0000000A-477B-4B25-82B9-0D659261EB3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40A-41ED-8D54-81FF33EFA67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40A-41ED-8D54-81FF33EFA67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40A-41ED-8D54-81FF33EFA67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40A-41ED-8D54-81FF33EFA67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40A-41ED-8D54-81FF33EFA67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FET!$CK$127:$CK$131</c:f>
              <c:numCache>
                <c:formatCode>General</c:formatCode>
                <c:ptCount val="5"/>
                <c:pt idx="0">
                  <c:v>71</c:v>
                </c:pt>
                <c:pt idx="1">
                  <c:v>4</c:v>
                </c:pt>
                <c:pt idx="2">
                  <c:v>1</c:v>
                </c:pt>
                <c:pt idx="3">
                  <c:v>0</c:v>
                </c:pt>
                <c:pt idx="4">
                  <c:v>0</c:v>
                </c:pt>
              </c:numCache>
            </c:numRef>
          </c:val>
          <c:extLst>
            <c:ext xmlns:c16="http://schemas.microsoft.com/office/drawing/2014/chart" uri="{C3380CC4-5D6E-409C-BE32-E72D297353CC}">
              <c16:uniqueId val="{0000000A-340A-41ED-8D54-81FF33EFA67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AD4-4A64-A76A-029E8C11DEC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AD4-4A64-A76A-029E8C11DEC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AD4-4A64-A76A-029E8C11DEC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AD4-4A64-A76A-029E8C11DEC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AD4-4A64-A76A-029E8C11DEC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FET!$CL$127:$CL$131</c:f>
              <c:numCache>
                <c:formatCode>General</c:formatCode>
                <c:ptCount val="5"/>
                <c:pt idx="0">
                  <c:v>50</c:v>
                </c:pt>
                <c:pt idx="1">
                  <c:v>2</c:v>
                </c:pt>
                <c:pt idx="2">
                  <c:v>1</c:v>
                </c:pt>
                <c:pt idx="3">
                  <c:v>0</c:v>
                </c:pt>
                <c:pt idx="4">
                  <c:v>0</c:v>
                </c:pt>
              </c:numCache>
            </c:numRef>
          </c:val>
          <c:extLst>
            <c:ext xmlns:c16="http://schemas.microsoft.com/office/drawing/2014/chart" uri="{C3380CC4-5D6E-409C-BE32-E72D297353CC}">
              <c16:uniqueId val="{0000000A-CAD4-4A64-A76A-029E8C11DEC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9D2-412F-9A20-066D7561FB8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9D2-412F-9A20-066D7561FB8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9D2-412F-9A20-066D7561FB8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9D2-412F-9A20-066D7561FB8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9D2-412F-9A20-066D7561FB8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FET!$CM$127:$CM$131</c:f>
              <c:numCache>
                <c:formatCode>General</c:formatCode>
                <c:ptCount val="5"/>
                <c:pt idx="0">
                  <c:v>35</c:v>
                </c:pt>
                <c:pt idx="1">
                  <c:v>1</c:v>
                </c:pt>
                <c:pt idx="2">
                  <c:v>0</c:v>
                </c:pt>
                <c:pt idx="3">
                  <c:v>0</c:v>
                </c:pt>
                <c:pt idx="4">
                  <c:v>0</c:v>
                </c:pt>
              </c:numCache>
            </c:numRef>
          </c:val>
          <c:extLst>
            <c:ext xmlns:c16="http://schemas.microsoft.com/office/drawing/2014/chart" uri="{C3380CC4-5D6E-409C-BE32-E72D297353CC}">
              <c16:uniqueId val="{0000000A-C9D2-412F-9A20-066D7561FB8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953-47B6-BA90-2CCD11F7ED2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953-47B6-BA90-2CCD11F7ED2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953-47B6-BA90-2CCD11F7ED2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953-47B6-BA90-2CCD11F7ED2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953-47B6-BA90-2CCD11F7ED2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FET!$CN$127:$CN$131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1953-47B6-BA90-2CCD11F7ED2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34B-414D-B700-F509D8A6B03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34B-414D-B700-F509D8A6B03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34B-414D-B700-F509D8A6B03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34B-414D-B700-F509D8A6B03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34B-414D-B700-F509D8A6B03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FET!$CO$127:$CO$131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C34B-414D-B700-F509D8A6B03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87F-48F9-B362-F2070C3001E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87F-48F9-B362-F2070C3001E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87F-48F9-B362-F2070C3001E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87F-48F9-B362-F2070C3001E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87F-48F9-B362-F2070C3001E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FET!$CP$127:$CP$131</c:f>
              <c:numCache>
                <c:formatCode>General</c:formatCode>
                <c:ptCount val="5"/>
                <c:pt idx="0">
                  <c:v>26</c:v>
                </c:pt>
                <c:pt idx="1">
                  <c:v>2</c:v>
                </c:pt>
                <c:pt idx="2">
                  <c:v>1</c:v>
                </c:pt>
                <c:pt idx="3">
                  <c:v>1</c:v>
                </c:pt>
                <c:pt idx="4">
                  <c:v>0</c:v>
                </c:pt>
              </c:numCache>
            </c:numRef>
          </c:val>
          <c:extLst>
            <c:ext xmlns:c16="http://schemas.microsoft.com/office/drawing/2014/chart" uri="{C3380CC4-5D6E-409C-BE32-E72D297353CC}">
              <c16:uniqueId val="{0000000A-887F-48F9-B362-F2070C3001E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C12-42C8-A6E8-36FCAB55BC1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C12-42C8-A6E8-36FCAB55BC1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C12-42C8-A6E8-36FCAB55BC1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C12-42C8-A6E8-36FCAB55BC1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C12-42C8-A6E8-36FCAB55BC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FET!$CQ$127:$CQ$131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4C12-42C8-A6E8-36FCAB55BC1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B8-41B8-BA0F-878069E8E26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B8-41B8-BA0F-878069E8E26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9B8-41B8-BA0F-878069E8E26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9B8-41B8-BA0F-878069E8E26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9B8-41B8-BA0F-878069E8E2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FET!$CR$127:$CR$131</c:f>
              <c:numCache>
                <c:formatCode>General</c:formatCode>
                <c:ptCount val="5"/>
                <c:pt idx="0">
                  <c:v>84</c:v>
                </c:pt>
                <c:pt idx="1">
                  <c:v>8</c:v>
                </c:pt>
                <c:pt idx="2">
                  <c:v>4</c:v>
                </c:pt>
                <c:pt idx="3">
                  <c:v>0</c:v>
                </c:pt>
                <c:pt idx="4">
                  <c:v>0</c:v>
                </c:pt>
              </c:numCache>
            </c:numRef>
          </c:val>
          <c:extLst>
            <c:ext xmlns:c16="http://schemas.microsoft.com/office/drawing/2014/chart" uri="{C3380CC4-5D6E-409C-BE32-E72D297353CC}">
              <c16:uniqueId val="{0000000A-69B8-41B8-BA0F-878069E8E26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EB-4AC1-84D4-2B48A3DC864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EB-4AC1-84D4-2B48A3DC864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EB-4AC1-84D4-2B48A3DC864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EB-4AC1-84D4-2B48A3DC864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EB-4AC1-84D4-2B48A3DC86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FET!$CS$127:$CS$131</c:f>
              <c:numCache>
                <c:formatCode>General</c:formatCode>
                <c:ptCount val="5"/>
                <c:pt idx="0">
                  <c:v>6</c:v>
                </c:pt>
                <c:pt idx="1">
                  <c:v>2</c:v>
                </c:pt>
                <c:pt idx="2">
                  <c:v>0</c:v>
                </c:pt>
                <c:pt idx="3">
                  <c:v>0</c:v>
                </c:pt>
                <c:pt idx="4">
                  <c:v>0</c:v>
                </c:pt>
              </c:numCache>
            </c:numRef>
          </c:val>
          <c:extLst>
            <c:ext xmlns:c16="http://schemas.microsoft.com/office/drawing/2014/chart" uri="{C3380CC4-5D6E-409C-BE32-E72D297353CC}">
              <c16:uniqueId val="{0000000A-17EB-4AC1-84D4-2B48A3DC864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40B-460D-BFD1-3C1A90BC246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40B-460D-BFD1-3C1A90BC246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40B-460D-BFD1-3C1A90BC246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40B-460D-BFD1-3C1A90BC246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40B-460D-BFD1-3C1A90BC24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FET!$CT$127:$CT$131</c:f>
              <c:numCache>
                <c:formatCode>General</c:formatCode>
                <c:ptCount val="5"/>
                <c:pt idx="0">
                  <c:v>57</c:v>
                </c:pt>
                <c:pt idx="1">
                  <c:v>1</c:v>
                </c:pt>
                <c:pt idx="2">
                  <c:v>0</c:v>
                </c:pt>
                <c:pt idx="3">
                  <c:v>0</c:v>
                </c:pt>
                <c:pt idx="4">
                  <c:v>0</c:v>
                </c:pt>
              </c:numCache>
            </c:numRef>
          </c:val>
          <c:extLst>
            <c:ext xmlns:c16="http://schemas.microsoft.com/office/drawing/2014/chart" uri="{C3380CC4-5D6E-409C-BE32-E72D297353CC}">
              <c16:uniqueId val="{0000000A-640B-460D-BFD1-3C1A90BC246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1C5-4082-B9D4-EC877315F26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1C5-4082-B9D4-EC877315F26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1C5-4082-B9D4-EC877315F26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1C5-4082-B9D4-EC877315F26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1C5-4082-B9D4-EC877315F2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GET!$V$335:$V$339</c:f>
              <c:numCache>
                <c:formatCode>General</c:formatCode>
                <c:ptCount val="5"/>
                <c:pt idx="0">
                  <c:v>156</c:v>
                </c:pt>
                <c:pt idx="1">
                  <c:v>40</c:v>
                </c:pt>
                <c:pt idx="2">
                  <c:v>6</c:v>
                </c:pt>
                <c:pt idx="3">
                  <c:v>2</c:v>
                </c:pt>
                <c:pt idx="4">
                  <c:v>2</c:v>
                </c:pt>
              </c:numCache>
            </c:numRef>
          </c:val>
          <c:extLst>
            <c:ext xmlns:c16="http://schemas.microsoft.com/office/drawing/2014/chart" uri="{C3380CC4-5D6E-409C-BE32-E72D297353CC}">
              <c16:uniqueId val="{0000000A-E1C5-4082-B9D4-EC877315F26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A8C-4F53-8AD1-6392A30EA20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A8C-4F53-8AD1-6392A30EA20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A8C-4F53-8AD1-6392A30EA20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A8C-4F53-8AD1-6392A30EA20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A8C-4F53-8AD1-6392A30EA20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FET!$CU$127:$CU$131</c:f>
              <c:numCache>
                <c:formatCode>General</c:formatCode>
                <c:ptCount val="5"/>
                <c:pt idx="0">
                  <c:v>38</c:v>
                </c:pt>
                <c:pt idx="1">
                  <c:v>5</c:v>
                </c:pt>
                <c:pt idx="2">
                  <c:v>1</c:v>
                </c:pt>
                <c:pt idx="3">
                  <c:v>0</c:v>
                </c:pt>
                <c:pt idx="4">
                  <c:v>0</c:v>
                </c:pt>
              </c:numCache>
            </c:numRef>
          </c:val>
          <c:extLst>
            <c:ext xmlns:c16="http://schemas.microsoft.com/office/drawing/2014/chart" uri="{C3380CC4-5D6E-409C-BE32-E72D297353CC}">
              <c16:uniqueId val="{0000000A-6A8C-4F53-8AD1-6392A30EA20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67B-43F9-AADD-9464FBF5748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67B-43F9-AADD-9464FBF5748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67B-43F9-AADD-9464FBF5748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67B-43F9-AADD-9464FBF5748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67B-43F9-AADD-9464FBF5748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FET!$CV$127:$CV$131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E67B-43F9-AADD-9464FBF5748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187-4811-ADC2-8062F379134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187-4811-ADC2-8062F379134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187-4811-ADC2-8062F379134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187-4811-ADC2-8062F379134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187-4811-ADC2-8062F379134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FET!$CW$127:$CW$131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1187-4811-ADC2-8062F379134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06F-471A-A2B6-A76607FA710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06F-471A-A2B6-A76607FA710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06F-471A-A2B6-A76607FA710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06F-471A-A2B6-A76607FA710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06F-471A-A2B6-A76607FA71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FET!$CX$127:$CX$131</c:f>
              <c:numCache>
                <c:formatCode>General</c:formatCode>
                <c:ptCount val="5"/>
                <c:pt idx="0">
                  <c:v>11</c:v>
                </c:pt>
                <c:pt idx="1">
                  <c:v>0</c:v>
                </c:pt>
                <c:pt idx="2">
                  <c:v>0</c:v>
                </c:pt>
                <c:pt idx="3">
                  <c:v>0</c:v>
                </c:pt>
                <c:pt idx="4">
                  <c:v>0</c:v>
                </c:pt>
              </c:numCache>
            </c:numRef>
          </c:val>
          <c:extLst>
            <c:ext xmlns:c16="http://schemas.microsoft.com/office/drawing/2014/chart" uri="{C3380CC4-5D6E-409C-BE32-E72D297353CC}">
              <c16:uniqueId val="{0000000A-D06F-471A-A2B6-A76607FA710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528-4DE9-9AC2-F04FEDE5024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528-4DE9-9AC2-F04FEDE5024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528-4DE9-9AC2-F04FEDE5024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528-4DE9-9AC2-F04FEDE5024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528-4DE9-9AC2-F04FEDE5024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FET!$CY$127:$CY$131</c:f>
              <c:numCache>
                <c:formatCode>General</c:formatCode>
                <c:ptCount val="5"/>
                <c:pt idx="0">
                  <c:v>33</c:v>
                </c:pt>
                <c:pt idx="1">
                  <c:v>5</c:v>
                </c:pt>
                <c:pt idx="2">
                  <c:v>1</c:v>
                </c:pt>
                <c:pt idx="3">
                  <c:v>0</c:v>
                </c:pt>
                <c:pt idx="4">
                  <c:v>0</c:v>
                </c:pt>
              </c:numCache>
            </c:numRef>
          </c:val>
          <c:extLst>
            <c:ext xmlns:c16="http://schemas.microsoft.com/office/drawing/2014/chart" uri="{C3380CC4-5D6E-409C-BE32-E72D297353CC}">
              <c16:uniqueId val="{0000000A-D528-4DE9-9AC2-F04FEDE5024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6E2-4217-B884-22A59CCFD64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6E2-4217-B884-22A59CCFD64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6E2-4217-B884-22A59CCFD64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6E2-4217-B884-22A59CCFD64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6E2-4217-B884-22A59CCFD64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FET!$CZ$127:$CZ$131</c:f>
              <c:numCache>
                <c:formatCode>General</c:formatCode>
                <c:ptCount val="5"/>
                <c:pt idx="0">
                  <c:v>4</c:v>
                </c:pt>
                <c:pt idx="1">
                  <c:v>2</c:v>
                </c:pt>
                <c:pt idx="2">
                  <c:v>1</c:v>
                </c:pt>
                <c:pt idx="3">
                  <c:v>0</c:v>
                </c:pt>
                <c:pt idx="4">
                  <c:v>0</c:v>
                </c:pt>
              </c:numCache>
            </c:numRef>
          </c:val>
          <c:extLst>
            <c:ext xmlns:c16="http://schemas.microsoft.com/office/drawing/2014/chart" uri="{C3380CC4-5D6E-409C-BE32-E72D297353CC}">
              <c16:uniqueId val="{0000000A-56E2-4217-B884-22A59CCFD64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7A6-4621-9706-A43764C956F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7A6-4621-9706-A43764C956F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7A6-4621-9706-A43764C956F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7A6-4621-9706-A43764C956F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7A6-4621-9706-A43764C956F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FET!$DA$127:$DA$131</c:f>
              <c:numCache>
                <c:formatCode>General</c:formatCode>
                <c:ptCount val="5"/>
                <c:pt idx="0">
                  <c:v>25</c:v>
                </c:pt>
                <c:pt idx="1">
                  <c:v>6</c:v>
                </c:pt>
                <c:pt idx="2">
                  <c:v>0</c:v>
                </c:pt>
                <c:pt idx="3">
                  <c:v>0</c:v>
                </c:pt>
                <c:pt idx="4">
                  <c:v>0</c:v>
                </c:pt>
              </c:numCache>
            </c:numRef>
          </c:val>
          <c:extLst>
            <c:ext xmlns:c16="http://schemas.microsoft.com/office/drawing/2014/chart" uri="{C3380CC4-5D6E-409C-BE32-E72D297353CC}">
              <c16:uniqueId val="{0000000A-47A6-4621-9706-A43764C956F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706-4FA8-BA09-78126BE4209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706-4FA8-BA09-78126BE4209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706-4FA8-BA09-78126BE4209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706-4FA8-BA09-78126BE4209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706-4FA8-BA09-78126BE4209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FET!$DB$127:$DB$131</c:f>
              <c:numCache>
                <c:formatCode>General</c:formatCode>
                <c:ptCount val="5"/>
                <c:pt idx="0">
                  <c:v>62</c:v>
                </c:pt>
                <c:pt idx="1">
                  <c:v>10</c:v>
                </c:pt>
                <c:pt idx="2">
                  <c:v>2</c:v>
                </c:pt>
                <c:pt idx="3">
                  <c:v>0</c:v>
                </c:pt>
                <c:pt idx="4">
                  <c:v>0</c:v>
                </c:pt>
              </c:numCache>
            </c:numRef>
          </c:val>
          <c:extLst>
            <c:ext xmlns:c16="http://schemas.microsoft.com/office/drawing/2014/chart" uri="{C3380CC4-5D6E-409C-BE32-E72D297353CC}">
              <c16:uniqueId val="{0000000A-A706-4FA8-BA09-78126BE4209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050-4543-95AE-467801C8903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050-4543-95AE-467801C8903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050-4543-95AE-467801C8903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050-4543-95AE-467801C8903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050-4543-95AE-467801C890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FET!$DC$127:$DC$131</c:f>
              <c:numCache>
                <c:formatCode>General</c:formatCode>
                <c:ptCount val="5"/>
                <c:pt idx="0">
                  <c:v>56</c:v>
                </c:pt>
                <c:pt idx="1">
                  <c:v>1</c:v>
                </c:pt>
                <c:pt idx="2">
                  <c:v>0</c:v>
                </c:pt>
                <c:pt idx="3">
                  <c:v>0</c:v>
                </c:pt>
                <c:pt idx="4">
                  <c:v>0</c:v>
                </c:pt>
              </c:numCache>
            </c:numRef>
          </c:val>
          <c:extLst>
            <c:ext xmlns:c16="http://schemas.microsoft.com/office/drawing/2014/chart" uri="{C3380CC4-5D6E-409C-BE32-E72D297353CC}">
              <c16:uniqueId val="{0000000A-1050-4543-95AE-467801C8903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71-4F76-BE23-A5ADF4AF646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71-4F76-BE23-A5ADF4AF646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71-4F76-BE23-A5ADF4AF646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71-4F76-BE23-A5ADF4AF646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71-4F76-BE23-A5ADF4AF64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FET!$DD$127:$DD$131</c:f>
              <c:numCache>
                <c:formatCode>General</c:formatCode>
                <c:ptCount val="5"/>
                <c:pt idx="0">
                  <c:v>67</c:v>
                </c:pt>
                <c:pt idx="1">
                  <c:v>8</c:v>
                </c:pt>
                <c:pt idx="2">
                  <c:v>0</c:v>
                </c:pt>
                <c:pt idx="3">
                  <c:v>0</c:v>
                </c:pt>
                <c:pt idx="4">
                  <c:v>0</c:v>
                </c:pt>
              </c:numCache>
            </c:numRef>
          </c:val>
          <c:extLst>
            <c:ext xmlns:c16="http://schemas.microsoft.com/office/drawing/2014/chart" uri="{C3380CC4-5D6E-409C-BE32-E72D297353CC}">
              <c16:uniqueId val="{0000000A-0171-4F76-BE23-A5ADF4AF646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67A-4C32-8B95-97EE6DAB6C5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67A-4C32-8B95-97EE6DAB6C5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67A-4C32-8B95-97EE6DAB6C5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67A-4C32-8B95-97EE6DAB6C5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67A-4C32-8B95-97EE6DAB6C5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GET!$W$335:$W$339</c:f>
              <c:numCache>
                <c:formatCode>General</c:formatCode>
                <c:ptCount val="5"/>
                <c:pt idx="0">
                  <c:v>167</c:v>
                </c:pt>
                <c:pt idx="1">
                  <c:v>32</c:v>
                </c:pt>
                <c:pt idx="2">
                  <c:v>3</c:v>
                </c:pt>
                <c:pt idx="3">
                  <c:v>0</c:v>
                </c:pt>
                <c:pt idx="4">
                  <c:v>3</c:v>
                </c:pt>
              </c:numCache>
            </c:numRef>
          </c:val>
          <c:extLst>
            <c:ext xmlns:c16="http://schemas.microsoft.com/office/drawing/2014/chart" uri="{C3380CC4-5D6E-409C-BE32-E72D297353CC}">
              <c16:uniqueId val="{0000000A-467A-4C32-8B95-97EE6DAB6C5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A1D-4062-8401-48547DE49E6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A1D-4062-8401-48547DE49E6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A1D-4062-8401-48547DE49E6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A1D-4062-8401-48547DE49E6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A1D-4062-8401-48547DE49E6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FET!$DE$127:$DE$131</c:f>
              <c:numCache>
                <c:formatCode>General</c:formatCode>
                <c:ptCount val="5"/>
                <c:pt idx="0">
                  <c:v>69</c:v>
                </c:pt>
                <c:pt idx="1">
                  <c:v>0</c:v>
                </c:pt>
                <c:pt idx="2">
                  <c:v>0</c:v>
                </c:pt>
                <c:pt idx="3">
                  <c:v>0</c:v>
                </c:pt>
                <c:pt idx="4">
                  <c:v>0</c:v>
                </c:pt>
              </c:numCache>
            </c:numRef>
          </c:val>
          <c:extLst>
            <c:ext xmlns:c16="http://schemas.microsoft.com/office/drawing/2014/chart" uri="{C3380CC4-5D6E-409C-BE32-E72D297353CC}">
              <c16:uniqueId val="{0000000A-CA1D-4062-8401-48547DE49E6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C80-410A-8182-9AD223F4751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C80-410A-8182-9AD223F4751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C80-410A-8182-9AD223F4751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C80-410A-8182-9AD223F4751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C80-410A-8182-9AD223F4751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FET!$DF$127:$DF$131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6C80-410A-8182-9AD223F4751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A72-4AED-901D-DCDDBD9A0D8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A72-4AED-901D-DCDDBD9A0D8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A72-4AED-901D-DCDDBD9A0D8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A72-4AED-901D-DCDDBD9A0D8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A72-4AED-901D-DCDDBD9A0D8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FET!$DG$127:$DG$131</c:f>
              <c:numCache>
                <c:formatCode>General</c:formatCode>
                <c:ptCount val="5"/>
                <c:pt idx="0">
                  <c:v>10</c:v>
                </c:pt>
                <c:pt idx="1">
                  <c:v>0</c:v>
                </c:pt>
                <c:pt idx="2">
                  <c:v>1</c:v>
                </c:pt>
                <c:pt idx="3">
                  <c:v>0</c:v>
                </c:pt>
                <c:pt idx="4">
                  <c:v>0</c:v>
                </c:pt>
              </c:numCache>
            </c:numRef>
          </c:val>
          <c:extLst>
            <c:ext xmlns:c16="http://schemas.microsoft.com/office/drawing/2014/chart" uri="{C3380CC4-5D6E-409C-BE32-E72D297353CC}">
              <c16:uniqueId val="{0000000A-1A72-4AED-901D-DCDDBD9A0D8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4F3-4D72-85B8-EC4B371696C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4F3-4D72-85B8-EC4B371696C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4F3-4D72-85B8-EC4B371696C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4F3-4D72-85B8-EC4B371696C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4F3-4D72-85B8-EC4B371696C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FET!$DH$127:$DH$131</c:f>
              <c:numCache>
                <c:formatCode>General</c:formatCode>
                <c:ptCount val="5"/>
                <c:pt idx="0">
                  <c:v>26</c:v>
                </c:pt>
                <c:pt idx="1">
                  <c:v>1</c:v>
                </c:pt>
                <c:pt idx="2">
                  <c:v>0</c:v>
                </c:pt>
                <c:pt idx="3">
                  <c:v>0</c:v>
                </c:pt>
                <c:pt idx="4">
                  <c:v>0</c:v>
                </c:pt>
              </c:numCache>
            </c:numRef>
          </c:val>
          <c:extLst>
            <c:ext xmlns:c16="http://schemas.microsoft.com/office/drawing/2014/chart" uri="{C3380CC4-5D6E-409C-BE32-E72D297353CC}">
              <c16:uniqueId val="{0000000A-84F3-4D72-85B8-EC4B371696C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344-428B-AC2D-FB3B85CE227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344-428B-AC2D-FB3B85CE227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344-428B-AC2D-FB3B85CE227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344-428B-AC2D-FB3B85CE227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344-428B-AC2D-FB3B85CE227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FET!$DI$127:$DI$131</c:f>
              <c:numCache>
                <c:formatCode>General</c:formatCode>
                <c:ptCount val="5"/>
                <c:pt idx="0">
                  <c:v>39</c:v>
                </c:pt>
                <c:pt idx="1">
                  <c:v>5</c:v>
                </c:pt>
                <c:pt idx="2">
                  <c:v>0</c:v>
                </c:pt>
                <c:pt idx="3">
                  <c:v>0</c:v>
                </c:pt>
                <c:pt idx="4">
                  <c:v>0</c:v>
                </c:pt>
              </c:numCache>
            </c:numRef>
          </c:val>
          <c:extLst>
            <c:ext xmlns:c16="http://schemas.microsoft.com/office/drawing/2014/chart" uri="{C3380CC4-5D6E-409C-BE32-E72D297353CC}">
              <c16:uniqueId val="{0000000A-9344-428B-AC2D-FB3B85CE227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EC2-434B-996C-4886C367AB3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EC2-434B-996C-4886C367AB3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EC2-434B-996C-4886C367AB3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EC2-434B-996C-4886C367AB3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EC2-434B-996C-4886C367AB3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FET!$DJ$127:$DJ$131</c:f>
              <c:numCache>
                <c:formatCode>General</c:formatCode>
                <c:ptCount val="5"/>
                <c:pt idx="0">
                  <c:v>97</c:v>
                </c:pt>
                <c:pt idx="1">
                  <c:v>9</c:v>
                </c:pt>
                <c:pt idx="2">
                  <c:v>3</c:v>
                </c:pt>
                <c:pt idx="3">
                  <c:v>0</c:v>
                </c:pt>
                <c:pt idx="4">
                  <c:v>0</c:v>
                </c:pt>
              </c:numCache>
            </c:numRef>
          </c:val>
          <c:extLst>
            <c:ext xmlns:c16="http://schemas.microsoft.com/office/drawing/2014/chart" uri="{C3380CC4-5D6E-409C-BE32-E72D297353CC}">
              <c16:uniqueId val="{0000000A-2EC2-434B-996C-4886C367AB3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C9A-431A-8C0F-19CD1F919BC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C9A-431A-8C0F-19CD1F919BC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C9A-431A-8C0F-19CD1F919BC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C9A-431A-8C0F-19CD1F919BC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C9A-431A-8C0F-19CD1F919BC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FET!$DK$127:$DK$131</c:f>
              <c:numCache>
                <c:formatCode>General</c:formatCode>
                <c:ptCount val="5"/>
                <c:pt idx="0">
                  <c:v>92</c:v>
                </c:pt>
                <c:pt idx="1">
                  <c:v>5</c:v>
                </c:pt>
                <c:pt idx="2">
                  <c:v>3</c:v>
                </c:pt>
                <c:pt idx="3">
                  <c:v>1</c:v>
                </c:pt>
                <c:pt idx="4">
                  <c:v>0</c:v>
                </c:pt>
              </c:numCache>
            </c:numRef>
          </c:val>
          <c:extLst>
            <c:ext xmlns:c16="http://schemas.microsoft.com/office/drawing/2014/chart" uri="{C3380CC4-5D6E-409C-BE32-E72D297353CC}">
              <c16:uniqueId val="{0000000A-4C9A-431A-8C0F-19CD1F919BC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F9B-4A11-93D7-1B0C2879F55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F9B-4A11-93D7-1B0C2879F55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F9B-4A11-93D7-1B0C2879F55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F9B-4A11-93D7-1B0C2879F55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F9B-4A11-93D7-1B0C2879F55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FET!$DL$127:$DL$131</c:f>
              <c:numCache>
                <c:formatCode>General</c:formatCode>
                <c:ptCount val="5"/>
                <c:pt idx="0">
                  <c:v>0</c:v>
                </c:pt>
                <c:pt idx="1">
                  <c:v>1</c:v>
                </c:pt>
                <c:pt idx="2">
                  <c:v>0</c:v>
                </c:pt>
                <c:pt idx="3">
                  <c:v>0</c:v>
                </c:pt>
                <c:pt idx="4">
                  <c:v>0</c:v>
                </c:pt>
              </c:numCache>
            </c:numRef>
          </c:val>
          <c:extLst>
            <c:ext xmlns:c16="http://schemas.microsoft.com/office/drawing/2014/chart" uri="{C3380CC4-5D6E-409C-BE32-E72D297353CC}">
              <c16:uniqueId val="{0000000A-9F9B-4A11-93D7-1B0C2879F55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A3F-4336-96D8-37BFFE30D33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A3F-4336-96D8-37BFFE30D33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A3F-4336-96D8-37BFFE30D33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A3F-4336-96D8-37BFFE30D33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A3F-4336-96D8-37BFFE30D33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FET!$DM$127:$DM$131</c:f>
              <c:numCache>
                <c:formatCode>General</c:formatCode>
                <c:ptCount val="5"/>
                <c:pt idx="0">
                  <c:v>94</c:v>
                </c:pt>
                <c:pt idx="1">
                  <c:v>4</c:v>
                </c:pt>
                <c:pt idx="2">
                  <c:v>2</c:v>
                </c:pt>
                <c:pt idx="3">
                  <c:v>0</c:v>
                </c:pt>
                <c:pt idx="4">
                  <c:v>0</c:v>
                </c:pt>
              </c:numCache>
            </c:numRef>
          </c:val>
          <c:extLst>
            <c:ext xmlns:c16="http://schemas.microsoft.com/office/drawing/2014/chart" uri="{C3380CC4-5D6E-409C-BE32-E72D297353CC}">
              <c16:uniqueId val="{0000000A-EA3F-4336-96D8-37BFFE30D33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D09-4F9F-ADC5-A0E3B72F2C4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D09-4F9F-ADC5-A0E3B72F2C4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D09-4F9F-ADC5-A0E3B72F2C4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D09-4F9F-ADC5-A0E3B72F2C4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D09-4F9F-ADC5-A0E3B72F2C4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FET!$DN$127:$DN$131</c:f>
              <c:numCache>
                <c:formatCode>General</c:formatCode>
                <c:ptCount val="5"/>
                <c:pt idx="0">
                  <c:v>85</c:v>
                </c:pt>
                <c:pt idx="1">
                  <c:v>8</c:v>
                </c:pt>
                <c:pt idx="2">
                  <c:v>2</c:v>
                </c:pt>
                <c:pt idx="3">
                  <c:v>0</c:v>
                </c:pt>
                <c:pt idx="4">
                  <c:v>1</c:v>
                </c:pt>
              </c:numCache>
            </c:numRef>
          </c:val>
          <c:extLst>
            <c:ext xmlns:c16="http://schemas.microsoft.com/office/drawing/2014/chart" uri="{C3380CC4-5D6E-409C-BE32-E72D297353CC}">
              <c16:uniqueId val="{0000000A-FD09-4F9F-ADC5-A0E3B72F2C4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FDE-442C-A8FD-B6A8866E250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FDE-442C-A8FD-B6A8866E250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FDE-442C-A8FD-B6A8866E250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FDE-442C-A8FD-B6A8866E250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FDE-442C-A8FD-B6A8866E250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GET!$X$335:$X$339</c:f>
              <c:numCache>
                <c:formatCode>General</c:formatCode>
                <c:ptCount val="5"/>
                <c:pt idx="0">
                  <c:v>156</c:v>
                </c:pt>
                <c:pt idx="1">
                  <c:v>36</c:v>
                </c:pt>
                <c:pt idx="2">
                  <c:v>8</c:v>
                </c:pt>
                <c:pt idx="3">
                  <c:v>1</c:v>
                </c:pt>
                <c:pt idx="4">
                  <c:v>2</c:v>
                </c:pt>
              </c:numCache>
            </c:numRef>
          </c:val>
          <c:extLst>
            <c:ext xmlns:c16="http://schemas.microsoft.com/office/drawing/2014/chart" uri="{C3380CC4-5D6E-409C-BE32-E72D297353CC}">
              <c16:uniqueId val="{0000000A-4FDE-442C-A8FD-B6A8866E2506}"/>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0DF-440B-959A-4618B7AF8FA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0DF-440B-959A-4618B7AF8FA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0DF-440B-959A-4618B7AF8FA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0DF-440B-959A-4618B7AF8FA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0DF-440B-959A-4618B7AF8FA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FET!$DO$127:$DO$131</c:f>
              <c:numCache>
                <c:formatCode>General</c:formatCode>
                <c:ptCount val="5"/>
                <c:pt idx="0">
                  <c:v>5</c:v>
                </c:pt>
                <c:pt idx="1">
                  <c:v>2</c:v>
                </c:pt>
                <c:pt idx="2">
                  <c:v>1</c:v>
                </c:pt>
                <c:pt idx="3">
                  <c:v>0</c:v>
                </c:pt>
                <c:pt idx="4">
                  <c:v>0</c:v>
                </c:pt>
              </c:numCache>
            </c:numRef>
          </c:val>
          <c:extLst>
            <c:ext xmlns:c16="http://schemas.microsoft.com/office/drawing/2014/chart" uri="{C3380CC4-5D6E-409C-BE32-E72D297353CC}">
              <c16:uniqueId val="{0000000A-70DF-440B-959A-4618B7AF8FA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205-4563-8266-D11D9360A2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205-4563-8266-D11D9360A2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205-4563-8266-D11D9360A2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205-4563-8266-D11D9360A2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205-4563-8266-D11D9360A2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FET!$DP$127:$DP$131</c:f>
              <c:numCache>
                <c:formatCode>General</c:formatCode>
                <c:ptCount val="5"/>
                <c:pt idx="0">
                  <c:v>16</c:v>
                </c:pt>
                <c:pt idx="1">
                  <c:v>0</c:v>
                </c:pt>
                <c:pt idx="2">
                  <c:v>0</c:v>
                </c:pt>
                <c:pt idx="3">
                  <c:v>0</c:v>
                </c:pt>
                <c:pt idx="4">
                  <c:v>0</c:v>
                </c:pt>
              </c:numCache>
            </c:numRef>
          </c:val>
          <c:extLst>
            <c:ext xmlns:c16="http://schemas.microsoft.com/office/drawing/2014/chart" uri="{C3380CC4-5D6E-409C-BE32-E72D297353CC}">
              <c16:uniqueId val="{0000000A-8205-4563-8266-D11D9360A26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E23-4EF7-8DBF-4932BF665C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E23-4EF7-8DBF-4932BF665CF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E23-4EF7-8DBF-4932BF665CF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E23-4EF7-8DBF-4932BF665CF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E23-4EF7-8DBF-4932BF665C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FET!$DQ$127:$DQ$131</c:f>
              <c:numCache>
                <c:formatCode>General</c:formatCode>
                <c:ptCount val="5"/>
                <c:pt idx="0">
                  <c:v>81</c:v>
                </c:pt>
                <c:pt idx="1">
                  <c:v>5</c:v>
                </c:pt>
                <c:pt idx="2">
                  <c:v>4</c:v>
                </c:pt>
                <c:pt idx="3">
                  <c:v>1</c:v>
                </c:pt>
                <c:pt idx="4">
                  <c:v>0</c:v>
                </c:pt>
              </c:numCache>
            </c:numRef>
          </c:val>
          <c:extLst>
            <c:ext xmlns:c16="http://schemas.microsoft.com/office/drawing/2014/chart" uri="{C3380CC4-5D6E-409C-BE32-E72D297353CC}">
              <c16:uniqueId val="{0000000A-5E23-4EF7-8DBF-4932BF665CF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656-4BC2-B7EF-55AEF553647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656-4BC2-B7EF-55AEF553647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656-4BC2-B7EF-55AEF553647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656-4BC2-B7EF-55AEF553647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656-4BC2-B7EF-55AEF55364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FET!$DR$127:$DR$131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F656-4BC2-B7EF-55AEF553647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4EE-4B04-96F3-53ECE02BACD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4EE-4B04-96F3-53ECE02BACD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4EE-4B04-96F3-53ECE02BACD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4EE-4B04-96F3-53ECE02BACD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4EE-4B04-96F3-53ECE02BACD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FET!$DS$127:$DS$131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B4EE-4B04-96F3-53ECE02BACD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70C-4D4B-AC8B-289829E0D3F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70C-4D4B-AC8B-289829E0D3F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70C-4D4B-AC8B-289829E0D3F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70C-4D4B-AC8B-289829E0D3F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70C-4D4B-AC8B-289829E0D3F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FET!$DT$127:$DT$131</c:f>
              <c:numCache>
                <c:formatCode>General</c:formatCode>
                <c:ptCount val="5"/>
                <c:pt idx="0">
                  <c:v>3</c:v>
                </c:pt>
                <c:pt idx="1">
                  <c:v>0</c:v>
                </c:pt>
                <c:pt idx="2">
                  <c:v>1</c:v>
                </c:pt>
                <c:pt idx="3">
                  <c:v>0</c:v>
                </c:pt>
                <c:pt idx="4">
                  <c:v>1</c:v>
                </c:pt>
              </c:numCache>
            </c:numRef>
          </c:val>
          <c:extLst>
            <c:ext xmlns:c16="http://schemas.microsoft.com/office/drawing/2014/chart" uri="{C3380CC4-5D6E-409C-BE32-E72D297353CC}">
              <c16:uniqueId val="{0000000A-370C-4D4B-AC8B-289829E0D3F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66A-4D62-B393-1C9D6D7B795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66A-4D62-B393-1C9D6D7B795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66A-4D62-B393-1C9D6D7B795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66A-4D62-B393-1C9D6D7B795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66A-4D62-B393-1C9D6D7B795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FET!$DU$127:$DU$131</c:f>
              <c:numCache>
                <c:formatCode>General</c:formatCode>
                <c:ptCount val="5"/>
                <c:pt idx="0">
                  <c:v>10</c:v>
                </c:pt>
                <c:pt idx="1">
                  <c:v>1</c:v>
                </c:pt>
                <c:pt idx="2">
                  <c:v>0</c:v>
                </c:pt>
                <c:pt idx="3">
                  <c:v>0</c:v>
                </c:pt>
                <c:pt idx="4">
                  <c:v>0</c:v>
                </c:pt>
              </c:numCache>
            </c:numRef>
          </c:val>
          <c:extLst>
            <c:ext xmlns:c16="http://schemas.microsoft.com/office/drawing/2014/chart" uri="{C3380CC4-5D6E-409C-BE32-E72D297353CC}">
              <c16:uniqueId val="{0000000A-066A-4D62-B393-1C9D6D7B795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34E-42A8-BA5C-72F7BB9372C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34E-42A8-BA5C-72F7BB9372C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34E-42A8-BA5C-72F7BB9372C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34E-42A8-BA5C-72F7BB9372C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34E-42A8-BA5C-72F7BB9372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FET!$DV$127:$DV$131</c:f>
              <c:numCache>
                <c:formatCode>General</c:formatCode>
                <c:ptCount val="5"/>
                <c:pt idx="0">
                  <c:v>10</c:v>
                </c:pt>
                <c:pt idx="1">
                  <c:v>1</c:v>
                </c:pt>
                <c:pt idx="2">
                  <c:v>0</c:v>
                </c:pt>
                <c:pt idx="3">
                  <c:v>0</c:v>
                </c:pt>
                <c:pt idx="4">
                  <c:v>0</c:v>
                </c:pt>
              </c:numCache>
            </c:numRef>
          </c:val>
          <c:extLst>
            <c:ext xmlns:c16="http://schemas.microsoft.com/office/drawing/2014/chart" uri="{C3380CC4-5D6E-409C-BE32-E72D297353CC}">
              <c16:uniqueId val="{0000000A-B34E-42A8-BA5C-72F7BB9372C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5F2-4D17-9446-121F3C95C77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5F2-4D17-9446-121F3C95C77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5F2-4D17-9446-121F3C95C77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5F2-4D17-9446-121F3C95C77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5F2-4D17-9446-121F3C95C77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FET!$DW$127:$DW$131</c:f>
              <c:numCache>
                <c:formatCode>General</c:formatCode>
                <c:ptCount val="5"/>
                <c:pt idx="0">
                  <c:v>46</c:v>
                </c:pt>
                <c:pt idx="1">
                  <c:v>8</c:v>
                </c:pt>
                <c:pt idx="2">
                  <c:v>2</c:v>
                </c:pt>
                <c:pt idx="3">
                  <c:v>0</c:v>
                </c:pt>
                <c:pt idx="4">
                  <c:v>0</c:v>
                </c:pt>
              </c:numCache>
            </c:numRef>
          </c:val>
          <c:extLst>
            <c:ext xmlns:c16="http://schemas.microsoft.com/office/drawing/2014/chart" uri="{C3380CC4-5D6E-409C-BE32-E72D297353CC}">
              <c16:uniqueId val="{0000000A-E5F2-4D17-9446-121F3C95C77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FA-4A49-840A-F87529A7A25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2FA-4A49-840A-F87529A7A25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2FA-4A49-840A-F87529A7A25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2FA-4A49-840A-F87529A7A25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2FA-4A49-840A-F87529A7A25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FET!$DX$127:$DX$131</c:f>
              <c:numCache>
                <c:formatCode>General</c:formatCode>
                <c:ptCount val="5"/>
                <c:pt idx="0">
                  <c:v>23</c:v>
                </c:pt>
                <c:pt idx="1">
                  <c:v>0</c:v>
                </c:pt>
                <c:pt idx="2">
                  <c:v>0</c:v>
                </c:pt>
                <c:pt idx="3">
                  <c:v>0</c:v>
                </c:pt>
                <c:pt idx="4">
                  <c:v>0</c:v>
                </c:pt>
              </c:numCache>
            </c:numRef>
          </c:val>
          <c:extLst>
            <c:ext xmlns:c16="http://schemas.microsoft.com/office/drawing/2014/chart" uri="{C3380CC4-5D6E-409C-BE32-E72D297353CC}">
              <c16:uniqueId val="{0000000A-C2FA-4A49-840A-F87529A7A25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876-4945-BB7B-934DC8C3036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876-4945-BB7B-934DC8C3036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876-4945-BB7B-934DC8C3036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876-4945-BB7B-934DC8C3036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876-4945-BB7B-934DC8C3036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GET!$Y$335:$Y$339</c:f>
              <c:numCache>
                <c:formatCode>General</c:formatCode>
                <c:ptCount val="5"/>
                <c:pt idx="0">
                  <c:v>167</c:v>
                </c:pt>
                <c:pt idx="1">
                  <c:v>26</c:v>
                </c:pt>
                <c:pt idx="2">
                  <c:v>7</c:v>
                </c:pt>
                <c:pt idx="3">
                  <c:v>2</c:v>
                </c:pt>
                <c:pt idx="4">
                  <c:v>2</c:v>
                </c:pt>
              </c:numCache>
            </c:numRef>
          </c:val>
          <c:extLst>
            <c:ext xmlns:c16="http://schemas.microsoft.com/office/drawing/2014/chart" uri="{C3380CC4-5D6E-409C-BE32-E72D297353CC}">
              <c16:uniqueId val="{0000000A-6876-4945-BB7B-934DC8C3036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800" b="1"/>
              <a:t>Responses per Phase per Month</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Graphs!$R$9</c:f>
              <c:strCache>
                <c:ptCount val="1"/>
                <c:pt idx="0">
                  <c:v>GET</c:v>
                </c:pt>
              </c:strCache>
            </c:strRef>
          </c:tx>
          <c:spPr>
            <a:solidFill>
              <a:srgbClr val="00B050"/>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Graphs!$Q$10:$Q$16</c:f>
              <c:strCache>
                <c:ptCount val="7"/>
                <c:pt idx="0">
                  <c:v>April</c:v>
                </c:pt>
                <c:pt idx="1">
                  <c:v>May</c:v>
                </c:pt>
                <c:pt idx="2">
                  <c:v>July</c:v>
                </c:pt>
                <c:pt idx="3">
                  <c:v>August</c:v>
                </c:pt>
                <c:pt idx="4">
                  <c:v>September</c:v>
                </c:pt>
                <c:pt idx="5">
                  <c:v>October</c:v>
                </c:pt>
                <c:pt idx="6">
                  <c:v>November</c:v>
                </c:pt>
              </c:strCache>
            </c:strRef>
          </c:cat>
          <c:val>
            <c:numRef>
              <c:f>Graphs!$R$10:$R$16</c:f>
              <c:numCache>
                <c:formatCode>General</c:formatCode>
                <c:ptCount val="7"/>
                <c:pt idx="0">
                  <c:v>89</c:v>
                </c:pt>
                <c:pt idx="1">
                  <c:v>289</c:v>
                </c:pt>
                <c:pt idx="2">
                  <c:v>302</c:v>
                </c:pt>
              </c:numCache>
            </c:numRef>
          </c:val>
          <c:extLst>
            <c:ext xmlns:c16="http://schemas.microsoft.com/office/drawing/2014/chart" uri="{C3380CC4-5D6E-409C-BE32-E72D297353CC}">
              <c16:uniqueId val="{00000000-86F6-4C98-9C10-86C12DB1D36D}"/>
            </c:ext>
          </c:extLst>
        </c:ser>
        <c:ser>
          <c:idx val="1"/>
          <c:order val="1"/>
          <c:tx>
            <c:strRef>
              <c:f>Graphs!$S$9</c:f>
              <c:strCache>
                <c:ptCount val="1"/>
                <c:pt idx="0">
                  <c:v>FET</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Graphs!$Q$10:$Q$16</c:f>
              <c:strCache>
                <c:ptCount val="7"/>
                <c:pt idx="0">
                  <c:v>April</c:v>
                </c:pt>
                <c:pt idx="1">
                  <c:v>May</c:v>
                </c:pt>
                <c:pt idx="2">
                  <c:v>July</c:v>
                </c:pt>
                <c:pt idx="3">
                  <c:v>August</c:v>
                </c:pt>
                <c:pt idx="4">
                  <c:v>September</c:v>
                </c:pt>
                <c:pt idx="5">
                  <c:v>October</c:v>
                </c:pt>
                <c:pt idx="6">
                  <c:v>November</c:v>
                </c:pt>
              </c:strCache>
            </c:strRef>
          </c:cat>
          <c:val>
            <c:numRef>
              <c:f>Graphs!$S$10:$S$16</c:f>
              <c:numCache>
                <c:formatCode>General</c:formatCode>
                <c:ptCount val="7"/>
                <c:pt idx="0">
                  <c:v>31</c:v>
                </c:pt>
                <c:pt idx="1">
                  <c:v>109</c:v>
                </c:pt>
                <c:pt idx="2">
                  <c:v>112</c:v>
                </c:pt>
              </c:numCache>
            </c:numRef>
          </c:val>
          <c:extLst>
            <c:ext xmlns:c16="http://schemas.microsoft.com/office/drawing/2014/chart" uri="{C3380CC4-5D6E-409C-BE32-E72D297353CC}">
              <c16:uniqueId val="{00000001-86F6-4C98-9C10-86C12DB1D36D}"/>
            </c:ext>
          </c:extLst>
        </c:ser>
        <c:dLbls>
          <c:showLegendKey val="0"/>
          <c:showVal val="0"/>
          <c:showCatName val="0"/>
          <c:showSerName val="0"/>
          <c:showPercent val="0"/>
          <c:showBubbleSize val="0"/>
        </c:dLbls>
        <c:gapWidth val="219"/>
        <c:overlap val="-27"/>
        <c:axId val="1861095631"/>
        <c:axId val="1861097711"/>
      </c:barChart>
      <c:catAx>
        <c:axId val="186109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97711"/>
        <c:crosses val="autoZero"/>
        <c:auto val="1"/>
        <c:lblAlgn val="ctr"/>
        <c:lblOffset val="100"/>
        <c:noMultiLvlLbl val="0"/>
      </c:catAx>
      <c:valAx>
        <c:axId val="18610977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95631"/>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 </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E11-4567-8B7D-8832505B9EB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E11-4567-8B7D-8832505B9EB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E11-4567-8B7D-8832505B9EB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E11-4567-8B7D-8832505B9EB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8AD-4BC9-83B8-D0D6335AEAD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GET!$I$335:$I$339</c:f>
              <c:numCache>
                <c:formatCode>General</c:formatCode>
                <c:ptCount val="5"/>
                <c:pt idx="0">
                  <c:v>176</c:v>
                </c:pt>
                <c:pt idx="1">
                  <c:v>35</c:v>
                </c:pt>
                <c:pt idx="2">
                  <c:v>4</c:v>
                </c:pt>
                <c:pt idx="3">
                  <c:v>2</c:v>
                </c:pt>
                <c:pt idx="4">
                  <c:v>3</c:v>
                </c:pt>
              </c:numCache>
            </c:numRef>
          </c:val>
          <c:extLst>
            <c:ext xmlns:c16="http://schemas.microsoft.com/office/drawing/2014/chart" uri="{C3380CC4-5D6E-409C-BE32-E72D297353CC}">
              <c16:uniqueId val="{00000000-D8AD-4BC9-83B8-D0D6335AEAD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19F-428E-BAD6-8A52D9FA708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19F-428E-BAD6-8A52D9FA708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19F-428E-BAD6-8A52D9FA708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19F-428E-BAD6-8A52D9FA708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19F-428E-BAD6-8A52D9FA708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GET!$J$335:$J$339</c:f>
              <c:numCache>
                <c:formatCode>General</c:formatCode>
                <c:ptCount val="5"/>
                <c:pt idx="0">
                  <c:v>162</c:v>
                </c:pt>
                <c:pt idx="1">
                  <c:v>37</c:v>
                </c:pt>
                <c:pt idx="2">
                  <c:v>10</c:v>
                </c:pt>
                <c:pt idx="3">
                  <c:v>4</c:v>
                </c:pt>
                <c:pt idx="4">
                  <c:v>2</c:v>
                </c:pt>
              </c:numCache>
            </c:numRef>
          </c:val>
          <c:extLst>
            <c:ext xmlns:c16="http://schemas.microsoft.com/office/drawing/2014/chart" uri="{C3380CC4-5D6E-409C-BE32-E72D297353CC}">
              <c16:uniqueId val="{0000000A-919F-428E-BAD6-8A52D9FA7086}"/>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768-4D52-A172-DD0A4B55050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768-4D52-A172-DD0A4B55050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768-4D52-A172-DD0A4B55050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768-4D52-A172-DD0A4B55050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768-4D52-A172-DD0A4B5505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GET!$K$335:$K$339</c:f>
              <c:numCache>
                <c:formatCode>General</c:formatCode>
                <c:ptCount val="5"/>
                <c:pt idx="0">
                  <c:v>164</c:v>
                </c:pt>
                <c:pt idx="1">
                  <c:v>39</c:v>
                </c:pt>
                <c:pt idx="2">
                  <c:v>6</c:v>
                </c:pt>
                <c:pt idx="3">
                  <c:v>2</c:v>
                </c:pt>
                <c:pt idx="4">
                  <c:v>2</c:v>
                </c:pt>
              </c:numCache>
            </c:numRef>
          </c:val>
          <c:extLst>
            <c:ext xmlns:c16="http://schemas.microsoft.com/office/drawing/2014/chart" uri="{C3380CC4-5D6E-409C-BE32-E72D297353CC}">
              <c16:uniqueId val="{0000000A-F768-4D52-A172-DD0A4B55050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0D3-4E56-9113-8C666ABF011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0D3-4E56-9113-8C666ABF011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0D3-4E56-9113-8C666ABF011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0D3-4E56-9113-8C666ABF011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0D3-4E56-9113-8C666ABF011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GET!$L$335:$L$339</c:f>
              <c:numCache>
                <c:formatCode>General</c:formatCode>
                <c:ptCount val="5"/>
                <c:pt idx="0">
                  <c:v>177</c:v>
                </c:pt>
                <c:pt idx="1">
                  <c:v>30</c:v>
                </c:pt>
                <c:pt idx="2">
                  <c:v>4</c:v>
                </c:pt>
                <c:pt idx="3">
                  <c:v>2</c:v>
                </c:pt>
                <c:pt idx="4">
                  <c:v>2</c:v>
                </c:pt>
              </c:numCache>
            </c:numRef>
          </c:val>
          <c:extLst>
            <c:ext xmlns:c16="http://schemas.microsoft.com/office/drawing/2014/chart" uri="{C3380CC4-5D6E-409C-BE32-E72D297353CC}">
              <c16:uniqueId val="{0000000A-90D3-4E56-9113-8C666ABF011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A2-42C1-8C57-B1FB05121DA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A2-42C1-8C57-B1FB05121DA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A2-42C1-8C57-B1FB05121DA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A2-42C1-8C57-B1FB05121DA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A2-42C1-8C57-B1FB05121DA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GET!$M$335:$M$339</c:f>
              <c:numCache>
                <c:formatCode>General</c:formatCode>
                <c:ptCount val="5"/>
                <c:pt idx="0">
                  <c:v>172</c:v>
                </c:pt>
                <c:pt idx="1">
                  <c:v>29</c:v>
                </c:pt>
                <c:pt idx="2">
                  <c:v>6</c:v>
                </c:pt>
                <c:pt idx="3">
                  <c:v>2</c:v>
                </c:pt>
                <c:pt idx="4">
                  <c:v>4</c:v>
                </c:pt>
              </c:numCache>
            </c:numRef>
          </c:val>
          <c:extLst>
            <c:ext xmlns:c16="http://schemas.microsoft.com/office/drawing/2014/chart" uri="{C3380CC4-5D6E-409C-BE32-E72D297353CC}">
              <c16:uniqueId val="{0000000A-1FA2-42C1-8C57-B1FB05121DA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F7-452D-8C29-307314AE8D1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F7-452D-8C29-307314AE8D1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F7-452D-8C29-307314AE8D1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F7-452D-8C29-307314AE8D1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F7-452D-8C29-307314AE8D1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GET!$N$335:$N$339</c:f>
              <c:numCache>
                <c:formatCode>General</c:formatCode>
                <c:ptCount val="5"/>
                <c:pt idx="0">
                  <c:v>151</c:v>
                </c:pt>
                <c:pt idx="1">
                  <c:v>42</c:v>
                </c:pt>
                <c:pt idx="2">
                  <c:v>11</c:v>
                </c:pt>
                <c:pt idx="3">
                  <c:v>3</c:v>
                </c:pt>
                <c:pt idx="4">
                  <c:v>4</c:v>
                </c:pt>
              </c:numCache>
            </c:numRef>
          </c:val>
          <c:extLst>
            <c:ext xmlns:c16="http://schemas.microsoft.com/office/drawing/2014/chart" uri="{C3380CC4-5D6E-409C-BE32-E72D297353CC}">
              <c16:uniqueId val="{0000000A-DCF7-452D-8C29-307314AE8D1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B56-434C-9375-C7FE2A118CA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B56-434C-9375-C7FE2A118CA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B56-434C-9375-C7FE2A118CA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B56-434C-9375-C7FE2A118CA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B56-434C-9375-C7FE2A118C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GET!$O$335:$O$339</c:f>
              <c:numCache>
                <c:formatCode>General</c:formatCode>
                <c:ptCount val="5"/>
                <c:pt idx="0">
                  <c:v>165</c:v>
                </c:pt>
                <c:pt idx="1">
                  <c:v>31</c:v>
                </c:pt>
                <c:pt idx="2">
                  <c:v>11</c:v>
                </c:pt>
                <c:pt idx="3">
                  <c:v>2</c:v>
                </c:pt>
                <c:pt idx="4">
                  <c:v>3</c:v>
                </c:pt>
              </c:numCache>
            </c:numRef>
          </c:val>
          <c:extLst>
            <c:ext xmlns:c16="http://schemas.microsoft.com/office/drawing/2014/chart" uri="{C3380CC4-5D6E-409C-BE32-E72D297353CC}">
              <c16:uniqueId val="{0000000A-1B56-434C-9375-C7FE2A118CA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760-40F7-8113-F69B2151A66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760-40F7-8113-F69B2151A66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760-40F7-8113-F69B2151A66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760-40F7-8113-F69B2151A66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760-40F7-8113-F69B2151A66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GET!$P$335:$P$339</c:f>
              <c:numCache>
                <c:formatCode>General</c:formatCode>
                <c:ptCount val="5"/>
                <c:pt idx="0">
                  <c:v>169</c:v>
                </c:pt>
                <c:pt idx="1">
                  <c:v>33</c:v>
                </c:pt>
                <c:pt idx="2">
                  <c:v>3</c:v>
                </c:pt>
                <c:pt idx="3">
                  <c:v>2</c:v>
                </c:pt>
                <c:pt idx="4">
                  <c:v>4</c:v>
                </c:pt>
              </c:numCache>
            </c:numRef>
          </c:val>
          <c:extLst>
            <c:ext xmlns:c16="http://schemas.microsoft.com/office/drawing/2014/chart" uri="{C3380CC4-5D6E-409C-BE32-E72D297353CC}">
              <c16:uniqueId val="{0000000A-2760-40F7-8113-F69B2151A66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F3F-48D2-97C8-B440041D2FE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F3F-48D2-97C8-B440041D2FE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F3F-48D2-97C8-B440041D2FE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F3F-48D2-97C8-B440041D2FE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F3F-48D2-97C8-B440041D2FE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GET!$Q$335:$Q$339</c:f>
              <c:numCache>
                <c:formatCode>General</c:formatCode>
                <c:ptCount val="5"/>
                <c:pt idx="0">
                  <c:v>171</c:v>
                </c:pt>
                <c:pt idx="1">
                  <c:v>34</c:v>
                </c:pt>
                <c:pt idx="2">
                  <c:v>4</c:v>
                </c:pt>
                <c:pt idx="3">
                  <c:v>3</c:v>
                </c:pt>
                <c:pt idx="4">
                  <c:v>2</c:v>
                </c:pt>
              </c:numCache>
            </c:numRef>
          </c:val>
          <c:extLst>
            <c:ext xmlns:c16="http://schemas.microsoft.com/office/drawing/2014/chart" uri="{C3380CC4-5D6E-409C-BE32-E72D297353CC}">
              <c16:uniqueId val="{0000000A-4F3F-48D2-97C8-B440041D2FE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90F-4232-A453-D26A6A05184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90F-4232-A453-D26A6A05184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90F-4232-A453-D26A6A05184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90F-4232-A453-D26A6A05184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90F-4232-A453-D26A6A0518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GET!$Z$335:$Z$339</c:f>
              <c:numCache>
                <c:formatCode>General</c:formatCode>
                <c:ptCount val="5"/>
                <c:pt idx="0">
                  <c:v>163</c:v>
                </c:pt>
                <c:pt idx="1">
                  <c:v>32</c:v>
                </c:pt>
                <c:pt idx="2">
                  <c:v>5</c:v>
                </c:pt>
                <c:pt idx="3">
                  <c:v>1</c:v>
                </c:pt>
                <c:pt idx="4">
                  <c:v>3</c:v>
                </c:pt>
              </c:numCache>
            </c:numRef>
          </c:val>
          <c:extLst>
            <c:ext xmlns:c16="http://schemas.microsoft.com/office/drawing/2014/chart" uri="{C3380CC4-5D6E-409C-BE32-E72D297353CC}">
              <c16:uniqueId val="{0000000A-E90F-4232-A453-D26A6A05184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538-46DF-BF22-CA1A66B48EE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538-46DF-BF22-CA1A66B48EE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538-46DF-BF22-CA1A66B48EE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538-46DF-BF22-CA1A66B48EE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538-46DF-BF22-CA1A66B48E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GET!$R$335:$R$339</c:f>
              <c:numCache>
                <c:formatCode>General</c:formatCode>
                <c:ptCount val="5"/>
                <c:pt idx="0">
                  <c:v>163</c:v>
                </c:pt>
                <c:pt idx="1">
                  <c:v>38</c:v>
                </c:pt>
                <c:pt idx="2">
                  <c:v>7</c:v>
                </c:pt>
                <c:pt idx="3">
                  <c:v>2</c:v>
                </c:pt>
                <c:pt idx="4">
                  <c:v>3</c:v>
                </c:pt>
              </c:numCache>
            </c:numRef>
          </c:val>
          <c:extLst>
            <c:ext xmlns:c16="http://schemas.microsoft.com/office/drawing/2014/chart" uri="{C3380CC4-5D6E-409C-BE32-E72D297353CC}">
              <c16:uniqueId val="{0000000A-B538-46DF-BF22-CA1A66B48EE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733-41F6-A32B-356782186C8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733-41F6-A32B-356782186C8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733-41F6-A32B-356782186C8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733-41F6-A32B-356782186C8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733-41F6-A32B-356782186C8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GET!$T$335:$T$339</c:f>
              <c:numCache>
                <c:formatCode>General</c:formatCode>
                <c:ptCount val="5"/>
                <c:pt idx="0">
                  <c:v>174</c:v>
                </c:pt>
                <c:pt idx="1">
                  <c:v>31</c:v>
                </c:pt>
                <c:pt idx="2">
                  <c:v>3</c:v>
                </c:pt>
                <c:pt idx="3">
                  <c:v>1</c:v>
                </c:pt>
                <c:pt idx="4">
                  <c:v>3</c:v>
                </c:pt>
              </c:numCache>
            </c:numRef>
          </c:val>
          <c:extLst>
            <c:ext xmlns:c16="http://schemas.microsoft.com/office/drawing/2014/chart" uri="{C3380CC4-5D6E-409C-BE32-E72D297353CC}">
              <c16:uniqueId val="{0000000A-0733-41F6-A32B-356782186C8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3ED-44DB-ABAC-38CBC1FA04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3ED-44DB-ABAC-38CBC1FA04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3ED-44DB-ABAC-38CBC1FA04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3ED-44DB-ABAC-38CBC1FA04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3ED-44DB-ABAC-38CBC1FA04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GET!$S$335:$S$339</c:f>
              <c:numCache>
                <c:formatCode>General</c:formatCode>
                <c:ptCount val="5"/>
                <c:pt idx="0">
                  <c:v>168</c:v>
                </c:pt>
                <c:pt idx="1">
                  <c:v>36</c:v>
                </c:pt>
                <c:pt idx="2">
                  <c:v>4</c:v>
                </c:pt>
                <c:pt idx="3">
                  <c:v>3</c:v>
                </c:pt>
                <c:pt idx="4">
                  <c:v>2</c:v>
                </c:pt>
              </c:numCache>
            </c:numRef>
          </c:val>
          <c:extLst>
            <c:ext xmlns:c16="http://schemas.microsoft.com/office/drawing/2014/chart" uri="{C3380CC4-5D6E-409C-BE32-E72D297353CC}">
              <c16:uniqueId val="{0000000A-73ED-44DB-ABAC-38CBC1FA046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67E-478F-9880-80B4C2C6CD9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67E-478F-9880-80B4C2C6CD9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67E-478F-9880-80B4C2C6CD9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67E-478F-9880-80B4C2C6CD9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67E-478F-9880-80B4C2C6CD9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GET!$U$335:$U$339</c:f>
              <c:numCache>
                <c:formatCode>General</c:formatCode>
                <c:ptCount val="5"/>
                <c:pt idx="0">
                  <c:v>157</c:v>
                </c:pt>
                <c:pt idx="1">
                  <c:v>39</c:v>
                </c:pt>
                <c:pt idx="2">
                  <c:v>5</c:v>
                </c:pt>
                <c:pt idx="3">
                  <c:v>2</c:v>
                </c:pt>
                <c:pt idx="4">
                  <c:v>2</c:v>
                </c:pt>
              </c:numCache>
            </c:numRef>
          </c:val>
          <c:extLst>
            <c:ext xmlns:c16="http://schemas.microsoft.com/office/drawing/2014/chart" uri="{C3380CC4-5D6E-409C-BE32-E72D297353CC}">
              <c16:uniqueId val="{0000000A-267E-478F-9880-80B4C2C6CD9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1F-4465-8AF3-CA35FBB109B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1F-4465-8AF3-CA35FBB109B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1F-4465-8AF3-CA35FBB109B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1F-4465-8AF3-CA35FBB109B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1F-4465-8AF3-CA35FBB109B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GET!$V$335:$V$339</c:f>
              <c:numCache>
                <c:formatCode>General</c:formatCode>
                <c:ptCount val="5"/>
                <c:pt idx="0">
                  <c:v>156</c:v>
                </c:pt>
                <c:pt idx="1">
                  <c:v>40</c:v>
                </c:pt>
                <c:pt idx="2">
                  <c:v>6</c:v>
                </c:pt>
                <c:pt idx="3">
                  <c:v>2</c:v>
                </c:pt>
                <c:pt idx="4">
                  <c:v>2</c:v>
                </c:pt>
              </c:numCache>
            </c:numRef>
          </c:val>
          <c:extLst>
            <c:ext xmlns:c16="http://schemas.microsoft.com/office/drawing/2014/chart" uri="{C3380CC4-5D6E-409C-BE32-E72D297353CC}">
              <c16:uniqueId val="{0000000A-0C1F-4465-8AF3-CA35FBB109B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D69-490F-B4D2-6640D7C74F5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D69-490F-B4D2-6640D7C74F5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D69-490F-B4D2-6640D7C74F5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D69-490F-B4D2-6640D7C74F5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D69-490F-B4D2-6640D7C74F5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GET!$W$335:$W$339</c:f>
              <c:numCache>
                <c:formatCode>General</c:formatCode>
                <c:ptCount val="5"/>
                <c:pt idx="0">
                  <c:v>167</c:v>
                </c:pt>
                <c:pt idx="1">
                  <c:v>32</c:v>
                </c:pt>
                <c:pt idx="2">
                  <c:v>3</c:v>
                </c:pt>
                <c:pt idx="3">
                  <c:v>0</c:v>
                </c:pt>
                <c:pt idx="4">
                  <c:v>3</c:v>
                </c:pt>
              </c:numCache>
            </c:numRef>
          </c:val>
          <c:extLst>
            <c:ext xmlns:c16="http://schemas.microsoft.com/office/drawing/2014/chart" uri="{C3380CC4-5D6E-409C-BE32-E72D297353CC}">
              <c16:uniqueId val="{0000000A-BD69-490F-B4D2-6640D7C74F5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B2B-45A3-ADC5-8F7C7116FE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B2B-45A3-ADC5-8F7C7116FE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B2B-45A3-ADC5-8F7C7116FE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B2B-45A3-ADC5-8F7C7116FE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B2B-45A3-ADC5-8F7C7116FE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GET!$X$335:$X$339</c:f>
              <c:numCache>
                <c:formatCode>General</c:formatCode>
                <c:ptCount val="5"/>
                <c:pt idx="0">
                  <c:v>156</c:v>
                </c:pt>
                <c:pt idx="1">
                  <c:v>36</c:v>
                </c:pt>
                <c:pt idx="2">
                  <c:v>8</c:v>
                </c:pt>
                <c:pt idx="3">
                  <c:v>1</c:v>
                </c:pt>
                <c:pt idx="4">
                  <c:v>2</c:v>
                </c:pt>
              </c:numCache>
            </c:numRef>
          </c:val>
          <c:extLst>
            <c:ext xmlns:c16="http://schemas.microsoft.com/office/drawing/2014/chart" uri="{C3380CC4-5D6E-409C-BE32-E72D297353CC}">
              <c16:uniqueId val="{0000000A-2B2B-45A3-ADC5-8F7C7116FED8}"/>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DF0-419F-85D1-D65D460B2D5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DF0-419F-85D1-D65D460B2D5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DF0-419F-85D1-D65D460B2D5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DF0-419F-85D1-D65D460B2D5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DF0-419F-85D1-D65D460B2D5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GET!$Y$335:$Y$339</c:f>
              <c:numCache>
                <c:formatCode>General</c:formatCode>
                <c:ptCount val="5"/>
                <c:pt idx="0">
                  <c:v>167</c:v>
                </c:pt>
                <c:pt idx="1">
                  <c:v>26</c:v>
                </c:pt>
                <c:pt idx="2">
                  <c:v>7</c:v>
                </c:pt>
                <c:pt idx="3">
                  <c:v>2</c:v>
                </c:pt>
                <c:pt idx="4">
                  <c:v>2</c:v>
                </c:pt>
              </c:numCache>
            </c:numRef>
          </c:val>
          <c:extLst>
            <c:ext xmlns:c16="http://schemas.microsoft.com/office/drawing/2014/chart" uri="{C3380CC4-5D6E-409C-BE32-E72D297353CC}">
              <c16:uniqueId val="{0000000A-ADF0-419F-85D1-D65D460B2D5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E79-4AD0-AA8B-E9970DB4BD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E79-4AD0-AA8B-E9970DB4BD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E79-4AD0-AA8B-E9970DB4BD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E79-4AD0-AA8B-E9970DB4BD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E79-4AD0-AA8B-E9970DB4BD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GET!$Z$335:$Z$339</c:f>
              <c:numCache>
                <c:formatCode>General</c:formatCode>
                <c:ptCount val="5"/>
                <c:pt idx="0">
                  <c:v>163</c:v>
                </c:pt>
                <c:pt idx="1">
                  <c:v>32</c:v>
                </c:pt>
                <c:pt idx="2">
                  <c:v>5</c:v>
                </c:pt>
                <c:pt idx="3">
                  <c:v>1</c:v>
                </c:pt>
                <c:pt idx="4">
                  <c:v>3</c:v>
                </c:pt>
              </c:numCache>
            </c:numRef>
          </c:val>
          <c:extLst>
            <c:ext xmlns:c16="http://schemas.microsoft.com/office/drawing/2014/chart" uri="{C3380CC4-5D6E-409C-BE32-E72D297353CC}">
              <c16:uniqueId val="{0000000A-7E79-4AD0-AA8B-E9970DB4BD6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4D7-439B-B208-0EA8A371F97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4D7-439B-B208-0EA8A371F97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4D7-439B-B208-0EA8A371F97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4D7-439B-B208-0EA8A371F97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4D7-439B-B208-0EA8A371F97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GET!$AA$335:$AA$339</c:f>
              <c:numCache>
                <c:formatCode>General</c:formatCode>
                <c:ptCount val="5"/>
                <c:pt idx="0">
                  <c:v>165</c:v>
                </c:pt>
                <c:pt idx="1">
                  <c:v>28</c:v>
                </c:pt>
                <c:pt idx="2">
                  <c:v>9</c:v>
                </c:pt>
                <c:pt idx="3">
                  <c:v>1</c:v>
                </c:pt>
                <c:pt idx="4">
                  <c:v>2</c:v>
                </c:pt>
              </c:numCache>
            </c:numRef>
          </c:val>
          <c:extLst>
            <c:ext xmlns:c16="http://schemas.microsoft.com/office/drawing/2014/chart" uri="{C3380CC4-5D6E-409C-BE32-E72D297353CC}">
              <c16:uniqueId val="{0000000A-94D7-439B-B208-0EA8A371F97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 </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AFA-402A-8A3A-6BBC70AD4D3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AFA-402A-8A3A-6BBC70AD4D3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AFA-402A-8A3A-6BBC70AD4D3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AFA-402A-8A3A-6BBC70AD4D3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AFA-402A-8A3A-6BBC70AD4D3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GET!$I$335:$I$339</c:f>
              <c:numCache>
                <c:formatCode>General</c:formatCode>
                <c:ptCount val="5"/>
                <c:pt idx="0">
                  <c:v>176</c:v>
                </c:pt>
                <c:pt idx="1">
                  <c:v>35</c:v>
                </c:pt>
                <c:pt idx="2">
                  <c:v>4</c:v>
                </c:pt>
                <c:pt idx="3">
                  <c:v>2</c:v>
                </c:pt>
                <c:pt idx="4">
                  <c:v>3</c:v>
                </c:pt>
              </c:numCache>
            </c:numRef>
          </c:val>
          <c:extLst>
            <c:ext xmlns:c16="http://schemas.microsoft.com/office/drawing/2014/chart" uri="{C3380CC4-5D6E-409C-BE32-E72D297353CC}">
              <c16:uniqueId val="{0000000A-4AFA-402A-8A3A-6BBC70AD4D3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ACA-4A93-9824-4B9E78D83B0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ACA-4A93-9824-4B9E78D83B0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ACA-4A93-9824-4B9E78D83B0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ACA-4A93-9824-4B9E78D83B0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ACA-4A93-9824-4B9E78D83B0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GET!$AA$335:$AA$339</c:f>
              <c:numCache>
                <c:formatCode>General</c:formatCode>
                <c:ptCount val="5"/>
                <c:pt idx="0">
                  <c:v>165</c:v>
                </c:pt>
                <c:pt idx="1">
                  <c:v>28</c:v>
                </c:pt>
                <c:pt idx="2">
                  <c:v>9</c:v>
                </c:pt>
                <c:pt idx="3">
                  <c:v>1</c:v>
                </c:pt>
                <c:pt idx="4">
                  <c:v>2</c:v>
                </c:pt>
              </c:numCache>
            </c:numRef>
          </c:val>
          <c:extLst>
            <c:ext xmlns:c16="http://schemas.microsoft.com/office/drawing/2014/chart" uri="{C3380CC4-5D6E-409C-BE32-E72D297353CC}">
              <c16:uniqueId val="{0000000A-0ACA-4A93-9824-4B9E78D83B0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A2B-45FB-B3EB-AF78250C04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A2B-45FB-B3EB-AF78250C04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A2B-45FB-B3EB-AF78250C04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A2B-45FB-B3EB-AF78250C041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A2B-45FB-B3EB-AF78250C04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GET!$AB$335:$AB$339</c:f>
              <c:numCache>
                <c:formatCode>General</c:formatCode>
                <c:ptCount val="5"/>
                <c:pt idx="0">
                  <c:v>157</c:v>
                </c:pt>
                <c:pt idx="1">
                  <c:v>36</c:v>
                </c:pt>
                <c:pt idx="2">
                  <c:v>9</c:v>
                </c:pt>
                <c:pt idx="3">
                  <c:v>1</c:v>
                </c:pt>
                <c:pt idx="4">
                  <c:v>2</c:v>
                </c:pt>
              </c:numCache>
            </c:numRef>
          </c:val>
          <c:extLst>
            <c:ext xmlns:c16="http://schemas.microsoft.com/office/drawing/2014/chart" uri="{C3380CC4-5D6E-409C-BE32-E72D297353CC}">
              <c16:uniqueId val="{0000000A-3A2B-45FB-B3EB-AF78250C041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a:t>
            </a:r>
            <a:r>
              <a:rPr lang="en-US" baseline="0"/>
              <a:t> Skills</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932-41CE-A50D-C0A291671C6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932-41CE-A50D-C0A291671C6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932-41CE-A50D-C0A291671C6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932-41CE-A50D-C0A291671C6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932-41CE-A50D-C0A291671C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GET!$AC$335:$AC$339</c:f>
              <c:numCache>
                <c:formatCode>General</c:formatCode>
                <c:ptCount val="5"/>
                <c:pt idx="0">
                  <c:v>161</c:v>
                </c:pt>
                <c:pt idx="1">
                  <c:v>36</c:v>
                </c:pt>
                <c:pt idx="2">
                  <c:v>5</c:v>
                </c:pt>
                <c:pt idx="3">
                  <c:v>0</c:v>
                </c:pt>
                <c:pt idx="4">
                  <c:v>3</c:v>
                </c:pt>
              </c:numCache>
            </c:numRef>
          </c:val>
          <c:extLst>
            <c:ext xmlns:c16="http://schemas.microsoft.com/office/drawing/2014/chart" uri="{C3380CC4-5D6E-409C-BE32-E72D297353CC}">
              <c16:uniqueId val="{0000000A-3932-41CE-A50D-C0A291671C6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CD4-4271-BC25-BACD6BD3171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CD4-4271-BC25-BACD6BD3171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CD4-4271-BC25-BACD6BD3171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CD4-4271-BC25-BACD6BD3171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CD4-4271-BC25-BACD6BD3171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GET!$AD$335:$AD$339</c:f>
              <c:numCache>
                <c:formatCode>General</c:formatCode>
                <c:ptCount val="5"/>
                <c:pt idx="0">
                  <c:v>154</c:v>
                </c:pt>
                <c:pt idx="1">
                  <c:v>37</c:v>
                </c:pt>
                <c:pt idx="2">
                  <c:v>12</c:v>
                </c:pt>
                <c:pt idx="3">
                  <c:v>0</c:v>
                </c:pt>
                <c:pt idx="4">
                  <c:v>2</c:v>
                </c:pt>
              </c:numCache>
            </c:numRef>
          </c:val>
          <c:extLst>
            <c:ext xmlns:c16="http://schemas.microsoft.com/office/drawing/2014/chart" uri="{C3380CC4-5D6E-409C-BE32-E72D297353CC}">
              <c16:uniqueId val="{0000000A-5CD4-4271-BC25-BACD6BD3171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B40-4850-861D-D4CACFFE4F6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B40-4850-861D-D4CACFFE4F6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B40-4850-861D-D4CACFFE4F6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B40-4850-861D-D4CACFFE4F6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B40-4850-861D-D4CACFFE4F6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GET!$AE$335:$AE$339</c:f>
              <c:numCache>
                <c:formatCode>General</c:formatCode>
                <c:ptCount val="5"/>
                <c:pt idx="0">
                  <c:v>165</c:v>
                </c:pt>
                <c:pt idx="1">
                  <c:v>32</c:v>
                </c:pt>
                <c:pt idx="2">
                  <c:v>6</c:v>
                </c:pt>
                <c:pt idx="3">
                  <c:v>0</c:v>
                </c:pt>
                <c:pt idx="4">
                  <c:v>2</c:v>
                </c:pt>
              </c:numCache>
            </c:numRef>
          </c:val>
          <c:extLst>
            <c:ext xmlns:c16="http://schemas.microsoft.com/office/drawing/2014/chart" uri="{C3380CC4-5D6E-409C-BE32-E72D297353CC}">
              <c16:uniqueId val="{0000000A-0B40-4850-861D-D4CACFFE4F6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917-48E1-9D89-6D549AE76F9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917-48E1-9D89-6D549AE76F9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917-48E1-9D89-6D549AE76F9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917-48E1-9D89-6D549AE76F9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917-48E1-9D89-6D549AE76F9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GET!$AF$335:$AF$339</c:f>
              <c:numCache>
                <c:formatCode>General</c:formatCode>
                <c:ptCount val="5"/>
                <c:pt idx="0">
                  <c:v>161</c:v>
                </c:pt>
                <c:pt idx="1">
                  <c:v>34</c:v>
                </c:pt>
                <c:pt idx="2">
                  <c:v>5</c:v>
                </c:pt>
                <c:pt idx="3">
                  <c:v>2</c:v>
                </c:pt>
                <c:pt idx="4">
                  <c:v>3</c:v>
                </c:pt>
              </c:numCache>
            </c:numRef>
          </c:val>
          <c:extLst>
            <c:ext xmlns:c16="http://schemas.microsoft.com/office/drawing/2014/chart" uri="{C3380CC4-5D6E-409C-BE32-E72D297353CC}">
              <c16:uniqueId val="{0000000A-9917-48E1-9D89-6D549AE76F9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096-420A-BE85-4CF2D171585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096-420A-BE85-4CF2D171585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096-420A-BE85-4CF2D171585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096-420A-BE85-4CF2D171585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096-420A-BE85-4CF2D171585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GET!$AG$335:$AG$339</c:f>
              <c:numCache>
                <c:formatCode>General</c:formatCode>
                <c:ptCount val="5"/>
                <c:pt idx="0">
                  <c:v>168</c:v>
                </c:pt>
                <c:pt idx="1">
                  <c:v>28</c:v>
                </c:pt>
                <c:pt idx="2">
                  <c:v>7</c:v>
                </c:pt>
                <c:pt idx="3">
                  <c:v>0</c:v>
                </c:pt>
                <c:pt idx="4">
                  <c:v>1</c:v>
                </c:pt>
              </c:numCache>
            </c:numRef>
          </c:val>
          <c:extLst>
            <c:ext xmlns:c16="http://schemas.microsoft.com/office/drawing/2014/chart" uri="{C3380CC4-5D6E-409C-BE32-E72D297353CC}">
              <c16:uniqueId val="{0000000A-0096-420A-BE85-4CF2D171585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26B-44CA-840D-46A21397F3A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26B-44CA-840D-46A21397F3A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26B-44CA-840D-46A21397F3A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26B-44CA-840D-46A21397F3A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26B-44CA-840D-46A21397F3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GET!$AH$335:$AH$339</c:f>
              <c:numCache>
                <c:formatCode>General</c:formatCode>
                <c:ptCount val="5"/>
                <c:pt idx="0">
                  <c:v>161</c:v>
                </c:pt>
                <c:pt idx="1">
                  <c:v>37</c:v>
                </c:pt>
                <c:pt idx="2">
                  <c:v>7</c:v>
                </c:pt>
                <c:pt idx="3">
                  <c:v>0</c:v>
                </c:pt>
                <c:pt idx="4">
                  <c:v>1</c:v>
                </c:pt>
              </c:numCache>
            </c:numRef>
          </c:val>
          <c:extLst>
            <c:ext xmlns:c16="http://schemas.microsoft.com/office/drawing/2014/chart" uri="{C3380CC4-5D6E-409C-BE32-E72D297353CC}">
              <c16:uniqueId val="{0000000A-D26B-44CA-840D-46A21397F3A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2C0-4DED-93B0-230805D5FCB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2C0-4DED-93B0-230805D5FCB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2C0-4DED-93B0-230805D5FCB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2C0-4DED-93B0-230805D5FCB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2C0-4DED-93B0-230805D5FCB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GET!$AI$335:$AI$339</c:f>
              <c:numCache>
                <c:formatCode>General</c:formatCode>
                <c:ptCount val="5"/>
                <c:pt idx="0">
                  <c:v>165</c:v>
                </c:pt>
                <c:pt idx="1">
                  <c:v>33</c:v>
                </c:pt>
                <c:pt idx="2">
                  <c:v>5</c:v>
                </c:pt>
                <c:pt idx="3">
                  <c:v>1</c:v>
                </c:pt>
                <c:pt idx="4">
                  <c:v>1</c:v>
                </c:pt>
              </c:numCache>
            </c:numRef>
          </c:val>
          <c:extLst>
            <c:ext xmlns:c16="http://schemas.microsoft.com/office/drawing/2014/chart" uri="{C3380CC4-5D6E-409C-BE32-E72D297353CC}">
              <c16:uniqueId val="{0000000A-32C0-4DED-93B0-230805D5FCB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9CB-4B11-AC0B-04D2E57C5A8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9CB-4B11-AC0B-04D2E57C5A8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9CB-4B11-AC0B-04D2E57C5A8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9CB-4B11-AC0B-04D2E57C5A8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9CB-4B11-AC0B-04D2E57C5A8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GET!$AJ$335:$AJ$339</c:f>
              <c:numCache>
                <c:formatCode>General</c:formatCode>
                <c:ptCount val="5"/>
                <c:pt idx="0">
                  <c:v>166</c:v>
                </c:pt>
                <c:pt idx="1">
                  <c:v>29</c:v>
                </c:pt>
                <c:pt idx="2">
                  <c:v>9</c:v>
                </c:pt>
                <c:pt idx="3">
                  <c:v>0</c:v>
                </c:pt>
                <c:pt idx="4">
                  <c:v>1</c:v>
                </c:pt>
              </c:numCache>
            </c:numRef>
          </c:val>
          <c:extLst>
            <c:ext xmlns:c16="http://schemas.microsoft.com/office/drawing/2014/chart" uri="{C3380CC4-5D6E-409C-BE32-E72D297353CC}">
              <c16:uniqueId val="{0000000A-49CB-4B11-AC0B-04D2E57C5A8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5CD-49EB-873A-FB45FA1429C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5CD-49EB-873A-FB45FA1429C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5CD-49EB-873A-FB45FA1429C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5CD-49EB-873A-FB45FA1429C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5CD-49EB-873A-FB45FA1429C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GET!$AK$335:$AK$339</c:f>
              <c:numCache>
                <c:formatCode>General</c:formatCode>
                <c:ptCount val="5"/>
                <c:pt idx="0">
                  <c:v>170</c:v>
                </c:pt>
                <c:pt idx="1">
                  <c:v>29</c:v>
                </c:pt>
                <c:pt idx="2">
                  <c:v>3</c:v>
                </c:pt>
                <c:pt idx="3">
                  <c:v>2</c:v>
                </c:pt>
                <c:pt idx="4">
                  <c:v>1</c:v>
                </c:pt>
              </c:numCache>
            </c:numRef>
          </c:val>
          <c:extLst>
            <c:ext xmlns:c16="http://schemas.microsoft.com/office/drawing/2014/chart" uri="{C3380CC4-5D6E-409C-BE32-E72D297353CC}">
              <c16:uniqueId val="{0000000A-15CD-49EB-873A-FB45FA1429C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19E-4845-8B54-6F3444B1A4D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19E-4845-8B54-6F3444B1A4D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19E-4845-8B54-6F3444B1A4D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19E-4845-8B54-6F3444B1A4D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19E-4845-8B54-6F3444B1A4D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GET!$AB$335:$AB$339</c:f>
              <c:numCache>
                <c:formatCode>General</c:formatCode>
                <c:ptCount val="5"/>
                <c:pt idx="0">
                  <c:v>157</c:v>
                </c:pt>
                <c:pt idx="1">
                  <c:v>36</c:v>
                </c:pt>
                <c:pt idx="2">
                  <c:v>9</c:v>
                </c:pt>
                <c:pt idx="3">
                  <c:v>1</c:v>
                </c:pt>
                <c:pt idx="4">
                  <c:v>2</c:v>
                </c:pt>
              </c:numCache>
            </c:numRef>
          </c:val>
          <c:extLst>
            <c:ext xmlns:c16="http://schemas.microsoft.com/office/drawing/2014/chart" uri="{C3380CC4-5D6E-409C-BE32-E72D297353CC}">
              <c16:uniqueId val="{0000000A-C19E-4845-8B54-6F3444B1A4D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5AA-419C-B48A-1B933AB1217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5AA-419C-B48A-1B933AB1217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5AA-419C-B48A-1B933AB1217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5AA-419C-B48A-1B933AB1217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5AA-419C-B48A-1B933AB121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GET!$AL$335:$AL$339</c:f>
              <c:numCache>
                <c:formatCode>General</c:formatCode>
                <c:ptCount val="5"/>
                <c:pt idx="0">
                  <c:v>169</c:v>
                </c:pt>
                <c:pt idx="1">
                  <c:v>28</c:v>
                </c:pt>
                <c:pt idx="2">
                  <c:v>7</c:v>
                </c:pt>
                <c:pt idx="3">
                  <c:v>0</c:v>
                </c:pt>
                <c:pt idx="4">
                  <c:v>1</c:v>
                </c:pt>
              </c:numCache>
            </c:numRef>
          </c:val>
          <c:extLst>
            <c:ext xmlns:c16="http://schemas.microsoft.com/office/drawing/2014/chart" uri="{C3380CC4-5D6E-409C-BE32-E72D297353CC}">
              <c16:uniqueId val="{0000000A-B5AA-419C-B48A-1B933AB1217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716-40FF-B848-DCF5777296D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716-40FF-B848-DCF5777296D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716-40FF-B848-DCF5777296D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716-40FF-B848-DCF5777296D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716-40FF-B848-DCF5777296D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GET!$AM$335:$AM$339</c:f>
              <c:numCache>
                <c:formatCode>General</c:formatCode>
                <c:ptCount val="5"/>
                <c:pt idx="0">
                  <c:v>157</c:v>
                </c:pt>
                <c:pt idx="1">
                  <c:v>27</c:v>
                </c:pt>
                <c:pt idx="2">
                  <c:v>10</c:v>
                </c:pt>
                <c:pt idx="3">
                  <c:v>0</c:v>
                </c:pt>
                <c:pt idx="4">
                  <c:v>1</c:v>
                </c:pt>
              </c:numCache>
            </c:numRef>
          </c:val>
          <c:extLst>
            <c:ext xmlns:c16="http://schemas.microsoft.com/office/drawing/2014/chart" uri="{C3380CC4-5D6E-409C-BE32-E72D297353CC}">
              <c16:uniqueId val="{0000000A-D716-40FF-B848-DCF5777296D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2CC-4441-A852-79FAE23343C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2CC-4441-A852-79FAE23343C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2CC-4441-A852-79FAE23343C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2CC-4441-A852-79FAE23343C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2CC-4441-A852-79FAE23343C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GET!$AN$335:$AN$339</c:f>
              <c:numCache>
                <c:formatCode>General</c:formatCode>
                <c:ptCount val="5"/>
                <c:pt idx="0">
                  <c:v>144</c:v>
                </c:pt>
                <c:pt idx="1">
                  <c:v>35</c:v>
                </c:pt>
                <c:pt idx="2">
                  <c:v>13</c:v>
                </c:pt>
                <c:pt idx="3">
                  <c:v>0</c:v>
                </c:pt>
                <c:pt idx="4">
                  <c:v>2</c:v>
                </c:pt>
              </c:numCache>
            </c:numRef>
          </c:val>
          <c:extLst>
            <c:ext xmlns:c16="http://schemas.microsoft.com/office/drawing/2014/chart" uri="{C3380CC4-5D6E-409C-BE32-E72D297353CC}">
              <c16:uniqueId val="{0000000A-D2CC-4441-A852-79FAE23343C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46E-44EE-A155-E71AE118BEF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46E-44EE-A155-E71AE118BEF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46E-44EE-A155-E71AE118BEF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46E-44EE-A155-E71AE118BEF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46E-44EE-A155-E71AE118BEF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GET!$AO$335:$AO$339</c:f>
              <c:numCache>
                <c:formatCode>General</c:formatCode>
                <c:ptCount val="5"/>
                <c:pt idx="0">
                  <c:v>153</c:v>
                </c:pt>
                <c:pt idx="1">
                  <c:v>34</c:v>
                </c:pt>
                <c:pt idx="2">
                  <c:v>6</c:v>
                </c:pt>
                <c:pt idx="3">
                  <c:v>3</c:v>
                </c:pt>
                <c:pt idx="4">
                  <c:v>1</c:v>
                </c:pt>
              </c:numCache>
            </c:numRef>
          </c:val>
          <c:extLst>
            <c:ext xmlns:c16="http://schemas.microsoft.com/office/drawing/2014/chart" uri="{C3380CC4-5D6E-409C-BE32-E72D297353CC}">
              <c16:uniqueId val="{0000000A-546E-44EE-A155-E71AE118BEF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AF5-45C4-8D3E-A6376F7A03C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AF5-45C4-8D3E-A6376F7A03C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AF5-45C4-8D3E-A6376F7A03C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AF5-45C4-8D3E-A6376F7A03C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AF5-45C4-8D3E-A6376F7A03C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GET!$AP$335:$AP$339</c:f>
              <c:numCache>
                <c:formatCode>General</c:formatCode>
                <c:ptCount val="5"/>
                <c:pt idx="0">
                  <c:v>148</c:v>
                </c:pt>
                <c:pt idx="1">
                  <c:v>37</c:v>
                </c:pt>
                <c:pt idx="2">
                  <c:v>8</c:v>
                </c:pt>
                <c:pt idx="3">
                  <c:v>3</c:v>
                </c:pt>
                <c:pt idx="4">
                  <c:v>1</c:v>
                </c:pt>
              </c:numCache>
            </c:numRef>
          </c:val>
          <c:extLst>
            <c:ext xmlns:c16="http://schemas.microsoft.com/office/drawing/2014/chart" uri="{C3380CC4-5D6E-409C-BE32-E72D297353CC}">
              <c16:uniqueId val="{0000000A-CAF5-45C4-8D3E-A6376F7A03C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C26-4347-9784-A00E32010D3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C26-4347-9784-A00E32010D3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C26-4347-9784-A00E32010D3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C26-4347-9784-A00E32010D3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C26-4347-9784-A00E32010D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GET!$AQ$335:$AQ$339</c:f>
              <c:numCache>
                <c:formatCode>General</c:formatCode>
                <c:ptCount val="5"/>
                <c:pt idx="0">
                  <c:v>153</c:v>
                </c:pt>
                <c:pt idx="1">
                  <c:v>33</c:v>
                </c:pt>
                <c:pt idx="2">
                  <c:v>6</c:v>
                </c:pt>
                <c:pt idx="3">
                  <c:v>2</c:v>
                </c:pt>
                <c:pt idx="4">
                  <c:v>1</c:v>
                </c:pt>
              </c:numCache>
            </c:numRef>
          </c:val>
          <c:extLst>
            <c:ext xmlns:c16="http://schemas.microsoft.com/office/drawing/2014/chart" uri="{C3380CC4-5D6E-409C-BE32-E72D297353CC}">
              <c16:uniqueId val="{0000000A-AC26-4347-9784-A00E32010D3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B3F-474A-81F5-D6D93C40CB8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B3F-474A-81F5-D6D93C40CB8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B3F-474A-81F5-D6D93C40CB8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B3F-474A-81F5-D6D93C40CB8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B3F-474A-81F5-D6D93C40CB8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GET!$AR$335:$AR$339</c:f>
              <c:numCache>
                <c:formatCode>General</c:formatCode>
                <c:ptCount val="5"/>
                <c:pt idx="0">
                  <c:v>144</c:v>
                </c:pt>
                <c:pt idx="1">
                  <c:v>39</c:v>
                </c:pt>
                <c:pt idx="2">
                  <c:v>10</c:v>
                </c:pt>
                <c:pt idx="3">
                  <c:v>0</c:v>
                </c:pt>
                <c:pt idx="4">
                  <c:v>2</c:v>
                </c:pt>
              </c:numCache>
            </c:numRef>
          </c:val>
          <c:extLst>
            <c:ext xmlns:c16="http://schemas.microsoft.com/office/drawing/2014/chart" uri="{C3380CC4-5D6E-409C-BE32-E72D297353CC}">
              <c16:uniqueId val="{0000000A-1B3F-474A-81F5-D6D93C40CB8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79F-4B32-AC6B-9C60BEBED8A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79F-4B32-AC6B-9C60BEBED8A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79F-4B32-AC6B-9C60BEBED8A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79F-4B32-AC6B-9C60BEBED8A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79F-4B32-AC6B-9C60BEBED8A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GET!$AS$335:$AS$339</c:f>
              <c:numCache>
                <c:formatCode>General</c:formatCode>
                <c:ptCount val="5"/>
                <c:pt idx="0">
                  <c:v>154</c:v>
                </c:pt>
                <c:pt idx="1">
                  <c:v>34</c:v>
                </c:pt>
                <c:pt idx="2">
                  <c:v>6</c:v>
                </c:pt>
                <c:pt idx="3">
                  <c:v>0</c:v>
                </c:pt>
                <c:pt idx="4">
                  <c:v>2</c:v>
                </c:pt>
              </c:numCache>
            </c:numRef>
          </c:val>
          <c:extLst>
            <c:ext xmlns:c16="http://schemas.microsoft.com/office/drawing/2014/chart" uri="{C3380CC4-5D6E-409C-BE32-E72D297353CC}">
              <c16:uniqueId val="{0000000A-979F-4B32-AC6B-9C60BEBED8A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B2A-4E75-B261-9DC8893DF9C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B2A-4E75-B261-9DC8893DF9C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B2A-4E75-B261-9DC8893DF9C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B2A-4E75-B261-9DC8893DF9C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B2A-4E75-B261-9DC8893DF9C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GET!$AT$335:$AT$339</c:f>
              <c:numCache>
                <c:formatCode>General</c:formatCode>
                <c:ptCount val="5"/>
                <c:pt idx="0">
                  <c:v>158</c:v>
                </c:pt>
                <c:pt idx="1">
                  <c:v>26</c:v>
                </c:pt>
                <c:pt idx="2">
                  <c:v>8</c:v>
                </c:pt>
                <c:pt idx="3">
                  <c:v>2</c:v>
                </c:pt>
                <c:pt idx="4">
                  <c:v>1</c:v>
                </c:pt>
              </c:numCache>
            </c:numRef>
          </c:val>
          <c:extLst>
            <c:ext xmlns:c16="http://schemas.microsoft.com/office/drawing/2014/chart" uri="{C3380CC4-5D6E-409C-BE32-E72D297353CC}">
              <c16:uniqueId val="{0000000A-CB2A-4E75-B261-9DC8893DF9C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A13-4D8C-B00B-AA0380C6D73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A13-4D8C-B00B-AA0380C6D73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A13-4D8C-B00B-AA0380C6D73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A13-4D8C-B00B-AA0380C6D73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A13-4D8C-B00B-AA0380C6D73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GET!$AU$335:$AU$339</c:f>
              <c:numCache>
                <c:formatCode>General</c:formatCode>
                <c:ptCount val="5"/>
                <c:pt idx="0">
                  <c:v>150</c:v>
                </c:pt>
                <c:pt idx="1">
                  <c:v>30</c:v>
                </c:pt>
                <c:pt idx="2">
                  <c:v>8</c:v>
                </c:pt>
                <c:pt idx="3">
                  <c:v>1</c:v>
                </c:pt>
                <c:pt idx="4">
                  <c:v>4</c:v>
                </c:pt>
              </c:numCache>
            </c:numRef>
          </c:val>
          <c:extLst>
            <c:ext xmlns:c16="http://schemas.microsoft.com/office/drawing/2014/chart" uri="{C3380CC4-5D6E-409C-BE32-E72D297353CC}">
              <c16:uniqueId val="{0000000A-2A13-4D8C-B00B-AA0380C6D736}"/>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a:t>
            </a:r>
            <a:r>
              <a:rPr lang="en-US" baseline="0"/>
              <a:t> Skills</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44E-458C-A681-40E8546A7D2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44E-458C-A681-40E8546A7D2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44E-458C-A681-40E8546A7D2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44E-458C-A681-40E8546A7D2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44E-458C-A681-40E8546A7D2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GET!$AC$335:$AC$339</c:f>
              <c:numCache>
                <c:formatCode>General</c:formatCode>
                <c:ptCount val="5"/>
                <c:pt idx="0">
                  <c:v>161</c:v>
                </c:pt>
                <c:pt idx="1">
                  <c:v>36</c:v>
                </c:pt>
                <c:pt idx="2">
                  <c:v>5</c:v>
                </c:pt>
                <c:pt idx="3">
                  <c:v>0</c:v>
                </c:pt>
                <c:pt idx="4">
                  <c:v>3</c:v>
                </c:pt>
              </c:numCache>
            </c:numRef>
          </c:val>
          <c:extLst>
            <c:ext xmlns:c16="http://schemas.microsoft.com/office/drawing/2014/chart" uri="{C3380CC4-5D6E-409C-BE32-E72D297353CC}">
              <c16:uniqueId val="{0000000A-244E-458C-A681-40E8546A7D2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4E6-4310-BBDA-7DE0460DF7D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4E6-4310-BBDA-7DE0460DF7D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4E6-4310-BBDA-7DE0460DF7D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4E6-4310-BBDA-7DE0460DF7D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4E6-4310-BBDA-7DE0460DF7D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GET!$AV$335:$AV$339</c:f>
              <c:numCache>
                <c:formatCode>General</c:formatCode>
                <c:ptCount val="5"/>
                <c:pt idx="0">
                  <c:v>102</c:v>
                </c:pt>
                <c:pt idx="1">
                  <c:v>20</c:v>
                </c:pt>
                <c:pt idx="2">
                  <c:v>4</c:v>
                </c:pt>
                <c:pt idx="3">
                  <c:v>0</c:v>
                </c:pt>
                <c:pt idx="4">
                  <c:v>2</c:v>
                </c:pt>
              </c:numCache>
            </c:numRef>
          </c:val>
          <c:extLst>
            <c:ext xmlns:c16="http://schemas.microsoft.com/office/drawing/2014/chart" uri="{C3380CC4-5D6E-409C-BE32-E72D297353CC}">
              <c16:uniqueId val="{0000000A-F4E6-4310-BBDA-7DE0460DF7D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D88-4137-96EA-FF5645DEC23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D88-4137-96EA-FF5645DEC23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D88-4137-96EA-FF5645DEC23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D88-4137-96EA-FF5645DEC23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D88-4137-96EA-FF5645DEC2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GET!$AW$335:$AW$339</c:f>
              <c:numCache>
                <c:formatCode>General</c:formatCode>
                <c:ptCount val="5"/>
                <c:pt idx="0">
                  <c:v>94</c:v>
                </c:pt>
                <c:pt idx="1">
                  <c:v>23</c:v>
                </c:pt>
                <c:pt idx="2">
                  <c:v>8</c:v>
                </c:pt>
                <c:pt idx="3">
                  <c:v>1</c:v>
                </c:pt>
                <c:pt idx="4">
                  <c:v>0</c:v>
                </c:pt>
              </c:numCache>
            </c:numRef>
          </c:val>
          <c:extLst>
            <c:ext xmlns:c16="http://schemas.microsoft.com/office/drawing/2014/chart" uri="{C3380CC4-5D6E-409C-BE32-E72D297353CC}">
              <c16:uniqueId val="{0000000A-1D88-4137-96EA-FF5645DEC23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9EF-4891-8934-53A7D56F703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9EF-4891-8934-53A7D56F703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9EF-4891-8934-53A7D56F703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9EF-4891-8934-53A7D56F703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9EF-4891-8934-53A7D56F703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GET!$AX$335:$AX$339</c:f>
              <c:numCache>
                <c:formatCode>General</c:formatCode>
                <c:ptCount val="5"/>
                <c:pt idx="0">
                  <c:v>102</c:v>
                </c:pt>
                <c:pt idx="1">
                  <c:v>18</c:v>
                </c:pt>
                <c:pt idx="2">
                  <c:v>5</c:v>
                </c:pt>
                <c:pt idx="3">
                  <c:v>2</c:v>
                </c:pt>
                <c:pt idx="4">
                  <c:v>0</c:v>
                </c:pt>
              </c:numCache>
            </c:numRef>
          </c:val>
          <c:extLst>
            <c:ext xmlns:c16="http://schemas.microsoft.com/office/drawing/2014/chart" uri="{C3380CC4-5D6E-409C-BE32-E72D297353CC}">
              <c16:uniqueId val="{0000000A-09EF-4891-8934-53A7D56F703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48F-420C-94EE-039E3EBBB78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48F-420C-94EE-039E3EBBB78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48F-420C-94EE-039E3EBBB78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48F-420C-94EE-039E3EBBB78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48F-420C-94EE-039E3EBBB78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GET!$AY$335:$AY$339</c:f>
              <c:numCache>
                <c:formatCode>General</c:formatCode>
                <c:ptCount val="5"/>
                <c:pt idx="0">
                  <c:v>101</c:v>
                </c:pt>
                <c:pt idx="1">
                  <c:v>23</c:v>
                </c:pt>
                <c:pt idx="2">
                  <c:v>3</c:v>
                </c:pt>
                <c:pt idx="3">
                  <c:v>0</c:v>
                </c:pt>
                <c:pt idx="4">
                  <c:v>0</c:v>
                </c:pt>
              </c:numCache>
            </c:numRef>
          </c:val>
          <c:extLst>
            <c:ext xmlns:c16="http://schemas.microsoft.com/office/drawing/2014/chart" uri="{C3380CC4-5D6E-409C-BE32-E72D297353CC}">
              <c16:uniqueId val="{0000000A-648F-420C-94EE-039E3EBBB78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CF5-4401-9613-9097259EF80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CF5-4401-9613-9097259EF80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CF5-4401-9613-9097259EF80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CF5-4401-9613-9097259EF80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CF5-4401-9613-9097259EF80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GET!$AZ$335:$AZ$339</c:f>
              <c:numCache>
                <c:formatCode>General</c:formatCode>
                <c:ptCount val="5"/>
                <c:pt idx="0">
                  <c:v>109</c:v>
                </c:pt>
                <c:pt idx="1">
                  <c:v>15</c:v>
                </c:pt>
                <c:pt idx="2">
                  <c:v>1</c:v>
                </c:pt>
                <c:pt idx="3">
                  <c:v>0</c:v>
                </c:pt>
                <c:pt idx="4">
                  <c:v>2</c:v>
                </c:pt>
              </c:numCache>
            </c:numRef>
          </c:val>
          <c:extLst>
            <c:ext xmlns:c16="http://schemas.microsoft.com/office/drawing/2014/chart" uri="{C3380CC4-5D6E-409C-BE32-E72D297353CC}">
              <c16:uniqueId val="{0000000A-9CF5-4401-9613-9097259EF80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504-4176-AA0B-21BEB95CDB6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504-4176-AA0B-21BEB95CDB6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504-4176-AA0B-21BEB95CDB6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504-4176-AA0B-21BEB95CDB6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504-4176-AA0B-21BEB95CDB6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GET!$BA$335:$BA$339</c:f>
              <c:numCache>
                <c:formatCode>General</c:formatCode>
                <c:ptCount val="5"/>
                <c:pt idx="0">
                  <c:v>92</c:v>
                </c:pt>
                <c:pt idx="1">
                  <c:v>28</c:v>
                </c:pt>
                <c:pt idx="2">
                  <c:v>5</c:v>
                </c:pt>
                <c:pt idx="3">
                  <c:v>2</c:v>
                </c:pt>
                <c:pt idx="4">
                  <c:v>0</c:v>
                </c:pt>
              </c:numCache>
            </c:numRef>
          </c:val>
          <c:extLst>
            <c:ext xmlns:c16="http://schemas.microsoft.com/office/drawing/2014/chart" uri="{C3380CC4-5D6E-409C-BE32-E72D297353CC}">
              <c16:uniqueId val="{0000000A-C504-4176-AA0B-21BEB95CDB6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E0A-4510-9C59-87257953001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E0A-4510-9C59-87257953001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E0A-4510-9C59-87257953001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E0A-4510-9C59-87257953001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E0A-4510-9C59-87257953001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GET!$BB$335:$BB$339</c:f>
              <c:numCache>
                <c:formatCode>General</c:formatCode>
                <c:ptCount val="5"/>
                <c:pt idx="0">
                  <c:v>99</c:v>
                </c:pt>
                <c:pt idx="1">
                  <c:v>18</c:v>
                </c:pt>
                <c:pt idx="2">
                  <c:v>6</c:v>
                </c:pt>
                <c:pt idx="3">
                  <c:v>2</c:v>
                </c:pt>
                <c:pt idx="4">
                  <c:v>0</c:v>
                </c:pt>
              </c:numCache>
            </c:numRef>
          </c:val>
          <c:extLst>
            <c:ext xmlns:c16="http://schemas.microsoft.com/office/drawing/2014/chart" uri="{C3380CC4-5D6E-409C-BE32-E72D297353CC}">
              <c16:uniqueId val="{0000000A-BE0A-4510-9C59-87257953001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FD-4E0E-AA95-CC2F066E2A4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FD-4E0E-AA95-CC2F066E2A4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9FD-4E0E-AA95-CC2F066E2A4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9FD-4E0E-AA95-CC2F066E2A4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9FD-4E0E-AA95-CC2F066E2A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GET!$BC$335:$BC$339</c:f>
              <c:numCache>
                <c:formatCode>General</c:formatCode>
                <c:ptCount val="5"/>
                <c:pt idx="0">
                  <c:v>102</c:v>
                </c:pt>
                <c:pt idx="1">
                  <c:v>16</c:v>
                </c:pt>
                <c:pt idx="2">
                  <c:v>6</c:v>
                </c:pt>
                <c:pt idx="3">
                  <c:v>2</c:v>
                </c:pt>
                <c:pt idx="4">
                  <c:v>0</c:v>
                </c:pt>
              </c:numCache>
            </c:numRef>
          </c:val>
          <c:extLst>
            <c:ext xmlns:c16="http://schemas.microsoft.com/office/drawing/2014/chart" uri="{C3380CC4-5D6E-409C-BE32-E72D297353CC}">
              <c16:uniqueId val="{0000000A-69FD-4E0E-AA95-CC2F066E2A4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ED1-41D9-91E2-F1B78F0B194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ED1-41D9-91E2-F1B78F0B194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ED1-41D9-91E2-F1B78F0B194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ED1-41D9-91E2-F1B78F0B194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ED1-41D9-91E2-F1B78F0B194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GET!$BD$335:$BD$339</c:f>
              <c:numCache>
                <c:formatCode>General</c:formatCode>
                <c:ptCount val="5"/>
                <c:pt idx="0">
                  <c:v>101</c:v>
                </c:pt>
                <c:pt idx="1">
                  <c:v>18</c:v>
                </c:pt>
                <c:pt idx="2">
                  <c:v>5</c:v>
                </c:pt>
                <c:pt idx="3">
                  <c:v>2</c:v>
                </c:pt>
                <c:pt idx="4">
                  <c:v>0</c:v>
                </c:pt>
              </c:numCache>
            </c:numRef>
          </c:val>
          <c:extLst>
            <c:ext xmlns:c16="http://schemas.microsoft.com/office/drawing/2014/chart" uri="{C3380CC4-5D6E-409C-BE32-E72D297353CC}">
              <c16:uniqueId val="{0000000A-5ED1-41D9-91E2-F1B78F0B194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6BF-41B9-8328-1AE48357094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6BF-41B9-8328-1AE48357094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6BF-41B9-8328-1AE48357094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6BF-41B9-8328-1AE48357094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6BF-41B9-8328-1AE48357094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GET!$BE$335:$BE$339</c:f>
              <c:numCache>
                <c:formatCode>General</c:formatCode>
                <c:ptCount val="5"/>
                <c:pt idx="0">
                  <c:v>102</c:v>
                </c:pt>
                <c:pt idx="1">
                  <c:v>16</c:v>
                </c:pt>
                <c:pt idx="2">
                  <c:v>4</c:v>
                </c:pt>
                <c:pt idx="3">
                  <c:v>1</c:v>
                </c:pt>
                <c:pt idx="4">
                  <c:v>0</c:v>
                </c:pt>
              </c:numCache>
            </c:numRef>
          </c:val>
          <c:extLst>
            <c:ext xmlns:c16="http://schemas.microsoft.com/office/drawing/2014/chart" uri="{C3380CC4-5D6E-409C-BE32-E72D297353CC}">
              <c16:uniqueId val="{0000000A-96BF-41B9-8328-1AE48357094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6F9-4BA7-9BB9-AB34FCE3F6D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6F9-4BA7-9BB9-AB34FCE3F6D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6F9-4BA7-9BB9-AB34FCE3F6D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6F9-4BA7-9BB9-AB34FCE3F6D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6F9-4BA7-9BB9-AB34FCE3F6D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GET!$AD$335:$AD$339</c:f>
              <c:numCache>
                <c:formatCode>General</c:formatCode>
                <c:ptCount val="5"/>
                <c:pt idx="0">
                  <c:v>154</c:v>
                </c:pt>
                <c:pt idx="1">
                  <c:v>37</c:v>
                </c:pt>
                <c:pt idx="2">
                  <c:v>12</c:v>
                </c:pt>
                <c:pt idx="3">
                  <c:v>0</c:v>
                </c:pt>
                <c:pt idx="4">
                  <c:v>2</c:v>
                </c:pt>
              </c:numCache>
            </c:numRef>
          </c:val>
          <c:extLst>
            <c:ext xmlns:c16="http://schemas.microsoft.com/office/drawing/2014/chart" uri="{C3380CC4-5D6E-409C-BE32-E72D297353CC}">
              <c16:uniqueId val="{0000000A-76F9-4BA7-9BB9-AB34FCE3F6D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F88-4C7A-98FD-88442FBD995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F88-4C7A-98FD-88442FBD995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F88-4C7A-98FD-88442FBD995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F88-4C7A-98FD-88442FBD995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F88-4C7A-98FD-88442FBD995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GET!$BF$335:$BF$339</c:f>
              <c:numCache>
                <c:formatCode>General</c:formatCode>
                <c:ptCount val="5"/>
                <c:pt idx="0">
                  <c:v>97</c:v>
                </c:pt>
                <c:pt idx="1">
                  <c:v>20</c:v>
                </c:pt>
                <c:pt idx="2">
                  <c:v>6</c:v>
                </c:pt>
                <c:pt idx="3">
                  <c:v>1</c:v>
                </c:pt>
                <c:pt idx="4">
                  <c:v>0</c:v>
                </c:pt>
              </c:numCache>
            </c:numRef>
          </c:val>
          <c:extLst>
            <c:ext xmlns:c16="http://schemas.microsoft.com/office/drawing/2014/chart" uri="{C3380CC4-5D6E-409C-BE32-E72D297353CC}">
              <c16:uniqueId val="{0000000A-4F88-4C7A-98FD-88442FBD995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6AC-4762-915E-10CAAF7FCE7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6AC-4762-915E-10CAAF7FCE7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6AC-4762-915E-10CAAF7FCE7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6AC-4762-915E-10CAAF7FCE7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6AC-4762-915E-10CAAF7FCE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GET!$BG$335:$BG$339</c:f>
              <c:numCache>
                <c:formatCode>General</c:formatCode>
                <c:ptCount val="5"/>
                <c:pt idx="0">
                  <c:v>98</c:v>
                </c:pt>
                <c:pt idx="1">
                  <c:v>19</c:v>
                </c:pt>
                <c:pt idx="2">
                  <c:v>8</c:v>
                </c:pt>
                <c:pt idx="3">
                  <c:v>1</c:v>
                </c:pt>
                <c:pt idx="4">
                  <c:v>0</c:v>
                </c:pt>
              </c:numCache>
            </c:numRef>
          </c:val>
          <c:extLst>
            <c:ext xmlns:c16="http://schemas.microsoft.com/office/drawing/2014/chart" uri="{C3380CC4-5D6E-409C-BE32-E72D297353CC}">
              <c16:uniqueId val="{0000000A-A6AC-4762-915E-10CAAF7FCE7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07F-4E70-A490-5287BDFDE72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07F-4E70-A490-5287BDFDE72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07F-4E70-A490-5287BDFDE72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07F-4E70-A490-5287BDFDE72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07F-4E70-A490-5287BDFDE72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GET!$BH$335:$BH$339</c:f>
              <c:numCache>
                <c:formatCode>General</c:formatCode>
                <c:ptCount val="5"/>
                <c:pt idx="0">
                  <c:v>96</c:v>
                </c:pt>
                <c:pt idx="1">
                  <c:v>27</c:v>
                </c:pt>
                <c:pt idx="2">
                  <c:v>2</c:v>
                </c:pt>
                <c:pt idx="3">
                  <c:v>0</c:v>
                </c:pt>
                <c:pt idx="4">
                  <c:v>0</c:v>
                </c:pt>
              </c:numCache>
            </c:numRef>
          </c:val>
          <c:extLst>
            <c:ext xmlns:c16="http://schemas.microsoft.com/office/drawing/2014/chart" uri="{C3380CC4-5D6E-409C-BE32-E72D297353CC}">
              <c16:uniqueId val="{0000000A-707F-4E70-A490-5287BDFDE726}"/>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769-4D86-885D-1BA7A517A67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769-4D86-885D-1BA7A517A67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769-4D86-885D-1BA7A517A67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769-4D86-885D-1BA7A517A67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769-4D86-885D-1BA7A517A67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GET!$BI$335:$BI$339</c:f>
              <c:numCache>
                <c:formatCode>General</c:formatCode>
                <c:ptCount val="5"/>
                <c:pt idx="0">
                  <c:v>104</c:v>
                </c:pt>
                <c:pt idx="1">
                  <c:v>14</c:v>
                </c:pt>
                <c:pt idx="2">
                  <c:v>3</c:v>
                </c:pt>
                <c:pt idx="3">
                  <c:v>2</c:v>
                </c:pt>
                <c:pt idx="4">
                  <c:v>1</c:v>
                </c:pt>
              </c:numCache>
            </c:numRef>
          </c:val>
          <c:extLst>
            <c:ext xmlns:c16="http://schemas.microsoft.com/office/drawing/2014/chart" uri="{C3380CC4-5D6E-409C-BE32-E72D297353CC}">
              <c16:uniqueId val="{0000000A-D769-4D86-885D-1BA7A517A678}"/>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BB0-4EEB-A2AA-2BDBFD710AE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BB0-4EEB-A2AA-2BDBFD710AE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BB0-4EEB-A2AA-2BDBFD710AE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BB0-4EEB-A2AA-2BDBFD710AE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BB0-4EEB-A2AA-2BDBFD710AE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GET!$BJ$335:$BJ$339</c:f>
              <c:numCache>
                <c:formatCode>General</c:formatCode>
                <c:ptCount val="5"/>
                <c:pt idx="0">
                  <c:v>96</c:v>
                </c:pt>
                <c:pt idx="1">
                  <c:v>19</c:v>
                </c:pt>
                <c:pt idx="2">
                  <c:v>6</c:v>
                </c:pt>
                <c:pt idx="3">
                  <c:v>3</c:v>
                </c:pt>
                <c:pt idx="4">
                  <c:v>0</c:v>
                </c:pt>
              </c:numCache>
            </c:numRef>
          </c:val>
          <c:extLst>
            <c:ext xmlns:c16="http://schemas.microsoft.com/office/drawing/2014/chart" uri="{C3380CC4-5D6E-409C-BE32-E72D297353CC}">
              <c16:uniqueId val="{0000000A-FBB0-4EEB-A2AA-2BDBFD710AE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667-48C9-BAA4-943C5000F07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667-48C9-BAA4-943C5000F07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667-48C9-BAA4-943C5000F07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667-48C9-BAA4-943C5000F07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667-48C9-BAA4-943C5000F07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GET!$BK$335:$BK$339</c:f>
              <c:numCache>
                <c:formatCode>General</c:formatCode>
                <c:ptCount val="5"/>
                <c:pt idx="0">
                  <c:v>96</c:v>
                </c:pt>
                <c:pt idx="1">
                  <c:v>17</c:v>
                </c:pt>
                <c:pt idx="2">
                  <c:v>8</c:v>
                </c:pt>
                <c:pt idx="3">
                  <c:v>1</c:v>
                </c:pt>
                <c:pt idx="4">
                  <c:v>1</c:v>
                </c:pt>
              </c:numCache>
            </c:numRef>
          </c:val>
          <c:extLst>
            <c:ext xmlns:c16="http://schemas.microsoft.com/office/drawing/2014/chart" uri="{C3380CC4-5D6E-409C-BE32-E72D297353CC}">
              <c16:uniqueId val="{0000000A-8667-48C9-BAA4-943C5000F07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ADD-43E5-84EB-0F6053B2F41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ADD-43E5-84EB-0F6053B2F41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ADD-43E5-84EB-0F6053B2F41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ADD-43E5-84EB-0F6053B2F41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ADD-43E5-84EB-0F6053B2F41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GET!$BL$335:$BL$339</c:f>
              <c:numCache>
                <c:formatCode>General</c:formatCode>
                <c:ptCount val="5"/>
                <c:pt idx="0">
                  <c:v>99</c:v>
                </c:pt>
                <c:pt idx="1">
                  <c:v>17</c:v>
                </c:pt>
                <c:pt idx="2">
                  <c:v>3</c:v>
                </c:pt>
                <c:pt idx="3">
                  <c:v>4</c:v>
                </c:pt>
                <c:pt idx="4">
                  <c:v>1</c:v>
                </c:pt>
              </c:numCache>
            </c:numRef>
          </c:val>
          <c:extLst>
            <c:ext xmlns:c16="http://schemas.microsoft.com/office/drawing/2014/chart" uri="{C3380CC4-5D6E-409C-BE32-E72D297353CC}">
              <c16:uniqueId val="{0000000A-9ADD-43E5-84EB-0F6053B2F41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E86-4BF1-A9EA-FA80DCBBD90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E86-4BF1-A9EA-FA80DCBBD90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E86-4BF1-A9EA-FA80DCBBD90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E86-4BF1-A9EA-FA80DCBBD90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E86-4BF1-A9EA-FA80DCBBD9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GET!$BM$335:$BM$339</c:f>
              <c:numCache>
                <c:formatCode>General</c:formatCode>
                <c:ptCount val="5"/>
                <c:pt idx="0">
                  <c:v>102</c:v>
                </c:pt>
                <c:pt idx="1">
                  <c:v>15</c:v>
                </c:pt>
                <c:pt idx="2">
                  <c:v>3</c:v>
                </c:pt>
                <c:pt idx="3">
                  <c:v>4</c:v>
                </c:pt>
                <c:pt idx="4">
                  <c:v>0</c:v>
                </c:pt>
              </c:numCache>
            </c:numRef>
          </c:val>
          <c:extLst>
            <c:ext xmlns:c16="http://schemas.microsoft.com/office/drawing/2014/chart" uri="{C3380CC4-5D6E-409C-BE32-E72D297353CC}">
              <c16:uniqueId val="{0000000A-4E86-4BF1-A9EA-FA80DCBBD90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800" b="1" i="0" baseline="0">
                <a:effectLst/>
              </a:rPr>
              <a:t>Responses per District</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D58-4F4C-A6A6-4B234923017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D58-4F4C-A6A6-4B234923017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D58-4F4C-A6A6-4B234923017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D58-4F4C-A6A6-4B2349230175}"/>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D58-4F4C-A6A6-4B234923017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D58-4F4C-A6A6-4B2349230175}"/>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D58-4F4C-A6A6-4B2349230175}"/>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D58-4F4C-A6A6-4B2349230175}"/>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D58-4F4C-A6A6-4B2349230175}"/>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D58-4F4C-A6A6-4B2349230175}"/>
              </c:ext>
            </c:extLst>
          </c:dPt>
          <c:dPt>
            <c:idx val="10"/>
            <c:invertIfNegative val="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5-AD58-4F4C-A6A6-4B2349230175}"/>
              </c:ext>
            </c:extLst>
          </c:dPt>
          <c:dPt>
            <c:idx val="11"/>
            <c:invertIfNegative val="0"/>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7-AD58-4F4C-A6A6-4B234923017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GET!$B$341:$B$352</c:f>
              <c:strCache>
                <c:ptCount val="12"/>
                <c:pt idx="0">
                  <c:v>Alfred Nzo East</c:v>
                </c:pt>
                <c:pt idx="1">
                  <c:v>Alfred Nzo West</c:v>
                </c:pt>
                <c:pt idx="2">
                  <c:v>Amathole East</c:v>
                </c:pt>
                <c:pt idx="3">
                  <c:v>Amathole West</c:v>
                </c:pt>
                <c:pt idx="4">
                  <c:v>Buffalo City</c:v>
                </c:pt>
                <c:pt idx="5">
                  <c:v>Chris Hani East</c:v>
                </c:pt>
                <c:pt idx="6">
                  <c:v>Chris Hani West</c:v>
                </c:pt>
                <c:pt idx="7">
                  <c:v>Joe Gqabi</c:v>
                </c:pt>
                <c:pt idx="8">
                  <c:v>Nelson Mandela</c:v>
                </c:pt>
                <c:pt idx="9">
                  <c:v>OR Tambo Coastal</c:v>
                </c:pt>
                <c:pt idx="10">
                  <c:v>OR Tambo Inland</c:v>
                </c:pt>
                <c:pt idx="11">
                  <c:v>Sarah Baartman</c:v>
                </c:pt>
              </c:strCache>
            </c:strRef>
          </c:cat>
          <c:val>
            <c:numRef>
              <c:f>GET!$C$341:$C$352</c:f>
              <c:numCache>
                <c:formatCode>General</c:formatCode>
                <c:ptCount val="12"/>
                <c:pt idx="0">
                  <c:v>23</c:v>
                </c:pt>
                <c:pt idx="1">
                  <c:v>16</c:v>
                </c:pt>
                <c:pt idx="2">
                  <c:v>1</c:v>
                </c:pt>
                <c:pt idx="3">
                  <c:v>5</c:v>
                </c:pt>
                <c:pt idx="4">
                  <c:v>46</c:v>
                </c:pt>
                <c:pt idx="5">
                  <c:v>5</c:v>
                </c:pt>
                <c:pt idx="6">
                  <c:v>55</c:v>
                </c:pt>
                <c:pt idx="7">
                  <c:v>15</c:v>
                </c:pt>
                <c:pt idx="8">
                  <c:v>44</c:v>
                </c:pt>
                <c:pt idx="9">
                  <c:v>6</c:v>
                </c:pt>
                <c:pt idx="10">
                  <c:v>8</c:v>
                </c:pt>
                <c:pt idx="11">
                  <c:v>78</c:v>
                </c:pt>
              </c:numCache>
            </c:numRef>
          </c:val>
          <c:extLst>
            <c:ext xmlns:c16="http://schemas.microsoft.com/office/drawing/2014/chart" uri="{C3380CC4-5D6E-409C-BE32-E72D297353CC}">
              <c16:uniqueId val="{00000000-A56E-4EE0-AD65-7F1883CABD1A}"/>
            </c:ext>
          </c:extLst>
        </c:ser>
        <c:dLbls>
          <c:showLegendKey val="0"/>
          <c:showVal val="0"/>
          <c:showCatName val="0"/>
          <c:showSerName val="0"/>
          <c:showPercent val="0"/>
          <c:showBubbleSize val="0"/>
        </c:dLbls>
        <c:gapWidth val="150"/>
        <c:shape val="box"/>
        <c:axId val="291675775"/>
        <c:axId val="291659551"/>
        <c:axId val="0"/>
      </c:bar3DChart>
      <c:catAx>
        <c:axId val="29167577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1659551"/>
        <c:crosses val="autoZero"/>
        <c:auto val="1"/>
        <c:lblAlgn val="ctr"/>
        <c:lblOffset val="100"/>
        <c:noMultiLvlLbl val="0"/>
      </c:catAx>
      <c:valAx>
        <c:axId val="2916595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16757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579-458D-A6BE-EC2333D876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579-458D-A6BE-EC2333D876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579-458D-A6BE-EC2333D876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579-458D-A6BE-EC2333D876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579-458D-A6BE-EC2333D876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[1]FET!$H$127:$H$131</c:f>
              <c:strCache>
                <c:ptCount val="5"/>
                <c:pt idx="0">
                  <c:v>According to teaching plan</c:v>
                </c:pt>
                <c:pt idx="1">
                  <c:v>±1 week behind</c:v>
                </c:pt>
                <c:pt idx="2">
                  <c:v>±2 weeks behind</c:v>
                </c:pt>
                <c:pt idx="3">
                  <c:v>±3 weeks behind</c:v>
                </c:pt>
                <c:pt idx="4">
                  <c:v>±4 weeks behind</c:v>
                </c:pt>
              </c:strCache>
            </c:strRef>
          </c:cat>
          <c:val>
            <c:numRef>
              <c:f>[1]FET!$I$127:$I$131</c:f>
              <c:numCache>
                <c:formatCode>General</c:formatCode>
                <c:ptCount val="5"/>
                <c:pt idx="0">
                  <c:v>61</c:v>
                </c:pt>
                <c:pt idx="1">
                  <c:v>6</c:v>
                </c:pt>
                <c:pt idx="2">
                  <c:v>5</c:v>
                </c:pt>
                <c:pt idx="3">
                  <c:v>0</c:v>
                </c:pt>
                <c:pt idx="4">
                  <c:v>0</c:v>
                </c:pt>
              </c:numCache>
            </c:numRef>
          </c:val>
          <c:extLst>
            <c:ext xmlns:c16="http://schemas.microsoft.com/office/drawing/2014/chart" uri="{C3380CC4-5D6E-409C-BE32-E72D297353CC}">
              <c16:uniqueId val="{0000000A-D579-458D-A6BE-EC2333D87671}"/>
            </c:ext>
          </c:extLst>
        </c:ser>
        <c:dLbls>
          <c:showLegendKey val="0"/>
          <c:showVal val="0"/>
          <c:showCatName val="0"/>
          <c:showSerName val="0"/>
          <c:showPercent val="0"/>
          <c:showBubbleSize val="0"/>
        </c:dLbls>
        <c:gapWidth val="150"/>
        <c:shape val="box"/>
        <c:axId val="1945715135"/>
        <c:axId val="1995203151"/>
        <c:axId val="0"/>
      </c:bar3DChart>
      <c:catAx>
        <c:axId val="194571513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5203151"/>
        <c:crosses val="autoZero"/>
        <c:auto val="1"/>
        <c:lblAlgn val="ctr"/>
        <c:lblOffset val="100"/>
        <c:noMultiLvlLbl val="0"/>
      </c:catAx>
      <c:valAx>
        <c:axId val="19952031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457151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8FA-4064-986C-C02557F08CA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8FA-4064-986C-C02557F08CA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8FA-4064-986C-C02557F08CA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8FA-4064-986C-C02557F08CA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8FA-4064-986C-C02557F08C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GET!$AE$335:$AE$339</c:f>
              <c:numCache>
                <c:formatCode>General</c:formatCode>
                <c:ptCount val="5"/>
                <c:pt idx="0">
                  <c:v>165</c:v>
                </c:pt>
                <c:pt idx="1">
                  <c:v>32</c:v>
                </c:pt>
                <c:pt idx="2">
                  <c:v>6</c:v>
                </c:pt>
                <c:pt idx="3">
                  <c:v>0</c:v>
                </c:pt>
                <c:pt idx="4">
                  <c:v>2</c:v>
                </c:pt>
              </c:numCache>
            </c:numRef>
          </c:val>
          <c:extLst>
            <c:ext xmlns:c16="http://schemas.microsoft.com/office/drawing/2014/chart" uri="{C3380CC4-5D6E-409C-BE32-E72D297353CC}">
              <c16:uniqueId val="{0000000A-88FA-4064-986C-C02557F08CA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FET: Responses per District</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22C-4D95-A965-3BFB9502EAB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22C-4D95-A965-3BFB9502EAB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22C-4D95-A965-3BFB9502EAB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22C-4D95-A965-3BFB9502EAB4}"/>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22C-4D95-A965-3BFB9502EAB4}"/>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F22C-4D95-A965-3BFB9502EAB4}"/>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F22C-4D95-A965-3BFB9502EAB4}"/>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F22C-4D95-A965-3BFB9502EAB4}"/>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F22C-4D95-A965-3BFB9502EAB4}"/>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F22C-4D95-A965-3BFB9502EAB4}"/>
              </c:ext>
            </c:extLst>
          </c:dPt>
          <c:dPt>
            <c:idx val="10"/>
            <c:invertIfNegative val="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5-F22C-4D95-A965-3BFB9502EAB4}"/>
              </c:ext>
            </c:extLst>
          </c:dPt>
          <c:dPt>
            <c:idx val="11"/>
            <c:invertIfNegative val="0"/>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7-F22C-4D95-A965-3BFB9502EAB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FET!$B$127:$B$138</c:f>
              <c:strCache>
                <c:ptCount val="12"/>
                <c:pt idx="0">
                  <c:v>Alfred Nzo East</c:v>
                </c:pt>
                <c:pt idx="1">
                  <c:v>Alfred Nzo West</c:v>
                </c:pt>
                <c:pt idx="2">
                  <c:v>Amathole East</c:v>
                </c:pt>
                <c:pt idx="3">
                  <c:v>Amathole West</c:v>
                </c:pt>
                <c:pt idx="4">
                  <c:v>Buffalo City</c:v>
                </c:pt>
                <c:pt idx="5">
                  <c:v>Chris Hani East</c:v>
                </c:pt>
                <c:pt idx="6">
                  <c:v>Chris Hani West</c:v>
                </c:pt>
                <c:pt idx="7">
                  <c:v>Joe Gqabi</c:v>
                </c:pt>
                <c:pt idx="8">
                  <c:v>Nelson Mandela</c:v>
                </c:pt>
                <c:pt idx="9">
                  <c:v>OR Tambo Coastal</c:v>
                </c:pt>
                <c:pt idx="10">
                  <c:v>OR Tambo Inland</c:v>
                </c:pt>
                <c:pt idx="11">
                  <c:v>Sarah Baartman</c:v>
                </c:pt>
              </c:strCache>
            </c:strRef>
          </c:cat>
          <c:val>
            <c:numRef>
              <c:f>FET!$C$127:$C$138</c:f>
              <c:numCache>
                <c:formatCode>General</c:formatCode>
                <c:ptCount val="12"/>
                <c:pt idx="0">
                  <c:v>6</c:v>
                </c:pt>
                <c:pt idx="1">
                  <c:v>6</c:v>
                </c:pt>
                <c:pt idx="2">
                  <c:v>1</c:v>
                </c:pt>
                <c:pt idx="3">
                  <c:v>2</c:v>
                </c:pt>
                <c:pt idx="4">
                  <c:v>21</c:v>
                </c:pt>
                <c:pt idx="5">
                  <c:v>0</c:v>
                </c:pt>
                <c:pt idx="6">
                  <c:v>22</c:v>
                </c:pt>
                <c:pt idx="7">
                  <c:v>9</c:v>
                </c:pt>
                <c:pt idx="8">
                  <c:v>21</c:v>
                </c:pt>
                <c:pt idx="9">
                  <c:v>1</c:v>
                </c:pt>
                <c:pt idx="10">
                  <c:v>3</c:v>
                </c:pt>
                <c:pt idx="11">
                  <c:v>20</c:v>
                </c:pt>
              </c:numCache>
            </c:numRef>
          </c:val>
          <c:extLst>
            <c:ext xmlns:c16="http://schemas.microsoft.com/office/drawing/2014/chart" uri="{C3380CC4-5D6E-409C-BE32-E72D297353CC}">
              <c16:uniqueId val="{00000000-0ADC-409E-A201-408187A4A92C}"/>
            </c:ext>
          </c:extLst>
        </c:ser>
        <c:dLbls>
          <c:showLegendKey val="0"/>
          <c:showVal val="0"/>
          <c:showCatName val="0"/>
          <c:showSerName val="0"/>
          <c:showPercent val="0"/>
          <c:showBubbleSize val="0"/>
        </c:dLbls>
        <c:gapWidth val="150"/>
        <c:shape val="box"/>
        <c:axId val="1861090639"/>
        <c:axId val="1861081071"/>
        <c:axId val="0"/>
      </c:bar3DChart>
      <c:catAx>
        <c:axId val="18610906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81071"/>
        <c:crosses val="autoZero"/>
        <c:auto val="1"/>
        <c:lblAlgn val="ctr"/>
        <c:lblOffset val="100"/>
        <c:noMultiLvlLbl val="0"/>
      </c:catAx>
      <c:valAx>
        <c:axId val="186108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90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17F9-4E02-9527-D2F3DEA4CB3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6F6-4E47-BB88-FB131097F9B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6F6-4E47-BB88-FB131097F9B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6F6-4E47-BB88-FB131097F9B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4-17F9-4E02-9527-D2F3DEA4CB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FET!$I$127:$I$131</c:f>
              <c:numCache>
                <c:formatCode>General</c:formatCode>
                <c:ptCount val="5"/>
                <c:pt idx="0">
                  <c:v>61</c:v>
                </c:pt>
                <c:pt idx="1">
                  <c:v>6</c:v>
                </c:pt>
                <c:pt idx="2">
                  <c:v>5</c:v>
                </c:pt>
                <c:pt idx="3">
                  <c:v>0</c:v>
                </c:pt>
                <c:pt idx="4">
                  <c:v>0</c:v>
                </c:pt>
              </c:numCache>
            </c:numRef>
          </c:val>
          <c:extLst>
            <c:ext xmlns:c16="http://schemas.microsoft.com/office/drawing/2014/chart" uri="{C3380CC4-5D6E-409C-BE32-E72D297353CC}">
              <c16:uniqueId val="{00000000-17F9-4E02-9527-D2F3DEA4CB3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D5E-44FE-AC79-FDBBD898FED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D5E-44FE-AC79-FDBBD898FED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D5E-44FE-AC79-FDBBD898FED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D5E-44FE-AC79-FDBBD898FED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D5E-44FE-AC79-FDBBD898FED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FET!$J$127:$J$131</c:f>
              <c:numCache>
                <c:formatCode>General</c:formatCode>
                <c:ptCount val="5"/>
                <c:pt idx="0">
                  <c:v>50</c:v>
                </c:pt>
                <c:pt idx="1">
                  <c:v>3</c:v>
                </c:pt>
                <c:pt idx="2">
                  <c:v>0</c:v>
                </c:pt>
                <c:pt idx="3">
                  <c:v>1</c:v>
                </c:pt>
                <c:pt idx="4">
                  <c:v>1</c:v>
                </c:pt>
              </c:numCache>
            </c:numRef>
          </c:val>
          <c:extLst>
            <c:ext xmlns:c16="http://schemas.microsoft.com/office/drawing/2014/chart" uri="{C3380CC4-5D6E-409C-BE32-E72D297353CC}">
              <c16:uniqueId val="{0000000A-CD5E-44FE-AC79-FDBBD898FED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97A-44E0-8DC6-8F3DA7B09BE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97A-44E0-8DC6-8F3DA7B09BE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97A-44E0-8DC6-8F3DA7B09BE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97A-44E0-8DC6-8F3DA7B09BE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97A-44E0-8DC6-8F3DA7B09BE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FET!$K$127:$K$131</c:f>
              <c:numCache>
                <c:formatCode>General</c:formatCode>
                <c:ptCount val="5"/>
                <c:pt idx="0">
                  <c:v>38</c:v>
                </c:pt>
                <c:pt idx="1">
                  <c:v>1</c:v>
                </c:pt>
                <c:pt idx="2">
                  <c:v>0</c:v>
                </c:pt>
                <c:pt idx="3">
                  <c:v>0</c:v>
                </c:pt>
                <c:pt idx="4">
                  <c:v>0</c:v>
                </c:pt>
              </c:numCache>
            </c:numRef>
          </c:val>
          <c:extLst>
            <c:ext xmlns:c16="http://schemas.microsoft.com/office/drawing/2014/chart" uri="{C3380CC4-5D6E-409C-BE32-E72D297353CC}">
              <c16:uniqueId val="{0000000A-497A-44E0-8DC6-8F3DA7B09BE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E95-4449-BEA0-F3AEFB3EF6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E95-4449-BEA0-F3AEFB3EF6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E95-4449-BEA0-F3AEFB3EF6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E95-4449-BEA0-F3AEFB3EF61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E95-4449-BEA0-F3AEFB3EF6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FET!$L$127:$L$131</c:f>
              <c:numCache>
                <c:formatCode>General</c:formatCode>
                <c:ptCount val="5"/>
                <c:pt idx="0">
                  <c:v>0</c:v>
                </c:pt>
                <c:pt idx="1">
                  <c:v>1</c:v>
                </c:pt>
                <c:pt idx="2">
                  <c:v>0</c:v>
                </c:pt>
                <c:pt idx="3">
                  <c:v>0</c:v>
                </c:pt>
                <c:pt idx="4">
                  <c:v>0</c:v>
                </c:pt>
              </c:numCache>
            </c:numRef>
          </c:val>
          <c:extLst>
            <c:ext xmlns:c16="http://schemas.microsoft.com/office/drawing/2014/chart" uri="{C3380CC4-5D6E-409C-BE32-E72D297353CC}">
              <c16:uniqueId val="{0000000A-3E95-4449-BEA0-F3AEFB3EF61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82-4CCD-A6FF-1684337CBDC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82-4CCD-A6FF-1684337CBDC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82-4CCD-A6FF-1684337CBDC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82-4CCD-A6FF-1684337CBDC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82-4CCD-A6FF-1684337CBDC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FET!$M$127:$M$131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0182-4CCD-A6FF-1684337CBDC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F9A-4DA2-9BE1-D8ECFACEB4C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F9A-4DA2-9BE1-D8ECFACEB4C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F9A-4DA2-9BE1-D8ECFACEB4C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F9A-4DA2-9BE1-D8ECFACEB4C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F9A-4DA2-9BE1-D8ECFACEB4C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FET!$N$127:$N$131</c:f>
              <c:numCache>
                <c:formatCode>General</c:formatCode>
                <c:ptCount val="5"/>
                <c:pt idx="0">
                  <c:v>21</c:v>
                </c:pt>
                <c:pt idx="1">
                  <c:v>4</c:v>
                </c:pt>
                <c:pt idx="2">
                  <c:v>5</c:v>
                </c:pt>
                <c:pt idx="3">
                  <c:v>1</c:v>
                </c:pt>
                <c:pt idx="4">
                  <c:v>0</c:v>
                </c:pt>
              </c:numCache>
            </c:numRef>
          </c:val>
          <c:extLst>
            <c:ext xmlns:c16="http://schemas.microsoft.com/office/drawing/2014/chart" uri="{C3380CC4-5D6E-409C-BE32-E72D297353CC}">
              <c16:uniqueId val="{0000000A-EF9A-4DA2-9BE1-D8ECFACEB4C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F64-4A51-97FA-7FE781A44E5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F64-4A51-97FA-7FE781A44E5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F64-4A51-97FA-7FE781A44E5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F64-4A51-97FA-7FE781A44E5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F64-4A51-97FA-7FE781A44E5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FET!$O$127:$O$131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3F64-4A51-97FA-7FE781A44E5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48B-4987-810F-E4F981E42B9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48B-4987-810F-E4F981E42B9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48B-4987-810F-E4F981E42B9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48B-4987-810F-E4F981E42B9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48B-4987-810F-E4F981E42B9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FET!$P$127:$P$131</c:f>
              <c:numCache>
                <c:formatCode>General</c:formatCode>
                <c:ptCount val="5"/>
                <c:pt idx="0">
                  <c:v>74</c:v>
                </c:pt>
                <c:pt idx="1">
                  <c:v>16</c:v>
                </c:pt>
                <c:pt idx="2">
                  <c:v>0</c:v>
                </c:pt>
                <c:pt idx="3">
                  <c:v>0</c:v>
                </c:pt>
                <c:pt idx="4">
                  <c:v>0</c:v>
                </c:pt>
              </c:numCache>
            </c:numRef>
          </c:val>
          <c:extLst>
            <c:ext xmlns:c16="http://schemas.microsoft.com/office/drawing/2014/chart" uri="{C3380CC4-5D6E-409C-BE32-E72D297353CC}">
              <c16:uniqueId val="{0000000A-048B-4987-810F-E4F981E42B9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FF3-43DF-A656-86B6DCAE77E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FF3-43DF-A656-86B6DCAE77E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FF3-43DF-A656-86B6DCAE77E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FF3-43DF-A656-86B6DCAE77E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FF3-43DF-A656-86B6DCAE77E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FET!$Q$127:$Q$131</c:f>
              <c:numCache>
                <c:formatCode>General</c:formatCode>
                <c:ptCount val="5"/>
                <c:pt idx="0">
                  <c:v>8</c:v>
                </c:pt>
                <c:pt idx="1">
                  <c:v>1</c:v>
                </c:pt>
                <c:pt idx="2">
                  <c:v>0</c:v>
                </c:pt>
                <c:pt idx="3">
                  <c:v>0</c:v>
                </c:pt>
                <c:pt idx="4">
                  <c:v>0</c:v>
                </c:pt>
              </c:numCache>
            </c:numRef>
          </c:val>
          <c:extLst>
            <c:ext xmlns:c16="http://schemas.microsoft.com/office/drawing/2014/chart" uri="{C3380CC4-5D6E-409C-BE32-E72D297353CC}">
              <c16:uniqueId val="{0000000A-3FF3-43DF-A656-86B6DCAE77E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241-4A6D-98E8-A9EC924BD83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241-4A6D-98E8-A9EC924BD83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241-4A6D-98E8-A9EC924BD83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241-4A6D-98E8-A9EC924BD83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241-4A6D-98E8-A9EC924BD8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GET!$AF$335:$AF$339</c:f>
              <c:numCache>
                <c:formatCode>General</c:formatCode>
                <c:ptCount val="5"/>
                <c:pt idx="0">
                  <c:v>161</c:v>
                </c:pt>
                <c:pt idx="1">
                  <c:v>34</c:v>
                </c:pt>
                <c:pt idx="2">
                  <c:v>5</c:v>
                </c:pt>
                <c:pt idx="3">
                  <c:v>2</c:v>
                </c:pt>
                <c:pt idx="4">
                  <c:v>3</c:v>
                </c:pt>
              </c:numCache>
            </c:numRef>
          </c:val>
          <c:extLst>
            <c:ext xmlns:c16="http://schemas.microsoft.com/office/drawing/2014/chart" uri="{C3380CC4-5D6E-409C-BE32-E72D297353CC}">
              <c16:uniqueId val="{0000000A-8241-4A6D-98E8-A9EC924BD83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16F-4B41-9C3B-1031154077B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16F-4B41-9C3B-1031154077B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16F-4B41-9C3B-1031154077B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16F-4B41-9C3B-1031154077B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16F-4B41-9C3B-1031154077B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FET!$R$127:$R$131</c:f>
              <c:numCache>
                <c:formatCode>General</c:formatCode>
                <c:ptCount val="5"/>
                <c:pt idx="0">
                  <c:v>51</c:v>
                </c:pt>
                <c:pt idx="1">
                  <c:v>5</c:v>
                </c:pt>
                <c:pt idx="2">
                  <c:v>2</c:v>
                </c:pt>
                <c:pt idx="3">
                  <c:v>0</c:v>
                </c:pt>
                <c:pt idx="4">
                  <c:v>0</c:v>
                </c:pt>
              </c:numCache>
            </c:numRef>
          </c:val>
          <c:extLst>
            <c:ext xmlns:c16="http://schemas.microsoft.com/office/drawing/2014/chart" uri="{C3380CC4-5D6E-409C-BE32-E72D297353CC}">
              <c16:uniqueId val="{0000000A-916F-4B41-9C3B-1031154077B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E0C-47C7-B7E7-B74E7A59C60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E0C-47C7-B7E7-B74E7A59C60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E0C-47C7-B7E7-B74E7A59C60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E0C-47C7-B7E7-B74E7A59C60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E0C-47C7-B7E7-B74E7A59C6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FET!$S$127:$S$131</c:f>
              <c:numCache>
                <c:formatCode>General</c:formatCode>
                <c:ptCount val="5"/>
                <c:pt idx="0">
                  <c:v>34</c:v>
                </c:pt>
                <c:pt idx="1">
                  <c:v>6</c:v>
                </c:pt>
                <c:pt idx="2">
                  <c:v>1</c:v>
                </c:pt>
                <c:pt idx="3">
                  <c:v>0</c:v>
                </c:pt>
                <c:pt idx="4">
                  <c:v>0</c:v>
                </c:pt>
              </c:numCache>
            </c:numRef>
          </c:val>
          <c:extLst>
            <c:ext xmlns:c16="http://schemas.microsoft.com/office/drawing/2014/chart" uri="{C3380CC4-5D6E-409C-BE32-E72D297353CC}">
              <c16:uniqueId val="{0000000A-6E0C-47C7-B7E7-B74E7A59C60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C3E-4162-AA80-B74DA33ADD9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C3E-4162-AA80-B74DA33ADD9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C3E-4162-AA80-B74DA33ADD9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C3E-4162-AA80-B74DA33ADD9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C3E-4162-AA80-B74DA33ADD9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FET!$T$127:$T$131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2C3E-4162-AA80-B74DA33ADD9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0-4E2C-9E72-4EBD5179C7E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0-4E2C-9E72-4EBD5179C7E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0-4E2C-9E72-4EBD5179C7E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0-4E2C-9E72-4EBD5179C7E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0-4E2C-9E72-4EBD5179C7E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FET!$U$127:$U$131</c:f>
              <c:numCache>
                <c:formatCode>General</c:formatCode>
                <c:ptCount val="5"/>
                <c:pt idx="0">
                  <c:v>7</c:v>
                </c:pt>
                <c:pt idx="1">
                  <c:v>1</c:v>
                </c:pt>
                <c:pt idx="2">
                  <c:v>0</c:v>
                </c:pt>
                <c:pt idx="3">
                  <c:v>0</c:v>
                </c:pt>
                <c:pt idx="4">
                  <c:v>0</c:v>
                </c:pt>
              </c:numCache>
            </c:numRef>
          </c:val>
          <c:extLst>
            <c:ext xmlns:c16="http://schemas.microsoft.com/office/drawing/2014/chart" uri="{C3380CC4-5D6E-409C-BE32-E72D297353CC}">
              <c16:uniqueId val="{0000000A-AE00-4E2C-9E72-4EBD5179C7E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5D9-414C-A1AA-BD3D2F510BB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5D9-414C-A1AA-BD3D2F510BB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5D9-414C-A1AA-BD3D2F510BB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5D9-414C-A1AA-BD3D2F510BB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5D9-414C-A1AA-BD3D2F510B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FET!$V$127:$V$131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15D9-414C-A1AA-BD3D2F510BB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23E-4E50-9860-893D5AD5B8B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23E-4E50-9860-893D5AD5B8B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23E-4E50-9860-893D5AD5B8B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23E-4E50-9860-893D5AD5B8B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23E-4E50-9860-893D5AD5B8B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FET!$W$127:$W$131</c:f>
              <c:numCache>
                <c:formatCode>General</c:formatCode>
                <c:ptCount val="5"/>
                <c:pt idx="0">
                  <c:v>26</c:v>
                </c:pt>
                <c:pt idx="1">
                  <c:v>3</c:v>
                </c:pt>
                <c:pt idx="2">
                  <c:v>0</c:v>
                </c:pt>
                <c:pt idx="3">
                  <c:v>2</c:v>
                </c:pt>
                <c:pt idx="4">
                  <c:v>0</c:v>
                </c:pt>
              </c:numCache>
            </c:numRef>
          </c:val>
          <c:extLst>
            <c:ext xmlns:c16="http://schemas.microsoft.com/office/drawing/2014/chart" uri="{C3380CC4-5D6E-409C-BE32-E72D297353CC}">
              <c16:uniqueId val="{0000000A-A23E-4E50-9860-893D5AD5B8B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2C1-4C35-B277-6C2956392E4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2C1-4C35-B277-6C2956392E4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2C1-4C35-B277-6C2956392E4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2C1-4C35-B277-6C2956392E4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2C1-4C35-B277-6C2956392E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FET!$X$127:$X$131</c:f>
              <c:numCache>
                <c:formatCode>General</c:formatCode>
                <c:ptCount val="5"/>
                <c:pt idx="0">
                  <c:v>5</c:v>
                </c:pt>
                <c:pt idx="1">
                  <c:v>3</c:v>
                </c:pt>
                <c:pt idx="2">
                  <c:v>1</c:v>
                </c:pt>
                <c:pt idx="3">
                  <c:v>0</c:v>
                </c:pt>
                <c:pt idx="4">
                  <c:v>0</c:v>
                </c:pt>
              </c:numCache>
            </c:numRef>
          </c:val>
          <c:extLst>
            <c:ext xmlns:c16="http://schemas.microsoft.com/office/drawing/2014/chart" uri="{C3380CC4-5D6E-409C-BE32-E72D297353CC}">
              <c16:uniqueId val="{0000000A-D2C1-4C35-B277-6C2956392E4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680-4C93-A855-74F080A35E3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680-4C93-A855-74F080A35E3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680-4C93-A855-74F080A35E3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680-4C93-A855-74F080A35E3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680-4C93-A855-74F080A35E3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FET!$Y$127:$Y$131</c:f>
              <c:numCache>
                <c:formatCode>General</c:formatCode>
                <c:ptCount val="5"/>
                <c:pt idx="0">
                  <c:v>28</c:v>
                </c:pt>
                <c:pt idx="1">
                  <c:v>1</c:v>
                </c:pt>
                <c:pt idx="2">
                  <c:v>1</c:v>
                </c:pt>
                <c:pt idx="3">
                  <c:v>0</c:v>
                </c:pt>
                <c:pt idx="4">
                  <c:v>0</c:v>
                </c:pt>
              </c:numCache>
            </c:numRef>
          </c:val>
          <c:extLst>
            <c:ext xmlns:c16="http://schemas.microsoft.com/office/drawing/2014/chart" uri="{C3380CC4-5D6E-409C-BE32-E72D297353CC}">
              <c16:uniqueId val="{0000000A-0680-4C93-A855-74F080A35E3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B18-4B7D-985F-50354D39478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B18-4B7D-985F-50354D39478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B18-4B7D-985F-50354D39478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B18-4B7D-985F-50354D39478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B18-4B7D-985F-50354D39478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FET!$Z$127:$Z$131</c:f>
              <c:numCache>
                <c:formatCode>General</c:formatCode>
                <c:ptCount val="5"/>
                <c:pt idx="0">
                  <c:v>61</c:v>
                </c:pt>
                <c:pt idx="1">
                  <c:v>9</c:v>
                </c:pt>
                <c:pt idx="2">
                  <c:v>2</c:v>
                </c:pt>
                <c:pt idx="3">
                  <c:v>1</c:v>
                </c:pt>
                <c:pt idx="4">
                  <c:v>0</c:v>
                </c:pt>
              </c:numCache>
            </c:numRef>
          </c:val>
          <c:extLst>
            <c:ext xmlns:c16="http://schemas.microsoft.com/office/drawing/2014/chart" uri="{C3380CC4-5D6E-409C-BE32-E72D297353CC}">
              <c16:uniqueId val="{0000000A-9B18-4B7D-985F-50354D39478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057-48FA-AC88-B3A3B00D22F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057-48FA-AC88-B3A3B00D22F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057-48FA-AC88-B3A3B00D22F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057-48FA-AC88-B3A3B00D22F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057-48FA-AC88-B3A3B00D22F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FET!$AA$127:$AA$131</c:f>
              <c:numCache>
                <c:formatCode>General</c:formatCode>
                <c:ptCount val="5"/>
                <c:pt idx="0">
                  <c:v>53</c:v>
                </c:pt>
                <c:pt idx="1">
                  <c:v>2</c:v>
                </c:pt>
                <c:pt idx="2">
                  <c:v>0</c:v>
                </c:pt>
                <c:pt idx="3">
                  <c:v>1</c:v>
                </c:pt>
                <c:pt idx="4">
                  <c:v>0</c:v>
                </c:pt>
              </c:numCache>
            </c:numRef>
          </c:val>
          <c:extLst>
            <c:ext xmlns:c16="http://schemas.microsoft.com/office/drawing/2014/chart" uri="{C3380CC4-5D6E-409C-BE32-E72D297353CC}">
              <c16:uniqueId val="{0000000A-4057-48FA-AC88-B3A3B00D22F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E09-4790-9EDA-F57C70FD29A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E09-4790-9EDA-F57C70FD29A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E09-4790-9EDA-F57C70FD29A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E09-4790-9EDA-F57C70FD29A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E09-4790-9EDA-F57C70FD29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GET!$AG$335:$AG$339</c:f>
              <c:numCache>
                <c:formatCode>General</c:formatCode>
                <c:ptCount val="5"/>
                <c:pt idx="0">
                  <c:v>168</c:v>
                </c:pt>
                <c:pt idx="1">
                  <c:v>28</c:v>
                </c:pt>
                <c:pt idx="2">
                  <c:v>7</c:v>
                </c:pt>
                <c:pt idx="3">
                  <c:v>0</c:v>
                </c:pt>
                <c:pt idx="4">
                  <c:v>1</c:v>
                </c:pt>
              </c:numCache>
            </c:numRef>
          </c:val>
          <c:extLst>
            <c:ext xmlns:c16="http://schemas.microsoft.com/office/drawing/2014/chart" uri="{C3380CC4-5D6E-409C-BE32-E72D297353CC}">
              <c16:uniqueId val="{0000000A-8E09-4790-9EDA-F57C70FD29A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1B1-4320-A3B8-2B8B689E949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1B1-4320-A3B8-2B8B689E949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1B1-4320-A3B8-2B8B689E949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1B1-4320-A3B8-2B8B689E949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1B1-4320-A3B8-2B8B689E949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FET!$AB$127:$AB$131</c:f>
              <c:numCache>
                <c:formatCode>General</c:formatCode>
                <c:ptCount val="5"/>
                <c:pt idx="0">
                  <c:v>65</c:v>
                </c:pt>
                <c:pt idx="1">
                  <c:v>10</c:v>
                </c:pt>
                <c:pt idx="2">
                  <c:v>1</c:v>
                </c:pt>
                <c:pt idx="3">
                  <c:v>0</c:v>
                </c:pt>
                <c:pt idx="4">
                  <c:v>0</c:v>
                </c:pt>
              </c:numCache>
            </c:numRef>
          </c:val>
          <c:extLst>
            <c:ext xmlns:c16="http://schemas.microsoft.com/office/drawing/2014/chart" uri="{C3380CC4-5D6E-409C-BE32-E72D297353CC}">
              <c16:uniqueId val="{0000000A-41B1-4320-A3B8-2B8B689E949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E1-4659-A067-98788311AE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E1-4659-A067-98788311AE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E1-4659-A067-98788311AE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E1-4659-A067-98788311AE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E1-4659-A067-98788311AE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FET!$AC$127:$AC$131</c:f>
              <c:numCache>
                <c:formatCode>General</c:formatCode>
                <c:ptCount val="5"/>
                <c:pt idx="0">
                  <c:v>63</c:v>
                </c:pt>
                <c:pt idx="1">
                  <c:v>5</c:v>
                </c:pt>
                <c:pt idx="2">
                  <c:v>1</c:v>
                </c:pt>
                <c:pt idx="3">
                  <c:v>0</c:v>
                </c:pt>
                <c:pt idx="4">
                  <c:v>0</c:v>
                </c:pt>
              </c:numCache>
            </c:numRef>
          </c:val>
          <c:extLst>
            <c:ext xmlns:c16="http://schemas.microsoft.com/office/drawing/2014/chart" uri="{C3380CC4-5D6E-409C-BE32-E72D297353CC}">
              <c16:uniqueId val="{0000000A-44E1-4659-A067-98788311AE6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1B6-4269-8828-CD5597714D3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1B6-4269-8828-CD5597714D3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1B6-4269-8828-CD5597714D3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1B6-4269-8828-CD5597714D3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1B6-4269-8828-CD5597714D3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FET!$AD$127:$AD$131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C1B6-4269-8828-CD5597714D3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F4-434D-A3CA-4BA84B82EBB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F4-434D-A3CA-4BA84B82EBB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F4-434D-A3CA-4BA84B82EBB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F4-434D-A3CA-4BA84B82EBB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F4-434D-A3CA-4BA84B82EBB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FET!$AE$127:$AE$131</c:f>
              <c:numCache>
                <c:formatCode>General</c:formatCode>
                <c:ptCount val="5"/>
                <c:pt idx="0">
                  <c:v>11</c:v>
                </c:pt>
                <c:pt idx="1">
                  <c:v>0</c:v>
                </c:pt>
                <c:pt idx="2">
                  <c:v>0</c:v>
                </c:pt>
                <c:pt idx="3">
                  <c:v>1</c:v>
                </c:pt>
                <c:pt idx="4">
                  <c:v>0</c:v>
                </c:pt>
              </c:numCache>
            </c:numRef>
          </c:val>
          <c:extLst>
            <c:ext xmlns:c16="http://schemas.microsoft.com/office/drawing/2014/chart" uri="{C3380CC4-5D6E-409C-BE32-E72D297353CC}">
              <c16:uniqueId val="{0000000A-01F4-434D-A3CA-4BA84B82EBB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134-4D15-9A08-353711B1BB8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134-4D15-9A08-353711B1BB8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134-4D15-9A08-353711B1BB8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134-4D15-9A08-353711B1BB8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134-4D15-9A08-353711B1BB8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FET!$AF$127:$AF$131</c:f>
              <c:numCache>
                <c:formatCode>General</c:formatCode>
                <c:ptCount val="5"/>
                <c:pt idx="0">
                  <c:v>28</c:v>
                </c:pt>
                <c:pt idx="1">
                  <c:v>0</c:v>
                </c:pt>
                <c:pt idx="2">
                  <c:v>0</c:v>
                </c:pt>
                <c:pt idx="3">
                  <c:v>0</c:v>
                </c:pt>
                <c:pt idx="4">
                  <c:v>0</c:v>
                </c:pt>
              </c:numCache>
            </c:numRef>
          </c:val>
          <c:extLst>
            <c:ext xmlns:c16="http://schemas.microsoft.com/office/drawing/2014/chart" uri="{C3380CC4-5D6E-409C-BE32-E72D297353CC}">
              <c16:uniqueId val="{0000000A-3134-4D15-9A08-353711B1BB8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82B-49C2-8F4B-757D1EE75FB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82B-49C2-8F4B-757D1EE75FB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82B-49C2-8F4B-757D1EE75FB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82B-49C2-8F4B-757D1EE75FB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82B-49C2-8F4B-757D1EE75FB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FET!$AG$127:$AG$131</c:f>
              <c:numCache>
                <c:formatCode>General</c:formatCode>
                <c:ptCount val="5"/>
                <c:pt idx="0">
                  <c:v>33</c:v>
                </c:pt>
                <c:pt idx="1">
                  <c:v>11</c:v>
                </c:pt>
                <c:pt idx="2">
                  <c:v>1</c:v>
                </c:pt>
                <c:pt idx="3">
                  <c:v>0</c:v>
                </c:pt>
                <c:pt idx="4">
                  <c:v>1</c:v>
                </c:pt>
              </c:numCache>
            </c:numRef>
          </c:val>
          <c:extLst>
            <c:ext xmlns:c16="http://schemas.microsoft.com/office/drawing/2014/chart" uri="{C3380CC4-5D6E-409C-BE32-E72D297353CC}">
              <c16:uniqueId val="{0000000A-E82B-49C2-8F4B-757D1EE75FB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63D-4AB0-B4E3-4AB282C7E0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63D-4AB0-B4E3-4AB282C7E0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63D-4AB0-B4E3-4AB282C7E0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63D-4AB0-B4E3-4AB282C7E0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63D-4AB0-B4E3-4AB282C7E0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FET!$AH$127:$AH$131</c:f>
              <c:numCache>
                <c:formatCode>General</c:formatCode>
                <c:ptCount val="5"/>
                <c:pt idx="0">
                  <c:v>95</c:v>
                </c:pt>
                <c:pt idx="1">
                  <c:v>8</c:v>
                </c:pt>
                <c:pt idx="2">
                  <c:v>3</c:v>
                </c:pt>
                <c:pt idx="3">
                  <c:v>2</c:v>
                </c:pt>
                <c:pt idx="4">
                  <c:v>0</c:v>
                </c:pt>
              </c:numCache>
            </c:numRef>
          </c:val>
          <c:extLst>
            <c:ext xmlns:c16="http://schemas.microsoft.com/office/drawing/2014/chart" uri="{C3380CC4-5D6E-409C-BE32-E72D297353CC}">
              <c16:uniqueId val="{0000000A-A63D-4AB0-B4E3-4AB282C7E0D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5C3-4D03-BD74-A659CC00DD5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5C3-4D03-BD74-A659CC00DD5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5C3-4D03-BD74-A659CC00DD5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5C3-4D03-BD74-A659CC00DD5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5C3-4D03-BD74-A659CC00DD5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FET!$AI$127:$AI$131</c:f>
              <c:numCache>
                <c:formatCode>General</c:formatCode>
                <c:ptCount val="5"/>
                <c:pt idx="0">
                  <c:v>85</c:v>
                </c:pt>
                <c:pt idx="1">
                  <c:v>9</c:v>
                </c:pt>
                <c:pt idx="2">
                  <c:v>5</c:v>
                </c:pt>
                <c:pt idx="3">
                  <c:v>2</c:v>
                </c:pt>
                <c:pt idx="4">
                  <c:v>1</c:v>
                </c:pt>
              </c:numCache>
            </c:numRef>
          </c:val>
          <c:extLst>
            <c:ext xmlns:c16="http://schemas.microsoft.com/office/drawing/2014/chart" uri="{C3380CC4-5D6E-409C-BE32-E72D297353CC}">
              <c16:uniqueId val="{0000000A-B5C3-4D03-BD74-A659CC00DD5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043-4FA5-A116-C1058998088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043-4FA5-A116-C1058998088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043-4FA5-A116-C1058998088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043-4FA5-A116-C1058998088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043-4FA5-A116-C1058998088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FET!$AJ$127:$AJ$131</c:f>
              <c:numCache>
                <c:formatCode>General</c:formatCode>
                <c:ptCount val="5"/>
                <c:pt idx="0">
                  <c:v>0</c:v>
                </c:pt>
                <c:pt idx="1">
                  <c:v>1</c:v>
                </c:pt>
                <c:pt idx="2">
                  <c:v>0</c:v>
                </c:pt>
                <c:pt idx="3">
                  <c:v>0</c:v>
                </c:pt>
                <c:pt idx="4">
                  <c:v>0</c:v>
                </c:pt>
              </c:numCache>
            </c:numRef>
          </c:val>
          <c:extLst>
            <c:ext xmlns:c16="http://schemas.microsoft.com/office/drawing/2014/chart" uri="{C3380CC4-5D6E-409C-BE32-E72D297353CC}">
              <c16:uniqueId val="{0000000A-5043-4FA5-A116-C1058998088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159-478A-B084-98FAFA5F365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159-478A-B084-98FAFA5F365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159-478A-B084-98FAFA5F365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159-478A-B084-98FAFA5F365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159-478A-B084-98FAFA5F365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FET!$AK$127:$AK$131</c:f>
              <c:numCache>
                <c:formatCode>General</c:formatCode>
                <c:ptCount val="5"/>
                <c:pt idx="0">
                  <c:v>83</c:v>
                </c:pt>
                <c:pt idx="1">
                  <c:v>13</c:v>
                </c:pt>
                <c:pt idx="2">
                  <c:v>2</c:v>
                </c:pt>
                <c:pt idx="3">
                  <c:v>0</c:v>
                </c:pt>
                <c:pt idx="4">
                  <c:v>0</c:v>
                </c:pt>
              </c:numCache>
            </c:numRef>
          </c:val>
          <c:extLst>
            <c:ext xmlns:c16="http://schemas.microsoft.com/office/drawing/2014/chart" uri="{C3380CC4-5D6E-409C-BE32-E72D297353CC}">
              <c16:uniqueId val="{0000000A-7159-478A-B084-98FAFA5F365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20-450F-A464-B4FB1E297AC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20-450F-A464-B4FB1E297AC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20-450F-A464-B4FB1E297AC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20-450F-A464-B4FB1E297AC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20-450F-A464-B4FB1E297A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GET!$AH$335:$AH$339</c:f>
              <c:numCache>
                <c:formatCode>General</c:formatCode>
                <c:ptCount val="5"/>
                <c:pt idx="0">
                  <c:v>161</c:v>
                </c:pt>
                <c:pt idx="1">
                  <c:v>37</c:v>
                </c:pt>
                <c:pt idx="2">
                  <c:v>7</c:v>
                </c:pt>
                <c:pt idx="3">
                  <c:v>0</c:v>
                </c:pt>
                <c:pt idx="4">
                  <c:v>1</c:v>
                </c:pt>
              </c:numCache>
            </c:numRef>
          </c:val>
          <c:extLst>
            <c:ext xmlns:c16="http://schemas.microsoft.com/office/drawing/2014/chart" uri="{C3380CC4-5D6E-409C-BE32-E72D297353CC}">
              <c16:uniqueId val="{0000000A-DC20-450F-A464-B4FB1E297AC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472-4423-93C4-908868F67B2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472-4423-93C4-908868F67B2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472-4423-93C4-908868F67B2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472-4423-93C4-908868F67B2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472-4423-93C4-908868F67B2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FET!$AL$127:$AL$131</c:f>
              <c:numCache>
                <c:formatCode>General</c:formatCode>
                <c:ptCount val="5"/>
                <c:pt idx="0">
                  <c:v>72</c:v>
                </c:pt>
                <c:pt idx="1">
                  <c:v>18</c:v>
                </c:pt>
                <c:pt idx="2">
                  <c:v>7</c:v>
                </c:pt>
                <c:pt idx="3">
                  <c:v>1</c:v>
                </c:pt>
                <c:pt idx="4">
                  <c:v>2</c:v>
                </c:pt>
              </c:numCache>
            </c:numRef>
          </c:val>
          <c:extLst>
            <c:ext xmlns:c16="http://schemas.microsoft.com/office/drawing/2014/chart" uri="{C3380CC4-5D6E-409C-BE32-E72D297353CC}">
              <c16:uniqueId val="{0000000A-2472-4423-93C4-908868F67B2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EA8-4871-8B7D-6CA2C37F524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EA8-4871-8B7D-6CA2C37F524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EA8-4871-8B7D-6CA2C37F524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EA8-4871-8B7D-6CA2C37F524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EA8-4871-8B7D-6CA2C37F524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FET!$AM$127:$AM$131</c:f>
              <c:numCache>
                <c:formatCode>General</c:formatCode>
                <c:ptCount val="5"/>
                <c:pt idx="0">
                  <c:v>7</c:v>
                </c:pt>
                <c:pt idx="1">
                  <c:v>1</c:v>
                </c:pt>
                <c:pt idx="2">
                  <c:v>2</c:v>
                </c:pt>
                <c:pt idx="3">
                  <c:v>0</c:v>
                </c:pt>
                <c:pt idx="4">
                  <c:v>0</c:v>
                </c:pt>
              </c:numCache>
            </c:numRef>
          </c:val>
          <c:extLst>
            <c:ext xmlns:c16="http://schemas.microsoft.com/office/drawing/2014/chart" uri="{C3380CC4-5D6E-409C-BE32-E72D297353CC}">
              <c16:uniqueId val="{0000000A-8EA8-4871-8B7D-6CA2C37F524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BDC-43EF-93E0-D874512BA9E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BDC-43EF-93E0-D874512BA9E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BDC-43EF-93E0-D874512BA9E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BDC-43EF-93E0-D874512BA9E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BDC-43EF-93E0-D874512BA9E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FET!$AN$127:$AN$131</c:f>
              <c:numCache>
                <c:formatCode>General</c:formatCode>
                <c:ptCount val="5"/>
                <c:pt idx="0">
                  <c:v>15</c:v>
                </c:pt>
                <c:pt idx="1">
                  <c:v>1</c:v>
                </c:pt>
                <c:pt idx="2">
                  <c:v>0</c:v>
                </c:pt>
                <c:pt idx="3">
                  <c:v>1</c:v>
                </c:pt>
                <c:pt idx="4">
                  <c:v>0</c:v>
                </c:pt>
              </c:numCache>
            </c:numRef>
          </c:val>
          <c:extLst>
            <c:ext xmlns:c16="http://schemas.microsoft.com/office/drawing/2014/chart" uri="{C3380CC4-5D6E-409C-BE32-E72D297353CC}">
              <c16:uniqueId val="{0000000A-0BDC-43EF-93E0-D874512BA9E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0D2-4CD4-AF46-E15DB05C69C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0D2-4CD4-AF46-E15DB05C69C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0D2-4CD4-AF46-E15DB05C69C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0D2-4CD4-AF46-E15DB05C69C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0D2-4CD4-AF46-E15DB05C69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FET!$AO$127:$AO$131</c:f>
              <c:numCache>
                <c:formatCode>General</c:formatCode>
                <c:ptCount val="5"/>
                <c:pt idx="0">
                  <c:v>70</c:v>
                </c:pt>
                <c:pt idx="1">
                  <c:v>13</c:v>
                </c:pt>
                <c:pt idx="2">
                  <c:v>3</c:v>
                </c:pt>
                <c:pt idx="3">
                  <c:v>3</c:v>
                </c:pt>
                <c:pt idx="4">
                  <c:v>0</c:v>
                </c:pt>
              </c:numCache>
            </c:numRef>
          </c:val>
          <c:extLst>
            <c:ext xmlns:c16="http://schemas.microsoft.com/office/drawing/2014/chart" uri="{C3380CC4-5D6E-409C-BE32-E72D297353CC}">
              <c16:uniqueId val="{0000000A-20D2-4CD4-AF46-E15DB05C69C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2A8-4632-9B48-3FF0F3C9407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2A8-4632-9B48-3FF0F3C9407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A8-4632-9B48-3FF0F3C9407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2A8-4632-9B48-3FF0F3C9407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2A8-4632-9B48-3FF0F3C940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FET!$AP$127:$AP$131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E2A8-4632-9B48-3FF0F3C9407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2B6-4DAC-9114-74D95BC88EE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2B6-4DAC-9114-74D95BC88EE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2B6-4DAC-9114-74D95BC88EE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2B6-4DAC-9114-74D95BC88EE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2B6-4DAC-9114-74D95BC88E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FET!$AQ$127:$AQ$131</c:f>
              <c:numCache>
                <c:formatCode>General</c:formatCode>
                <c:ptCount val="5"/>
                <c:pt idx="0">
                  <c:v>0</c:v>
                </c:pt>
                <c:pt idx="1">
                  <c:v>1</c:v>
                </c:pt>
                <c:pt idx="2">
                  <c:v>0</c:v>
                </c:pt>
                <c:pt idx="3">
                  <c:v>0</c:v>
                </c:pt>
                <c:pt idx="4">
                  <c:v>0</c:v>
                </c:pt>
              </c:numCache>
            </c:numRef>
          </c:val>
          <c:extLst>
            <c:ext xmlns:c16="http://schemas.microsoft.com/office/drawing/2014/chart" uri="{C3380CC4-5D6E-409C-BE32-E72D297353CC}">
              <c16:uniqueId val="{0000000A-02B6-4DAC-9114-74D95BC88EE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376-4638-BC52-D5698911B7B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376-4638-BC52-D5698911B7B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376-4638-BC52-D5698911B7B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376-4638-BC52-D5698911B7B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376-4638-BC52-D5698911B7B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FET!$AR$127:$AR$131</c:f>
              <c:numCache>
                <c:formatCode>General</c:formatCode>
                <c:ptCount val="5"/>
                <c:pt idx="0">
                  <c:v>3</c:v>
                </c:pt>
                <c:pt idx="1">
                  <c:v>2</c:v>
                </c:pt>
                <c:pt idx="2">
                  <c:v>0</c:v>
                </c:pt>
                <c:pt idx="3">
                  <c:v>0</c:v>
                </c:pt>
                <c:pt idx="4">
                  <c:v>0</c:v>
                </c:pt>
              </c:numCache>
            </c:numRef>
          </c:val>
          <c:extLst>
            <c:ext xmlns:c16="http://schemas.microsoft.com/office/drawing/2014/chart" uri="{C3380CC4-5D6E-409C-BE32-E72D297353CC}">
              <c16:uniqueId val="{0000000A-0376-4638-BC52-D5698911B7B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46F-4865-997C-3B01713EE11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46F-4865-997C-3B01713EE11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46F-4865-997C-3B01713EE11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46F-4865-997C-3B01713EE11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46F-4865-997C-3B01713EE11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FET!$AS$127:$AS$131</c:f>
              <c:numCache>
                <c:formatCode>General</c:formatCode>
                <c:ptCount val="5"/>
                <c:pt idx="0">
                  <c:v>9</c:v>
                </c:pt>
                <c:pt idx="1">
                  <c:v>1</c:v>
                </c:pt>
                <c:pt idx="2">
                  <c:v>1</c:v>
                </c:pt>
                <c:pt idx="3">
                  <c:v>0</c:v>
                </c:pt>
                <c:pt idx="4">
                  <c:v>0</c:v>
                </c:pt>
              </c:numCache>
            </c:numRef>
          </c:val>
          <c:extLst>
            <c:ext xmlns:c16="http://schemas.microsoft.com/office/drawing/2014/chart" uri="{C3380CC4-5D6E-409C-BE32-E72D297353CC}">
              <c16:uniqueId val="{0000000A-A46F-4865-997C-3B01713EE11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B5E-48AB-A5E2-7DC36085708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B5E-48AB-A5E2-7DC36085708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B5E-48AB-A5E2-7DC36085708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B5E-48AB-A5E2-7DC36085708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B5E-48AB-A5E2-7DC36085708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FET!$AT$127:$AT$131</c:f>
              <c:numCache>
                <c:formatCode>General</c:formatCode>
                <c:ptCount val="5"/>
                <c:pt idx="0">
                  <c:v>9</c:v>
                </c:pt>
                <c:pt idx="1">
                  <c:v>1</c:v>
                </c:pt>
                <c:pt idx="2">
                  <c:v>1</c:v>
                </c:pt>
                <c:pt idx="3">
                  <c:v>0</c:v>
                </c:pt>
                <c:pt idx="4">
                  <c:v>0</c:v>
                </c:pt>
              </c:numCache>
            </c:numRef>
          </c:val>
          <c:extLst>
            <c:ext xmlns:c16="http://schemas.microsoft.com/office/drawing/2014/chart" uri="{C3380CC4-5D6E-409C-BE32-E72D297353CC}">
              <c16:uniqueId val="{0000000A-4B5E-48AB-A5E2-7DC36085708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D96-48FA-8C27-B011FDFFEF3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D96-48FA-8C27-B011FDFFEF3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D96-48FA-8C27-B011FDFFEF3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D96-48FA-8C27-B011FDFFEF3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D96-48FA-8C27-B011FDFFEF3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FET!$AU$127:$AU$131</c:f>
              <c:numCache>
                <c:formatCode>General</c:formatCode>
                <c:ptCount val="5"/>
                <c:pt idx="0">
                  <c:v>46</c:v>
                </c:pt>
                <c:pt idx="1">
                  <c:v>6</c:v>
                </c:pt>
                <c:pt idx="2">
                  <c:v>1</c:v>
                </c:pt>
                <c:pt idx="3">
                  <c:v>1</c:v>
                </c:pt>
                <c:pt idx="4">
                  <c:v>0</c:v>
                </c:pt>
              </c:numCache>
            </c:numRef>
          </c:val>
          <c:extLst>
            <c:ext xmlns:c16="http://schemas.microsoft.com/office/drawing/2014/chart" uri="{C3380CC4-5D6E-409C-BE32-E72D297353CC}">
              <c16:uniqueId val="{0000000A-5D96-48FA-8C27-B011FDFFEF3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EB0-4C9D-91E0-58355F1DD80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EB0-4C9D-91E0-58355F1DD80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EB0-4C9D-91E0-58355F1DD80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EB0-4C9D-91E0-58355F1DD80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EB0-4C9D-91E0-58355F1DD80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GET!$AI$335:$AI$339</c:f>
              <c:numCache>
                <c:formatCode>General</c:formatCode>
                <c:ptCount val="5"/>
                <c:pt idx="0">
                  <c:v>165</c:v>
                </c:pt>
                <c:pt idx="1">
                  <c:v>33</c:v>
                </c:pt>
                <c:pt idx="2">
                  <c:v>5</c:v>
                </c:pt>
                <c:pt idx="3">
                  <c:v>1</c:v>
                </c:pt>
                <c:pt idx="4">
                  <c:v>1</c:v>
                </c:pt>
              </c:numCache>
            </c:numRef>
          </c:val>
          <c:extLst>
            <c:ext xmlns:c16="http://schemas.microsoft.com/office/drawing/2014/chart" uri="{C3380CC4-5D6E-409C-BE32-E72D297353CC}">
              <c16:uniqueId val="{0000000A-2EB0-4C9D-91E0-58355F1DD80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58-4F32-B270-87A3BFA9F9B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58-4F32-B270-87A3BFA9F9B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58-4F32-B270-87A3BFA9F9B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58-4F32-B270-87A3BFA9F9B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58-4F32-B270-87A3BFA9F9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FET!$AV$127:$AV$131</c:f>
              <c:numCache>
                <c:formatCode>General</c:formatCode>
                <c:ptCount val="5"/>
                <c:pt idx="0">
                  <c:v>23</c:v>
                </c:pt>
                <c:pt idx="1">
                  <c:v>0</c:v>
                </c:pt>
                <c:pt idx="2">
                  <c:v>0</c:v>
                </c:pt>
                <c:pt idx="3">
                  <c:v>0</c:v>
                </c:pt>
                <c:pt idx="4">
                  <c:v>0</c:v>
                </c:pt>
              </c:numCache>
            </c:numRef>
          </c:val>
          <c:extLst>
            <c:ext xmlns:c16="http://schemas.microsoft.com/office/drawing/2014/chart" uri="{C3380CC4-5D6E-409C-BE32-E72D297353CC}">
              <c16:uniqueId val="{0000000A-0C58-4F32-B270-87A3BFA9F9B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723-4171-9A8D-8542E4D478D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723-4171-9A8D-8542E4D478D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723-4171-9A8D-8542E4D478D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723-4171-9A8D-8542E4D478D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723-4171-9A8D-8542E4D478D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FET!$AW$127:$AW$131</c:f>
              <c:numCache>
                <c:formatCode>General</c:formatCode>
                <c:ptCount val="5"/>
                <c:pt idx="0">
                  <c:v>66</c:v>
                </c:pt>
                <c:pt idx="1">
                  <c:v>7</c:v>
                </c:pt>
                <c:pt idx="2">
                  <c:v>2</c:v>
                </c:pt>
                <c:pt idx="3">
                  <c:v>0</c:v>
                </c:pt>
                <c:pt idx="4">
                  <c:v>0</c:v>
                </c:pt>
              </c:numCache>
            </c:numRef>
          </c:val>
          <c:extLst>
            <c:ext xmlns:c16="http://schemas.microsoft.com/office/drawing/2014/chart" uri="{C3380CC4-5D6E-409C-BE32-E72D297353CC}">
              <c16:uniqueId val="{0000000A-7723-4171-9A8D-8542E4D478D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5C-46EF-B1C6-886DFF15128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5C-46EF-B1C6-886DFF15128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5C-46EF-B1C6-886DFF15128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5C-46EF-B1C6-886DFF15128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5C-46EF-B1C6-886DFF15128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FET!$AX$127:$AX$131</c:f>
              <c:numCache>
                <c:formatCode>General</c:formatCode>
                <c:ptCount val="5"/>
                <c:pt idx="0">
                  <c:v>50</c:v>
                </c:pt>
                <c:pt idx="1">
                  <c:v>2</c:v>
                </c:pt>
                <c:pt idx="2">
                  <c:v>0</c:v>
                </c:pt>
                <c:pt idx="3">
                  <c:v>0</c:v>
                </c:pt>
                <c:pt idx="4">
                  <c:v>1</c:v>
                </c:pt>
              </c:numCache>
            </c:numRef>
          </c:val>
          <c:extLst>
            <c:ext xmlns:c16="http://schemas.microsoft.com/office/drawing/2014/chart" uri="{C3380CC4-5D6E-409C-BE32-E72D297353CC}">
              <c16:uniqueId val="{0000000A-235C-46EF-B1C6-886DFF15128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033-4FFF-947C-CC1B78526ED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033-4FFF-947C-CC1B78526ED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033-4FFF-947C-CC1B78526ED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033-4FFF-947C-CC1B78526ED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033-4FFF-947C-CC1B78526ED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FET!$AY$127:$AY$131</c:f>
              <c:numCache>
                <c:formatCode>General</c:formatCode>
                <c:ptCount val="5"/>
                <c:pt idx="0">
                  <c:v>34</c:v>
                </c:pt>
                <c:pt idx="1">
                  <c:v>2</c:v>
                </c:pt>
                <c:pt idx="2">
                  <c:v>0</c:v>
                </c:pt>
                <c:pt idx="3">
                  <c:v>0</c:v>
                </c:pt>
                <c:pt idx="4">
                  <c:v>0</c:v>
                </c:pt>
              </c:numCache>
            </c:numRef>
          </c:val>
          <c:extLst>
            <c:ext xmlns:c16="http://schemas.microsoft.com/office/drawing/2014/chart" uri="{C3380CC4-5D6E-409C-BE32-E72D297353CC}">
              <c16:uniqueId val="{0000000A-4033-4FFF-947C-CC1B78526ED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A9F-40D2-ABD9-B8827EFDE95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A9F-40D2-ABD9-B8827EFDE95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A9F-40D2-ABD9-B8827EFDE95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A9F-40D2-ABD9-B8827EFDE95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A9F-40D2-ABD9-B8827EFDE95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FET!$AZ$127:$AZ$131</c:f>
              <c:numCache>
                <c:formatCode>General</c:formatCode>
                <c:ptCount val="5"/>
                <c:pt idx="0">
                  <c:v>1</c:v>
                </c:pt>
                <c:pt idx="1">
                  <c:v>1</c:v>
                </c:pt>
                <c:pt idx="2">
                  <c:v>0</c:v>
                </c:pt>
                <c:pt idx="3">
                  <c:v>0</c:v>
                </c:pt>
                <c:pt idx="4">
                  <c:v>0</c:v>
                </c:pt>
              </c:numCache>
            </c:numRef>
          </c:val>
          <c:extLst>
            <c:ext xmlns:c16="http://schemas.microsoft.com/office/drawing/2014/chart" uri="{C3380CC4-5D6E-409C-BE32-E72D297353CC}">
              <c16:uniqueId val="{0000000A-3A9F-40D2-ABD9-B8827EFDE95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2E6-4C67-AE98-34623EEE0C3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2E6-4C67-AE98-34623EEE0C3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2E6-4C67-AE98-34623EEE0C3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2E6-4C67-AE98-34623EEE0C3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2E6-4C67-AE98-34623EEE0C3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FET!$BA$127:$BA$131</c:f>
              <c:numCache>
                <c:formatCode>General</c:formatCode>
                <c:ptCount val="5"/>
                <c:pt idx="0">
                  <c:v>1</c:v>
                </c:pt>
                <c:pt idx="1">
                  <c:v>1</c:v>
                </c:pt>
                <c:pt idx="2">
                  <c:v>0</c:v>
                </c:pt>
                <c:pt idx="3">
                  <c:v>0</c:v>
                </c:pt>
                <c:pt idx="4">
                  <c:v>0</c:v>
                </c:pt>
              </c:numCache>
            </c:numRef>
          </c:val>
          <c:extLst>
            <c:ext xmlns:c16="http://schemas.microsoft.com/office/drawing/2014/chart" uri="{C3380CC4-5D6E-409C-BE32-E72D297353CC}">
              <c16:uniqueId val="{0000000A-92E6-4C67-AE98-34623EEE0C3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C1-4922-A4B3-D9D56549F60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2C1-4922-A4B3-D9D56549F60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2C1-4922-A4B3-D9D56549F60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2C1-4922-A4B3-D9D56549F60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2C1-4922-A4B3-D9D56549F60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FET!$BB$127:$BB$131</c:f>
              <c:numCache>
                <c:formatCode>General</c:formatCode>
                <c:ptCount val="5"/>
                <c:pt idx="0">
                  <c:v>18</c:v>
                </c:pt>
                <c:pt idx="1">
                  <c:v>3</c:v>
                </c:pt>
                <c:pt idx="2">
                  <c:v>6</c:v>
                </c:pt>
                <c:pt idx="3">
                  <c:v>0</c:v>
                </c:pt>
                <c:pt idx="4">
                  <c:v>0</c:v>
                </c:pt>
              </c:numCache>
            </c:numRef>
          </c:val>
          <c:extLst>
            <c:ext xmlns:c16="http://schemas.microsoft.com/office/drawing/2014/chart" uri="{C3380CC4-5D6E-409C-BE32-E72D297353CC}">
              <c16:uniqueId val="{0000000A-C2C1-4922-A4B3-D9D56549F60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DBE-4540-8226-A3F95A85A6F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DBE-4540-8226-A3F95A85A6F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DBE-4540-8226-A3F95A85A6F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DBE-4540-8226-A3F95A85A6F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DBE-4540-8226-A3F95A85A6F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FET!$BC$127:$BC$131</c:f>
              <c:numCache>
                <c:formatCode>General</c:formatCode>
                <c:ptCount val="5"/>
                <c:pt idx="0">
                  <c:v>1</c:v>
                </c:pt>
                <c:pt idx="1">
                  <c:v>1</c:v>
                </c:pt>
                <c:pt idx="2">
                  <c:v>0</c:v>
                </c:pt>
                <c:pt idx="3">
                  <c:v>0</c:v>
                </c:pt>
                <c:pt idx="4">
                  <c:v>0</c:v>
                </c:pt>
              </c:numCache>
            </c:numRef>
          </c:val>
          <c:extLst>
            <c:ext xmlns:c16="http://schemas.microsoft.com/office/drawing/2014/chart" uri="{C3380CC4-5D6E-409C-BE32-E72D297353CC}">
              <c16:uniqueId val="{0000000A-EDBE-4540-8226-A3F95A85A6F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43-4461-86D3-5EA5AF6F810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43-4461-86D3-5EA5AF6F810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43-4461-86D3-5EA5AF6F810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43-4461-86D3-5EA5AF6F810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43-4461-86D3-5EA5AF6F810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FET!$BD$127:$BD$131</c:f>
              <c:numCache>
                <c:formatCode>General</c:formatCode>
                <c:ptCount val="5"/>
                <c:pt idx="0">
                  <c:v>77</c:v>
                </c:pt>
                <c:pt idx="1">
                  <c:v>12</c:v>
                </c:pt>
                <c:pt idx="2">
                  <c:v>2</c:v>
                </c:pt>
                <c:pt idx="3">
                  <c:v>0</c:v>
                </c:pt>
                <c:pt idx="4">
                  <c:v>0</c:v>
                </c:pt>
              </c:numCache>
            </c:numRef>
          </c:val>
          <c:extLst>
            <c:ext xmlns:c16="http://schemas.microsoft.com/office/drawing/2014/chart" uri="{C3380CC4-5D6E-409C-BE32-E72D297353CC}">
              <c16:uniqueId val="{0000000A-0143-4461-86D3-5EA5AF6F810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1C1-4039-BA43-14559D84D46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1C1-4039-BA43-14559D84D46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1C1-4039-BA43-14559D84D46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1C1-4039-BA43-14559D84D46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1C1-4039-BA43-14559D84D4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FET!$BE$127:$BE$131</c:f>
              <c:numCache>
                <c:formatCode>General</c:formatCode>
                <c:ptCount val="5"/>
                <c:pt idx="0">
                  <c:v>4</c:v>
                </c:pt>
                <c:pt idx="1">
                  <c:v>3</c:v>
                </c:pt>
                <c:pt idx="2">
                  <c:v>1</c:v>
                </c:pt>
                <c:pt idx="3">
                  <c:v>0</c:v>
                </c:pt>
                <c:pt idx="4">
                  <c:v>0</c:v>
                </c:pt>
              </c:numCache>
            </c:numRef>
          </c:val>
          <c:extLst>
            <c:ext xmlns:c16="http://schemas.microsoft.com/office/drawing/2014/chart" uri="{C3380CC4-5D6E-409C-BE32-E72D297353CC}">
              <c16:uniqueId val="{0000000A-61C1-4039-BA43-14559D84D46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521-4ED6-8295-4284F3EF70D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521-4ED6-8295-4284F3EF70D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521-4ED6-8295-4284F3EF70D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521-4ED6-8295-4284F3EF70D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521-4ED6-8295-4284F3EF70D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GET!$AJ$335:$AJ$339</c:f>
              <c:numCache>
                <c:formatCode>General</c:formatCode>
                <c:ptCount val="5"/>
                <c:pt idx="0">
                  <c:v>166</c:v>
                </c:pt>
                <c:pt idx="1">
                  <c:v>29</c:v>
                </c:pt>
                <c:pt idx="2">
                  <c:v>9</c:v>
                </c:pt>
                <c:pt idx="3">
                  <c:v>0</c:v>
                </c:pt>
                <c:pt idx="4">
                  <c:v>1</c:v>
                </c:pt>
              </c:numCache>
            </c:numRef>
          </c:val>
          <c:extLst>
            <c:ext xmlns:c16="http://schemas.microsoft.com/office/drawing/2014/chart" uri="{C3380CC4-5D6E-409C-BE32-E72D297353CC}">
              <c16:uniqueId val="{0000000A-9521-4ED6-8295-4284F3EF70D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3BC-4996-A9B9-D2658490A03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3BC-4996-A9B9-D2658490A03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3BC-4996-A9B9-D2658490A03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3BC-4996-A9B9-D2658490A03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3BC-4996-A9B9-D2658490A0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FET!$BF$127:$BF$131</c:f>
              <c:numCache>
                <c:formatCode>General</c:formatCode>
                <c:ptCount val="5"/>
                <c:pt idx="0">
                  <c:v>48</c:v>
                </c:pt>
                <c:pt idx="1">
                  <c:v>6</c:v>
                </c:pt>
                <c:pt idx="2">
                  <c:v>1</c:v>
                </c:pt>
                <c:pt idx="3">
                  <c:v>0</c:v>
                </c:pt>
                <c:pt idx="4">
                  <c:v>0</c:v>
                </c:pt>
              </c:numCache>
            </c:numRef>
          </c:val>
          <c:extLst>
            <c:ext xmlns:c16="http://schemas.microsoft.com/office/drawing/2014/chart" uri="{C3380CC4-5D6E-409C-BE32-E72D297353CC}">
              <c16:uniqueId val="{0000000A-13BC-4996-A9B9-D2658490A03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46-48C0-B310-D9A81CDBBE5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46-48C0-B310-D9A81CDBBE5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46-48C0-B310-D9A81CDBBE5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46-48C0-B310-D9A81CDBBE5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46-48C0-B310-D9A81CDBBE5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FET!$BG$127:$BG$131</c:f>
              <c:numCache>
                <c:formatCode>General</c:formatCode>
                <c:ptCount val="5"/>
                <c:pt idx="0">
                  <c:v>35</c:v>
                </c:pt>
                <c:pt idx="1">
                  <c:v>7</c:v>
                </c:pt>
                <c:pt idx="2">
                  <c:v>1</c:v>
                </c:pt>
                <c:pt idx="3">
                  <c:v>0</c:v>
                </c:pt>
                <c:pt idx="4">
                  <c:v>0</c:v>
                </c:pt>
              </c:numCache>
            </c:numRef>
          </c:val>
          <c:extLst>
            <c:ext xmlns:c16="http://schemas.microsoft.com/office/drawing/2014/chart" uri="{C3380CC4-5D6E-409C-BE32-E72D297353CC}">
              <c16:uniqueId val="{0000000A-1F46-48C0-B310-D9A81CDBBE5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CB6-445D-95E1-01B879A4832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CB6-445D-95E1-01B879A4832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CB6-445D-95E1-01B879A4832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CB6-445D-95E1-01B879A4832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CB6-445D-95E1-01B879A4832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FET!$BH$127:$BH$131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CCB6-445D-95E1-01B879A4832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E93-4B28-9944-9FBCF2AABC1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E93-4B28-9944-9FBCF2AABC1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E93-4B28-9944-9FBCF2AABC1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E93-4B28-9944-9FBCF2AABC1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E93-4B28-9944-9FBCF2AABC1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FET!$BI$127:$BI$131</c:f>
              <c:numCache>
                <c:formatCode>General</c:formatCode>
                <c:ptCount val="5"/>
                <c:pt idx="0">
                  <c:v>7</c:v>
                </c:pt>
                <c:pt idx="1">
                  <c:v>1</c:v>
                </c:pt>
                <c:pt idx="2">
                  <c:v>0</c:v>
                </c:pt>
                <c:pt idx="3">
                  <c:v>0</c:v>
                </c:pt>
                <c:pt idx="4">
                  <c:v>0</c:v>
                </c:pt>
              </c:numCache>
            </c:numRef>
          </c:val>
          <c:extLst>
            <c:ext xmlns:c16="http://schemas.microsoft.com/office/drawing/2014/chart" uri="{C3380CC4-5D6E-409C-BE32-E72D297353CC}">
              <c16:uniqueId val="{0000000A-3E93-4B28-9944-9FBCF2AABC1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E93-4DEF-9327-90F1F946F2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E93-4DEF-9327-90F1F946F2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E93-4DEF-9327-90F1F946F2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E93-4DEF-9327-90F1F946F21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E93-4DEF-9327-90F1F946F2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FET!$BJ$127:$BJ$131</c:f>
              <c:numCache>
                <c:formatCode>General</c:formatCode>
                <c:ptCount val="5"/>
                <c:pt idx="0">
                  <c:v>11</c:v>
                </c:pt>
                <c:pt idx="1">
                  <c:v>0</c:v>
                </c:pt>
                <c:pt idx="2">
                  <c:v>0</c:v>
                </c:pt>
                <c:pt idx="3">
                  <c:v>0</c:v>
                </c:pt>
                <c:pt idx="4">
                  <c:v>0</c:v>
                </c:pt>
              </c:numCache>
            </c:numRef>
          </c:val>
          <c:extLst>
            <c:ext xmlns:c16="http://schemas.microsoft.com/office/drawing/2014/chart" uri="{C3380CC4-5D6E-409C-BE32-E72D297353CC}">
              <c16:uniqueId val="{0000000A-FE93-4DEF-9327-90F1F946F21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8D2-4697-9CB5-482EC9591C1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8D2-4697-9CB5-482EC9591C1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8D2-4697-9CB5-482EC9591C1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8D2-4697-9CB5-482EC9591C1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8D2-4697-9CB5-482EC9591C1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FET!$BK$127:$BK$131</c:f>
              <c:numCache>
                <c:formatCode>General</c:formatCode>
                <c:ptCount val="5"/>
                <c:pt idx="0">
                  <c:v>29</c:v>
                </c:pt>
                <c:pt idx="1">
                  <c:v>3</c:v>
                </c:pt>
                <c:pt idx="2">
                  <c:v>4</c:v>
                </c:pt>
                <c:pt idx="3">
                  <c:v>0</c:v>
                </c:pt>
                <c:pt idx="4">
                  <c:v>0</c:v>
                </c:pt>
              </c:numCache>
            </c:numRef>
          </c:val>
          <c:extLst>
            <c:ext xmlns:c16="http://schemas.microsoft.com/office/drawing/2014/chart" uri="{C3380CC4-5D6E-409C-BE32-E72D297353CC}">
              <c16:uniqueId val="{0000000A-88D2-4697-9CB5-482EC9591C1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571-4E5A-A401-8C16AE0EEBB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571-4E5A-A401-8C16AE0EEBB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571-4E5A-A401-8C16AE0EEBB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571-4E5A-A401-8C16AE0EEBB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571-4E5A-A401-8C16AE0EEBB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FET!$BL$127:$BL$131</c:f>
              <c:numCache>
                <c:formatCode>General</c:formatCode>
                <c:ptCount val="5"/>
                <c:pt idx="0">
                  <c:v>6</c:v>
                </c:pt>
                <c:pt idx="1">
                  <c:v>1</c:v>
                </c:pt>
                <c:pt idx="2">
                  <c:v>1</c:v>
                </c:pt>
                <c:pt idx="3">
                  <c:v>0</c:v>
                </c:pt>
                <c:pt idx="4">
                  <c:v>0</c:v>
                </c:pt>
              </c:numCache>
            </c:numRef>
          </c:val>
          <c:extLst>
            <c:ext xmlns:c16="http://schemas.microsoft.com/office/drawing/2014/chart" uri="{C3380CC4-5D6E-409C-BE32-E72D297353CC}">
              <c16:uniqueId val="{0000000A-5571-4E5A-A401-8C16AE0EEBB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183-4DAA-B0A5-570BEB57FFA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183-4DAA-B0A5-570BEB57FFA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183-4DAA-B0A5-570BEB57FFA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183-4DAA-B0A5-570BEB57FFA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183-4DAA-B0A5-570BEB57FF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FET!$BM$127:$BM$131</c:f>
              <c:numCache>
                <c:formatCode>General</c:formatCode>
                <c:ptCount val="5"/>
                <c:pt idx="0">
                  <c:v>25</c:v>
                </c:pt>
                <c:pt idx="1">
                  <c:v>3</c:v>
                </c:pt>
                <c:pt idx="2">
                  <c:v>1</c:v>
                </c:pt>
                <c:pt idx="3">
                  <c:v>0</c:v>
                </c:pt>
                <c:pt idx="4">
                  <c:v>0</c:v>
                </c:pt>
              </c:numCache>
            </c:numRef>
          </c:val>
          <c:extLst>
            <c:ext xmlns:c16="http://schemas.microsoft.com/office/drawing/2014/chart" uri="{C3380CC4-5D6E-409C-BE32-E72D297353CC}">
              <c16:uniqueId val="{0000000A-4183-4DAA-B0A5-570BEB57FFA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929-44D3-9725-DBDBD7B4002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929-44D3-9725-DBDBD7B4002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929-44D3-9725-DBDBD7B4002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929-44D3-9725-DBDBD7B4002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929-44D3-9725-DBDBD7B4002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FET!$BN$127:$BN$131</c:f>
              <c:numCache>
                <c:formatCode>General</c:formatCode>
                <c:ptCount val="5"/>
                <c:pt idx="0">
                  <c:v>62</c:v>
                </c:pt>
                <c:pt idx="1">
                  <c:v>10</c:v>
                </c:pt>
                <c:pt idx="2">
                  <c:v>2</c:v>
                </c:pt>
                <c:pt idx="3">
                  <c:v>0</c:v>
                </c:pt>
                <c:pt idx="4">
                  <c:v>0</c:v>
                </c:pt>
              </c:numCache>
            </c:numRef>
          </c:val>
          <c:extLst>
            <c:ext xmlns:c16="http://schemas.microsoft.com/office/drawing/2014/chart" uri="{C3380CC4-5D6E-409C-BE32-E72D297353CC}">
              <c16:uniqueId val="{0000000A-1929-44D3-9725-DBDBD7B4002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205-42F4-B29B-7C676405F63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205-42F4-B29B-7C676405F63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205-42F4-B29B-7C676405F63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205-42F4-B29B-7C676405F63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205-42F4-B29B-7C676405F6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FET!$BO$127:$BO$131</c:f>
              <c:numCache>
                <c:formatCode>General</c:formatCode>
                <c:ptCount val="5"/>
                <c:pt idx="0">
                  <c:v>58</c:v>
                </c:pt>
                <c:pt idx="1">
                  <c:v>0</c:v>
                </c:pt>
                <c:pt idx="2">
                  <c:v>0</c:v>
                </c:pt>
                <c:pt idx="3">
                  <c:v>0</c:v>
                </c:pt>
                <c:pt idx="4">
                  <c:v>0</c:v>
                </c:pt>
              </c:numCache>
            </c:numRef>
          </c:val>
          <c:extLst>
            <c:ext xmlns:c16="http://schemas.microsoft.com/office/drawing/2014/chart" uri="{C3380CC4-5D6E-409C-BE32-E72D297353CC}">
              <c16:uniqueId val="{0000000A-0205-42F4-B29B-7C676405F63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7F4-4A29-AB7B-D5C5E85C34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7F4-4A29-AB7B-D5C5E85C34F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7F4-4A29-AB7B-D5C5E85C34F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7F4-4A29-AB7B-D5C5E85C34F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7F4-4A29-AB7B-D5C5E85C34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GET!$J$335:$J$339</c:f>
              <c:numCache>
                <c:formatCode>General</c:formatCode>
                <c:ptCount val="5"/>
                <c:pt idx="0">
                  <c:v>162</c:v>
                </c:pt>
                <c:pt idx="1">
                  <c:v>37</c:v>
                </c:pt>
                <c:pt idx="2">
                  <c:v>10</c:v>
                </c:pt>
                <c:pt idx="3">
                  <c:v>4</c:v>
                </c:pt>
                <c:pt idx="4">
                  <c:v>2</c:v>
                </c:pt>
              </c:numCache>
            </c:numRef>
          </c:val>
          <c:extLst>
            <c:ext xmlns:c16="http://schemas.microsoft.com/office/drawing/2014/chart" uri="{C3380CC4-5D6E-409C-BE32-E72D297353CC}">
              <c16:uniqueId val="{0000000A-A7F4-4A29-AB7B-D5C5E85C34F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9D-428A-A128-18E98650F2D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9D-428A-A128-18E98650F2D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9D-428A-A128-18E98650F2D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9D-428A-A128-18E98650F2D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9D-428A-A128-18E98650F2D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GET!$AK$335:$AK$339</c:f>
              <c:numCache>
                <c:formatCode>General</c:formatCode>
                <c:ptCount val="5"/>
                <c:pt idx="0">
                  <c:v>170</c:v>
                </c:pt>
                <c:pt idx="1">
                  <c:v>29</c:v>
                </c:pt>
                <c:pt idx="2">
                  <c:v>3</c:v>
                </c:pt>
                <c:pt idx="3">
                  <c:v>2</c:v>
                </c:pt>
                <c:pt idx="4">
                  <c:v>1</c:v>
                </c:pt>
              </c:numCache>
            </c:numRef>
          </c:val>
          <c:extLst>
            <c:ext xmlns:c16="http://schemas.microsoft.com/office/drawing/2014/chart" uri="{C3380CC4-5D6E-409C-BE32-E72D297353CC}">
              <c16:uniqueId val="{0000000A-179D-428A-A128-18E98650F2D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FAF-42BE-92C6-2A51754E8E9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FAF-42BE-92C6-2A51754E8E9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FAF-42BE-92C6-2A51754E8E9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FAF-42BE-92C6-2A51754E8E9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FAF-42BE-92C6-2A51754E8E9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FET!$BP$127:$BP$131</c:f>
              <c:numCache>
                <c:formatCode>General</c:formatCode>
                <c:ptCount val="5"/>
                <c:pt idx="0">
                  <c:v>63</c:v>
                </c:pt>
                <c:pt idx="1">
                  <c:v>9</c:v>
                </c:pt>
                <c:pt idx="2">
                  <c:v>2</c:v>
                </c:pt>
                <c:pt idx="3">
                  <c:v>0</c:v>
                </c:pt>
                <c:pt idx="4">
                  <c:v>0</c:v>
                </c:pt>
              </c:numCache>
            </c:numRef>
          </c:val>
          <c:extLst>
            <c:ext xmlns:c16="http://schemas.microsoft.com/office/drawing/2014/chart" uri="{C3380CC4-5D6E-409C-BE32-E72D297353CC}">
              <c16:uniqueId val="{0000000A-5FAF-42BE-92C6-2A51754E8E9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DB-4C78-A760-FD76A1A5FD1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DB-4C78-A760-FD76A1A5FD1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DB-4C78-A760-FD76A1A5FD1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DB-4C78-A760-FD76A1A5FD1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DB-4C78-A760-FD76A1A5FD1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FET!$BQ$127:$BQ$131</c:f>
              <c:numCache>
                <c:formatCode>General</c:formatCode>
                <c:ptCount val="5"/>
                <c:pt idx="0">
                  <c:v>64</c:v>
                </c:pt>
                <c:pt idx="1">
                  <c:v>5</c:v>
                </c:pt>
                <c:pt idx="2">
                  <c:v>2</c:v>
                </c:pt>
                <c:pt idx="3">
                  <c:v>0</c:v>
                </c:pt>
                <c:pt idx="4">
                  <c:v>0</c:v>
                </c:pt>
              </c:numCache>
            </c:numRef>
          </c:val>
          <c:extLst>
            <c:ext xmlns:c16="http://schemas.microsoft.com/office/drawing/2014/chart" uri="{C3380CC4-5D6E-409C-BE32-E72D297353CC}">
              <c16:uniqueId val="{0000000A-23DB-4C78-A760-FD76A1A5FD1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D14-4C41-AAB6-72C6AE430BF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D14-4C41-AAB6-72C6AE430BF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D14-4C41-AAB6-72C6AE430BF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D14-4C41-AAB6-72C6AE430BF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D14-4C41-AAB6-72C6AE430BF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FET!$BR$127:$BR$131</c:f>
              <c:numCache>
                <c:formatCode>General</c:formatCode>
                <c:ptCount val="5"/>
                <c:pt idx="0">
                  <c:v>5</c:v>
                </c:pt>
                <c:pt idx="1">
                  <c:v>1</c:v>
                </c:pt>
                <c:pt idx="2">
                  <c:v>0</c:v>
                </c:pt>
                <c:pt idx="3">
                  <c:v>0</c:v>
                </c:pt>
                <c:pt idx="4">
                  <c:v>0</c:v>
                </c:pt>
              </c:numCache>
            </c:numRef>
          </c:val>
          <c:extLst>
            <c:ext xmlns:c16="http://schemas.microsoft.com/office/drawing/2014/chart" uri="{C3380CC4-5D6E-409C-BE32-E72D297353CC}">
              <c16:uniqueId val="{0000000A-CD14-4C41-AAB6-72C6AE430BF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1E2-4250-974E-AD8AC21C518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1E2-4250-974E-AD8AC21C518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1E2-4250-974E-AD8AC21C518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1E2-4250-974E-AD8AC21C518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1E2-4250-974E-AD8AC21C518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FET!$BS$127:$BS$131</c:f>
              <c:numCache>
                <c:formatCode>General</c:formatCode>
                <c:ptCount val="5"/>
                <c:pt idx="0">
                  <c:v>10</c:v>
                </c:pt>
                <c:pt idx="1">
                  <c:v>2</c:v>
                </c:pt>
                <c:pt idx="2">
                  <c:v>0</c:v>
                </c:pt>
                <c:pt idx="3">
                  <c:v>0</c:v>
                </c:pt>
                <c:pt idx="4">
                  <c:v>0</c:v>
                </c:pt>
              </c:numCache>
            </c:numRef>
          </c:val>
          <c:extLst>
            <c:ext xmlns:c16="http://schemas.microsoft.com/office/drawing/2014/chart" uri="{C3380CC4-5D6E-409C-BE32-E72D297353CC}">
              <c16:uniqueId val="{0000000A-41E2-4250-974E-AD8AC21C518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357-4ACE-B329-615B4B71635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357-4ACE-B329-615B4B71635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357-4ACE-B329-615B4B71635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357-4ACE-B329-615B4B71635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357-4ACE-B329-615B4B71635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FET!$BT$127:$BT$131</c:f>
              <c:numCache>
                <c:formatCode>General</c:formatCode>
                <c:ptCount val="5"/>
                <c:pt idx="0">
                  <c:v>26</c:v>
                </c:pt>
                <c:pt idx="1">
                  <c:v>1</c:v>
                </c:pt>
                <c:pt idx="2">
                  <c:v>0</c:v>
                </c:pt>
                <c:pt idx="3">
                  <c:v>0</c:v>
                </c:pt>
                <c:pt idx="4">
                  <c:v>0</c:v>
                </c:pt>
              </c:numCache>
            </c:numRef>
          </c:val>
          <c:extLst>
            <c:ext xmlns:c16="http://schemas.microsoft.com/office/drawing/2014/chart" uri="{C3380CC4-5D6E-409C-BE32-E72D297353CC}">
              <c16:uniqueId val="{0000000A-C357-4ACE-B329-615B4B71635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8FA-4F52-A9BD-7AD2E180E63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8FA-4F52-A9BD-7AD2E180E63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8FA-4F52-A9BD-7AD2E180E63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8FA-4F52-A9BD-7AD2E180E63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8FA-4F52-A9BD-7AD2E180E63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FET!$BU$127:$BU$131</c:f>
              <c:numCache>
                <c:formatCode>General</c:formatCode>
                <c:ptCount val="5"/>
                <c:pt idx="0">
                  <c:v>37</c:v>
                </c:pt>
                <c:pt idx="1">
                  <c:v>9</c:v>
                </c:pt>
                <c:pt idx="2">
                  <c:v>0</c:v>
                </c:pt>
                <c:pt idx="3">
                  <c:v>0</c:v>
                </c:pt>
                <c:pt idx="4">
                  <c:v>0</c:v>
                </c:pt>
              </c:numCache>
            </c:numRef>
          </c:val>
          <c:extLst>
            <c:ext xmlns:c16="http://schemas.microsoft.com/office/drawing/2014/chart" uri="{C3380CC4-5D6E-409C-BE32-E72D297353CC}">
              <c16:uniqueId val="{0000000A-A8FA-4F52-A9BD-7AD2E180E63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1D6-47AA-B498-59440C138AC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1D6-47AA-B498-59440C138AC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1D6-47AA-B498-59440C138AC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1D6-47AA-B498-59440C138AC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1D6-47AA-B498-59440C138A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FET!$BV$127:$BV$131</c:f>
              <c:numCache>
                <c:formatCode>General</c:formatCode>
                <c:ptCount val="5"/>
                <c:pt idx="0">
                  <c:v>92</c:v>
                </c:pt>
                <c:pt idx="1">
                  <c:v>8</c:v>
                </c:pt>
                <c:pt idx="2">
                  <c:v>3</c:v>
                </c:pt>
                <c:pt idx="3">
                  <c:v>2</c:v>
                </c:pt>
                <c:pt idx="4">
                  <c:v>0</c:v>
                </c:pt>
              </c:numCache>
            </c:numRef>
          </c:val>
          <c:extLst>
            <c:ext xmlns:c16="http://schemas.microsoft.com/office/drawing/2014/chart" uri="{C3380CC4-5D6E-409C-BE32-E72D297353CC}">
              <c16:uniqueId val="{0000000A-D1D6-47AA-B498-59440C138AC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614-45B9-9C77-ABCB8894B13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614-45B9-9C77-ABCB8894B13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614-45B9-9C77-ABCB8894B13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614-45B9-9C77-ABCB8894B13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614-45B9-9C77-ABCB8894B1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FET!$BW$127:$BW$131</c:f>
              <c:numCache>
                <c:formatCode>General</c:formatCode>
                <c:ptCount val="5"/>
                <c:pt idx="0">
                  <c:v>80</c:v>
                </c:pt>
                <c:pt idx="1">
                  <c:v>12</c:v>
                </c:pt>
                <c:pt idx="2">
                  <c:v>6</c:v>
                </c:pt>
                <c:pt idx="3">
                  <c:v>2</c:v>
                </c:pt>
                <c:pt idx="4">
                  <c:v>1</c:v>
                </c:pt>
              </c:numCache>
            </c:numRef>
          </c:val>
          <c:extLst>
            <c:ext xmlns:c16="http://schemas.microsoft.com/office/drawing/2014/chart" uri="{C3380CC4-5D6E-409C-BE32-E72D297353CC}">
              <c16:uniqueId val="{0000000A-F614-45B9-9C77-ABCB8894B13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2BB-4F36-9579-AFDCA025FB2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2BB-4F36-9579-AFDCA025FB2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2BB-4F36-9579-AFDCA025FB2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2BB-4F36-9579-AFDCA025FB2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2BB-4F36-9579-AFDCA025FB2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FET!$BX$127:$BX$131</c:f>
              <c:numCache>
                <c:formatCode>General</c:formatCode>
                <c:ptCount val="5"/>
                <c:pt idx="0">
                  <c:v>1</c:v>
                </c:pt>
                <c:pt idx="1">
                  <c:v>1</c:v>
                </c:pt>
                <c:pt idx="2">
                  <c:v>0</c:v>
                </c:pt>
                <c:pt idx="3">
                  <c:v>0</c:v>
                </c:pt>
                <c:pt idx="4">
                  <c:v>0</c:v>
                </c:pt>
              </c:numCache>
            </c:numRef>
          </c:val>
          <c:extLst>
            <c:ext xmlns:c16="http://schemas.microsoft.com/office/drawing/2014/chart" uri="{C3380CC4-5D6E-409C-BE32-E72D297353CC}">
              <c16:uniqueId val="{0000000A-22BB-4F36-9579-AFDCA025FB2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5F0-4C5E-A5D6-22D39FD5CE2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5F0-4C5E-A5D6-22D39FD5CE2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5F0-4C5E-A5D6-22D39FD5CE2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5F0-4C5E-A5D6-22D39FD5CE2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5F0-4C5E-A5D6-22D39FD5CE2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FET!$BY$127:$BY$131</c:f>
              <c:numCache>
                <c:formatCode>General</c:formatCode>
                <c:ptCount val="5"/>
                <c:pt idx="0">
                  <c:v>82</c:v>
                </c:pt>
                <c:pt idx="1">
                  <c:v>12</c:v>
                </c:pt>
                <c:pt idx="2">
                  <c:v>2</c:v>
                </c:pt>
                <c:pt idx="3">
                  <c:v>0</c:v>
                </c:pt>
                <c:pt idx="4">
                  <c:v>0</c:v>
                </c:pt>
              </c:numCache>
            </c:numRef>
          </c:val>
          <c:extLst>
            <c:ext xmlns:c16="http://schemas.microsoft.com/office/drawing/2014/chart" uri="{C3380CC4-5D6E-409C-BE32-E72D297353CC}">
              <c16:uniqueId val="{0000000A-55F0-4C5E-A5D6-22D39FD5CE2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E9B-4081-B61C-9871C0BEB91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E9B-4081-B61C-9871C0BEB91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E9B-4081-B61C-9871C0BEB91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E9B-4081-B61C-9871C0BEB91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E9B-4081-B61C-9871C0BEB91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GET!$AL$335:$AL$339</c:f>
              <c:numCache>
                <c:formatCode>General</c:formatCode>
                <c:ptCount val="5"/>
                <c:pt idx="0">
                  <c:v>169</c:v>
                </c:pt>
                <c:pt idx="1">
                  <c:v>28</c:v>
                </c:pt>
                <c:pt idx="2">
                  <c:v>7</c:v>
                </c:pt>
                <c:pt idx="3">
                  <c:v>0</c:v>
                </c:pt>
                <c:pt idx="4">
                  <c:v>1</c:v>
                </c:pt>
              </c:numCache>
            </c:numRef>
          </c:val>
          <c:extLst>
            <c:ext xmlns:c16="http://schemas.microsoft.com/office/drawing/2014/chart" uri="{C3380CC4-5D6E-409C-BE32-E72D297353CC}">
              <c16:uniqueId val="{0000000A-BE9B-4081-B61C-9871C0BEB91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C-41FD-8E9D-4289D42236B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C-41FD-8E9D-4289D42236B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C-41FD-8E9D-4289D42236B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C-41FD-8E9D-4289D42236B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C-41FD-8E9D-4289D42236B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FET!$BZ$127:$BZ$131</c:f>
              <c:numCache>
                <c:formatCode>General</c:formatCode>
                <c:ptCount val="5"/>
                <c:pt idx="0">
                  <c:v>70</c:v>
                </c:pt>
                <c:pt idx="1">
                  <c:v>18</c:v>
                </c:pt>
                <c:pt idx="2">
                  <c:v>7</c:v>
                </c:pt>
                <c:pt idx="3">
                  <c:v>1</c:v>
                </c:pt>
                <c:pt idx="4">
                  <c:v>2</c:v>
                </c:pt>
              </c:numCache>
            </c:numRef>
          </c:val>
          <c:extLst>
            <c:ext xmlns:c16="http://schemas.microsoft.com/office/drawing/2014/chart" uri="{C3380CC4-5D6E-409C-BE32-E72D297353CC}">
              <c16:uniqueId val="{0000000A-0CBC-41FD-8E9D-4289D42236B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72D-4E32-ADFE-0F21FCEB5BC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72D-4E32-ADFE-0F21FCEB5BC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72D-4E32-ADFE-0F21FCEB5BC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72D-4E32-ADFE-0F21FCEB5BC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72D-4E32-ADFE-0F21FCEB5BC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FET!$CA$127:$CA$131</c:f>
              <c:numCache>
                <c:formatCode>General</c:formatCode>
                <c:ptCount val="5"/>
                <c:pt idx="0">
                  <c:v>5</c:v>
                </c:pt>
                <c:pt idx="1">
                  <c:v>2</c:v>
                </c:pt>
                <c:pt idx="2">
                  <c:v>1</c:v>
                </c:pt>
                <c:pt idx="3">
                  <c:v>0</c:v>
                </c:pt>
                <c:pt idx="4">
                  <c:v>0</c:v>
                </c:pt>
              </c:numCache>
            </c:numRef>
          </c:val>
          <c:extLst>
            <c:ext xmlns:c16="http://schemas.microsoft.com/office/drawing/2014/chart" uri="{C3380CC4-5D6E-409C-BE32-E72D297353CC}">
              <c16:uniqueId val="{0000000A-C72D-4E32-ADFE-0F21FCEB5BC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677-4E49-A84A-525EE1A6056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677-4E49-A84A-525EE1A6056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677-4E49-A84A-525EE1A6056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677-4E49-A84A-525EE1A6056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677-4E49-A84A-525EE1A605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FET!$CB$127:$CB$131</c:f>
              <c:numCache>
                <c:formatCode>General</c:formatCode>
                <c:ptCount val="5"/>
                <c:pt idx="0">
                  <c:v>14</c:v>
                </c:pt>
                <c:pt idx="1">
                  <c:v>1</c:v>
                </c:pt>
                <c:pt idx="2">
                  <c:v>0</c:v>
                </c:pt>
                <c:pt idx="3">
                  <c:v>1</c:v>
                </c:pt>
                <c:pt idx="4">
                  <c:v>0</c:v>
                </c:pt>
              </c:numCache>
            </c:numRef>
          </c:val>
          <c:extLst>
            <c:ext xmlns:c16="http://schemas.microsoft.com/office/drawing/2014/chart" uri="{C3380CC4-5D6E-409C-BE32-E72D297353CC}">
              <c16:uniqueId val="{0000000A-E677-4E49-A84A-525EE1A6056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C2D-44CF-B603-797AD041A3A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C2D-44CF-B603-797AD041A3A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C2D-44CF-B603-797AD041A3A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C2D-44CF-B603-797AD041A3A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C2D-44CF-B603-797AD041A3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FET!$CC$127:$CC$131</c:f>
              <c:numCache>
                <c:formatCode>General</c:formatCode>
                <c:ptCount val="5"/>
                <c:pt idx="0">
                  <c:v>75</c:v>
                </c:pt>
                <c:pt idx="1">
                  <c:v>9</c:v>
                </c:pt>
                <c:pt idx="2">
                  <c:v>8</c:v>
                </c:pt>
                <c:pt idx="3">
                  <c:v>0</c:v>
                </c:pt>
                <c:pt idx="4">
                  <c:v>0</c:v>
                </c:pt>
              </c:numCache>
            </c:numRef>
          </c:val>
          <c:extLst>
            <c:ext xmlns:c16="http://schemas.microsoft.com/office/drawing/2014/chart" uri="{C3380CC4-5D6E-409C-BE32-E72D297353CC}">
              <c16:uniqueId val="{0000000A-8C2D-44CF-B603-797AD041A3A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50D-4AF0-99F1-8FE0F1B1B2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50D-4AF0-99F1-8FE0F1B1B2F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50D-4AF0-99F1-8FE0F1B1B2F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50D-4AF0-99F1-8FE0F1B1B2F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50D-4AF0-99F1-8FE0F1B1B2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FET!$CD$127:$CD$131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150D-4AF0-99F1-8FE0F1B1B2F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D0A-4BF8-AF61-E4C47E09169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D0A-4BF8-AF61-E4C47E09169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D0A-4BF8-AF61-E4C47E09169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D0A-4BF8-AF61-E4C47E09169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D0A-4BF8-AF61-E4C47E09169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FET!$CE$127:$CE$131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8D0A-4BF8-AF61-E4C47E09169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686-44CE-A781-D1DCBC3C803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686-44CE-A781-D1DCBC3C803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686-44CE-A781-D1DCBC3C803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686-44CE-A781-D1DCBC3C803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686-44CE-A781-D1DCBC3C803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FET!$CF$127:$CF$131</c:f>
              <c:numCache>
                <c:formatCode>General</c:formatCode>
                <c:ptCount val="5"/>
                <c:pt idx="0">
                  <c:v>2</c:v>
                </c:pt>
                <c:pt idx="1">
                  <c:v>1</c:v>
                </c:pt>
                <c:pt idx="2">
                  <c:v>1</c:v>
                </c:pt>
                <c:pt idx="3">
                  <c:v>0</c:v>
                </c:pt>
                <c:pt idx="4">
                  <c:v>1</c:v>
                </c:pt>
              </c:numCache>
            </c:numRef>
          </c:val>
          <c:extLst>
            <c:ext xmlns:c16="http://schemas.microsoft.com/office/drawing/2014/chart" uri="{C3380CC4-5D6E-409C-BE32-E72D297353CC}">
              <c16:uniqueId val="{0000000A-C686-44CE-A781-D1DCBC3C803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EC3-41AE-AAC9-CB2EE925BCB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EC3-41AE-AAC9-CB2EE925BCB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EC3-41AE-AAC9-CB2EE925BCB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EC3-41AE-AAC9-CB2EE925BCB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EC3-41AE-AAC9-CB2EE925BCB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FET!$CG$127:$CG$131</c:f>
              <c:numCache>
                <c:formatCode>General</c:formatCode>
                <c:ptCount val="5"/>
                <c:pt idx="0">
                  <c:v>9</c:v>
                </c:pt>
                <c:pt idx="1">
                  <c:v>1</c:v>
                </c:pt>
                <c:pt idx="2">
                  <c:v>1</c:v>
                </c:pt>
                <c:pt idx="3">
                  <c:v>0</c:v>
                </c:pt>
                <c:pt idx="4">
                  <c:v>0</c:v>
                </c:pt>
              </c:numCache>
            </c:numRef>
          </c:val>
          <c:extLst>
            <c:ext xmlns:c16="http://schemas.microsoft.com/office/drawing/2014/chart" uri="{C3380CC4-5D6E-409C-BE32-E72D297353CC}">
              <c16:uniqueId val="{0000000A-EEC3-41AE-AAC9-CB2EE925BCB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D47-453A-8191-4BA013D1643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D47-453A-8191-4BA013D1643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D47-453A-8191-4BA013D1643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D47-453A-8191-4BA013D1643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D47-453A-8191-4BA013D1643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FET!$CH$127:$CH$131</c:f>
              <c:numCache>
                <c:formatCode>General</c:formatCode>
                <c:ptCount val="5"/>
                <c:pt idx="0">
                  <c:v>10</c:v>
                </c:pt>
                <c:pt idx="1">
                  <c:v>1</c:v>
                </c:pt>
                <c:pt idx="2">
                  <c:v>0</c:v>
                </c:pt>
                <c:pt idx="3">
                  <c:v>0</c:v>
                </c:pt>
                <c:pt idx="4">
                  <c:v>0</c:v>
                </c:pt>
              </c:numCache>
            </c:numRef>
          </c:val>
          <c:extLst>
            <c:ext xmlns:c16="http://schemas.microsoft.com/office/drawing/2014/chart" uri="{C3380CC4-5D6E-409C-BE32-E72D297353CC}">
              <c16:uniqueId val="{0000000A-5D47-453A-8191-4BA013D1643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93-4395-B423-C8EFD34045C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293-4395-B423-C8EFD34045C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293-4395-B423-C8EFD34045C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293-4395-B423-C8EFD34045C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293-4395-B423-C8EFD34045C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FET!$CI$127:$CI$131</c:f>
              <c:numCache>
                <c:formatCode>General</c:formatCode>
                <c:ptCount val="5"/>
                <c:pt idx="0">
                  <c:v>47</c:v>
                </c:pt>
                <c:pt idx="1">
                  <c:v>4</c:v>
                </c:pt>
                <c:pt idx="2">
                  <c:v>1</c:v>
                </c:pt>
                <c:pt idx="3">
                  <c:v>1</c:v>
                </c:pt>
                <c:pt idx="4">
                  <c:v>0</c:v>
                </c:pt>
              </c:numCache>
            </c:numRef>
          </c:val>
          <c:extLst>
            <c:ext xmlns:c16="http://schemas.microsoft.com/office/drawing/2014/chart" uri="{C3380CC4-5D6E-409C-BE32-E72D297353CC}">
              <c16:uniqueId val="{0000000A-C293-4395-B423-C8EFD34045C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24E-419B-A9C1-366049CCAFC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24E-419B-A9C1-366049CCAFC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24E-419B-A9C1-366049CCAFC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24E-419B-A9C1-366049CCAFC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24E-419B-A9C1-366049CCAFC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GET!$AM$335:$AM$339</c:f>
              <c:numCache>
                <c:formatCode>General</c:formatCode>
                <c:ptCount val="5"/>
                <c:pt idx="0">
                  <c:v>157</c:v>
                </c:pt>
                <c:pt idx="1">
                  <c:v>27</c:v>
                </c:pt>
                <c:pt idx="2">
                  <c:v>10</c:v>
                </c:pt>
                <c:pt idx="3">
                  <c:v>0</c:v>
                </c:pt>
                <c:pt idx="4">
                  <c:v>1</c:v>
                </c:pt>
              </c:numCache>
            </c:numRef>
          </c:val>
          <c:extLst>
            <c:ext xmlns:c16="http://schemas.microsoft.com/office/drawing/2014/chart" uri="{C3380CC4-5D6E-409C-BE32-E72D297353CC}">
              <c16:uniqueId val="{0000000A-624E-419B-A9C1-366049CCAFC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1EF-42FB-B7A0-DEE0FBEA245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1EF-42FB-B7A0-DEE0FBEA245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1EF-42FB-B7A0-DEE0FBEA245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1EF-42FB-B7A0-DEE0FBEA245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1EF-42FB-B7A0-DEE0FBEA245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FET!$CJ$127:$CJ$131</c:f>
              <c:numCache>
                <c:formatCode>General</c:formatCode>
                <c:ptCount val="5"/>
                <c:pt idx="0">
                  <c:v>23</c:v>
                </c:pt>
                <c:pt idx="1">
                  <c:v>0</c:v>
                </c:pt>
                <c:pt idx="2">
                  <c:v>0</c:v>
                </c:pt>
                <c:pt idx="3">
                  <c:v>0</c:v>
                </c:pt>
                <c:pt idx="4">
                  <c:v>0</c:v>
                </c:pt>
              </c:numCache>
            </c:numRef>
          </c:val>
          <c:extLst>
            <c:ext xmlns:c16="http://schemas.microsoft.com/office/drawing/2014/chart" uri="{C3380CC4-5D6E-409C-BE32-E72D297353CC}">
              <c16:uniqueId val="{0000000A-71EF-42FB-B7A0-DEE0FBEA245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666-4D47-9D7F-0735A608F09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666-4D47-9D7F-0735A608F09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666-4D47-9D7F-0735A608F09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666-4D47-9D7F-0735A608F09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666-4D47-9D7F-0735A608F09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FET!$CK$127:$CK$131</c:f>
              <c:numCache>
                <c:formatCode>General</c:formatCode>
                <c:ptCount val="5"/>
                <c:pt idx="0">
                  <c:v>71</c:v>
                </c:pt>
                <c:pt idx="1">
                  <c:v>4</c:v>
                </c:pt>
                <c:pt idx="2">
                  <c:v>1</c:v>
                </c:pt>
                <c:pt idx="3">
                  <c:v>0</c:v>
                </c:pt>
                <c:pt idx="4">
                  <c:v>0</c:v>
                </c:pt>
              </c:numCache>
            </c:numRef>
          </c:val>
          <c:extLst>
            <c:ext xmlns:c16="http://schemas.microsoft.com/office/drawing/2014/chart" uri="{C3380CC4-5D6E-409C-BE32-E72D297353CC}">
              <c16:uniqueId val="{0000000A-2666-4D47-9D7F-0735A608F09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C85-45F8-B0A1-B14165FCEA1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C85-45F8-B0A1-B14165FCEA1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C85-45F8-B0A1-B14165FCEA1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C85-45F8-B0A1-B14165FCEA1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C85-45F8-B0A1-B14165FCEA1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FET!$CL$127:$CL$131</c:f>
              <c:numCache>
                <c:formatCode>General</c:formatCode>
                <c:ptCount val="5"/>
                <c:pt idx="0">
                  <c:v>50</c:v>
                </c:pt>
                <c:pt idx="1">
                  <c:v>2</c:v>
                </c:pt>
                <c:pt idx="2">
                  <c:v>1</c:v>
                </c:pt>
                <c:pt idx="3">
                  <c:v>0</c:v>
                </c:pt>
                <c:pt idx="4">
                  <c:v>0</c:v>
                </c:pt>
              </c:numCache>
            </c:numRef>
          </c:val>
          <c:extLst>
            <c:ext xmlns:c16="http://schemas.microsoft.com/office/drawing/2014/chart" uri="{C3380CC4-5D6E-409C-BE32-E72D297353CC}">
              <c16:uniqueId val="{0000000A-3C85-45F8-B0A1-B14165FCEA1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2CA-4F5C-A288-EEB98887E5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2CA-4F5C-A288-EEB98887E5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2CA-4F5C-A288-EEB98887E5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2CA-4F5C-A288-EEB98887E5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2CA-4F5C-A288-EEB98887E5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FET!$CM$127:$CM$131</c:f>
              <c:numCache>
                <c:formatCode>General</c:formatCode>
                <c:ptCount val="5"/>
                <c:pt idx="0">
                  <c:v>35</c:v>
                </c:pt>
                <c:pt idx="1">
                  <c:v>1</c:v>
                </c:pt>
                <c:pt idx="2">
                  <c:v>0</c:v>
                </c:pt>
                <c:pt idx="3">
                  <c:v>0</c:v>
                </c:pt>
                <c:pt idx="4">
                  <c:v>0</c:v>
                </c:pt>
              </c:numCache>
            </c:numRef>
          </c:val>
          <c:extLst>
            <c:ext xmlns:c16="http://schemas.microsoft.com/office/drawing/2014/chart" uri="{C3380CC4-5D6E-409C-BE32-E72D297353CC}">
              <c16:uniqueId val="{0000000A-32CA-4F5C-A288-EEB98887E5D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5C7-45EF-A7AB-57D93BD951C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5C7-45EF-A7AB-57D93BD951C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5C7-45EF-A7AB-57D93BD951C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5C7-45EF-A7AB-57D93BD951C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5C7-45EF-A7AB-57D93BD951C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FET!$CN$127:$CN$131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F5C7-45EF-A7AB-57D93BD951C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58A-4975-B579-97C6549C16C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58A-4975-B579-97C6549C16C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58A-4975-B579-97C6549C16C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58A-4975-B579-97C6549C16C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58A-4975-B579-97C6549C16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FET!$CO$127:$CO$131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958A-4975-B579-97C6549C16C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8B0-4F47-971D-632BE70A728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8B0-4F47-971D-632BE70A728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8B0-4F47-971D-632BE70A728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8B0-4F47-971D-632BE70A728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8B0-4F47-971D-632BE70A728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FET!$CP$127:$CP$131</c:f>
              <c:numCache>
                <c:formatCode>General</c:formatCode>
                <c:ptCount val="5"/>
                <c:pt idx="0">
                  <c:v>26</c:v>
                </c:pt>
                <c:pt idx="1">
                  <c:v>2</c:v>
                </c:pt>
                <c:pt idx="2">
                  <c:v>1</c:v>
                </c:pt>
                <c:pt idx="3">
                  <c:v>1</c:v>
                </c:pt>
                <c:pt idx="4">
                  <c:v>0</c:v>
                </c:pt>
              </c:numCache>
            </c:numRef>
          </c:val>
          <c:extLst>
            <c:ext xmlns:c16="http://schemas.microsoft.com/office/drawing/2014/chart" uri="{C3380CC4-5D6E-409C-BE32-E72D297353CC}">
              <c16:uniqueId val="{0000000A-B8B0-4F47-971D-632BE70A728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47D-4219-AABA-DDB64113BA0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47D-4219-AABA-DDB64113BA0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47D-4219-AABA-DDB64113BA0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47D-4219-AABA-DDB64113BA0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47D-4219-AABA-DDB64113BA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FET!$CQ$127:$CQ$131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547D-4219-AABA-DDB64113BA0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543-4E23-94E2-00199FBB18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543-4E23-94E2-00199FBB18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543-4E23-94E2-00199FBB18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543-4E23-94E2-00199FBB18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543-4E23-94E2-00199FBB18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FET!$CR$127:$CR$131</c:f>
              <c:numCache>
                <c:formatCode>General</c:formatCode>
                <c:ptCount val="5"/>
                <c:pt idx="0">
                  <c:v>84</c:v>
                </c:pt>
                <c:pt idx="1">
                  <c:v>8</c:v>
                </c:pt>
                <c:pt idx="2">
                  <c:v>4</c:v>
                </c:pt>
                <c:pt idx="3">
                  <c:v>0</c:v>
                </c:pt>
                <c:pt idx="4">
                  <c:v>0</c:v>
                </c:pt>
              </c:numCache>
            </c:numRef>
          </c:val>
          <c:extLst>
            <c:ext xmlns:c16="http://schemas.microsoft.com/office/drawing/2014/chart" uri="{C3380CC4-5D6E-409C-BE32-E72D297353CC}">
              <c16:uniqueId val="{0000000A-B543-4E23-94E2-00199FBB187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9C9-4A86-8FA8-E960E5E1924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9C9-4A86-8FA8-E960E5E1924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9C9-4A86-8FA8-E960E5E1924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9C9-4A86-8FA8-E960E5E1924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9C9-4A86-8FA8-E960E5E192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FET!$CS$127:$CS$131</c:f>
              <c:numCache>
                <c:formatCode>General</c:formatCode>
                <c:ptCount val="5"/>
                <c:pt idx="0">
                  <c:v>6</c:v>
                </c:pt>
                <c:pt idx="1">
                  <c:v>2</c:v>
                </c:pt>
                <c:pt idx="2">
                  <c:v>0</c:v>
                </c:pt>
                <c:pt idx="3">
                  <c:v>0</c:v>
                </c:pt>
                <c:pt idx="4">
                  <c:v>0</c:v>
                </c:pt>
              </c:numCache>
            </c:numRef>
          </c:val>
          <c:extLst>
            <c:ext xmlns:c16="http://schemas.microsoft.com/office/drawing/2014/chart" uri="{C3380CC4-5D6E-409C-BE32-E72D297353CC}">
              <c16:uniqueId val="{0000000A-D9C9-4A86-8FA8-E960E5E1924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AC4-408D-9927-6B891B5C79E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AC4-408D-9927-6B891B5C79E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AC4-408D-9927-6B891B5C79E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AC4-408D-9927-6B891B5C79E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AC4-408D-9927-6B891B5C79E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GET!$AN$335:$AN$339</c:f>
              <c:numCache>
                <c:formatCode>General</c:formatCode>
                <c:ptCount val="5"/>
                <c:pt idx="0">
                  <c:v>144</c:v>
                </c:pt>
                <c:pt idx="1">
                  <c:v>35</c:v>
                </c:pt>
                <c:pt idx="2">
                  <c:v>13</c:v>
                </c:pt>
                <c:pt idx="3">
                  <c:v>0</c:v>
                </c:pt>
                <c:pt idx="4">
                  <c:v>2</c:v>
                </c:pt>
              </c:numCache>
            </c:numRef>
          </c:val>
          <c:extLst>
            <c:ext xmlns:c16="http://schemas.microsoft.com/office/drawing/2014/chart" uri="{C3380CC4-5D6E-409C-BE32-E72D297353CC}">
              <c16:uniqueId val="{0000000A-9AC4-408D-9927-6B891B5C79E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89-4BF7-993D-74A437E402A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89-4BF7-993D-74A437E402A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89-4BF7-993D-74A437E402A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89-4BF7-993D-74A437E402A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89-4BF7-993D-74A437E402A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FET!$CT$127:$CT$131</c:f>
              <c:numCache>
                <c:formatCode>General</c:formatCode>
                <c:ptCount val="5"/>
                <c:pt idx="0">
                  <c:v>57</c:v>
                </c:pt>
                <c:pt idx="1">
                  <c:v>1</c:v>
                </c:pt>
                <c:pt idx="2">
                  <c:v>0</c:v>
                </c:pt>
                <c:pt idx="3">
                  <c:v>0</c:v>
                </c:pt>
                <c:pt idx="4">
                  <c:v>0</c:v>
                </c:pt>
              </c:numCache>
            </c:numRef>
          </c:val>
          <c:extLst>
            <c:ext xmlns:c16="http://schemas.microsoft.com/office/drawing/2014/chart" uri="{C3380CC4-5D6E-409C-BE32-E72D297353CC}">
              <c16:uniqueId val="{0000000A-1F89-4BF7-993D-74A437E402A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08D-4158-A61E-1674E4723B3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08D-4158-A61E-1674E4723B3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08D-4158-A61E-1674E4723B3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08D-4158-A61E-1674E4723B3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08D-4158-A61E-1674E4723B3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FET!$CU$127:$CU$131</c:f>
              <c:numCache>
                <c:formatCode>General</c:formatCode>
                <c:ptCount val="5"/>
                <c:pt idx="0">
                  <c:v>38</c:v>
                </c:pt>
                <c:pt idx="1">
                  <c:v>5</c:v>
                </c:pt>
                <c:pt idx="2">
                  <c:v>1</c:v>
                </c:pt>
                <c:pt idx="3">
                  <c:v>0</c:v>
                </c:pt>
                <c:pt idx="4">
                  <c:v>0</c:v>
                </c:pt>
              </c:numCache>
            </c:numRef>
          </c:val>
          <c:extLst>
            <c:ext xmlns:c16="http://schemas.microsoft.com/office/drawing/2014/chart" uri="{C3380CC4-5D6E-409C-BE32-E72D297353CC}">
              <c16:uniqueId val="{0000000A-608D-4158-A61E-1674E4723B3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BEB-4351-B7E0-DA936C97089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BEB-4351-B7E0-DA936C97089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BEB-4351-B7E0-DA936C97089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BEB-4351-B7E0-DA936C97089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BEB-4351-B7E0-DA936C97089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FET!$CV$127:$CV$131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4BEB-4351-B7E0-DA936C97089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42F-439B-A778-2715714AFCB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42F-439B-A778-2715714AFCB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42F-439B-A778-2715714AFCB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42F-439B-A778-2715714AFCB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42F-439B-A778-2715714AFCB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FET!$CW$127:$CW$131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D42F-439B-A778-2715714AFCB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217-4619-BE80-549E27DD590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217-4619-BE80-549E27DD590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217-4619-BE80-549E27DD590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217-4619-BE80-549E27DD590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217-4619-BE80-549E27DD590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FET!$CX$127:$CX$131</c:f>
              <c:numCache>
                <c:formatCode>General</c:formatCode>
                <c:ptCount val="5"/>
                <c:pt idx="0">
                  <c:v>11</c:v>
                </c:pt>
                <c:pt idx="1">
                  <c:v>0</c:v>
                </c:pt>
                <c:pt idx="2">
                  <c:v>0</c:v>
                </c:pt>
                <c:pt idx="3">
                  <c:v>0</c:v>
                </c:pt>
                <c:pt idx="4">
                  <c:v>0</c:v>
                </c:pt>
              </c:numCache>
            </c:numRef>
          </c:val>
          <c:extLst>
            <c:ext xmlns:c16="http://schemas.microsoft.com/office/drawing/2014/chart" uri="{C3380CC4-5D6E-409C-BE32-E72D297353CC}">
              <c16:uniqueId val="{0000000A-6217-4619-BE80-549E27DD590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F47-468E-884A-B6D2FBB6A1C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F47-468E-884A-B6D2FBB6A1C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F47-468E-884A-B6D2FBB6A1C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F47-468E-884A-B6D2FBB6A1C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F47-468E-884A-B6D2FBB6A1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FET!$CY$127:$CY$131</c:f>
              <c:numCache>
                <c:formatCode>General</c:formatCode>
                <c:ptCount val="5"/>
                <c:pt idx="0">
                  <c:v>33</c:v>
                </c:pt>
                <c:pt idx="1">
                  <c:v>5</c:v>
                </c:pt>
                <c:pt idx="2">
                  <c:v>1</c:v>
                </c:pt>
                <c:pt idx="3">
                  <c:v>0</c:v>
                </c:pt>
                <c:pt idx="4">
                  <c:v>0</c:v>
                </c:pt>
              </c:numCache>
            </c:numRef>
          </c:val>
          <c:extLst>
            <c:ext xmlns:c16="http://schemas.microsoft.com/office/drawing/2014/chart" uri="{C3380CC4-5D6E-409C-BE32-E72D297353CC}">
              <c16:uniqueId val="{0000000A-5F47-468E-884A-B6D2FBB6A1C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122-46DE-B9EE-53914607F70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122-46DE-B9EE-53914607F70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122-46DE-B9EE-53914607F70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122-46DE-B9EE-53914607F70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122-46DE-B9EE-53914607F70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FET!$CZ$127:$CZ$131</c:f>
              <c:numCache>
                <c:formatCode>General</c:formatCode>
                <c:ptCount val="5"/>
                <c:pt idx="0">
                  <c:v>4</c:v>
                </c:pt>
                <c:pt idx="1">
                  <c:v>2</c:v>
                </c:pt>
                <c:pt idx="2">
                  <c:v>1</c:v>
                </c:pt>
                <c:pt idx="3">
                  <c:v>0</c:v>
                </c:pt>
                <c:pt idx="4">
                  <c:v>0</c:v>
                </c:pt>
              </c:numCache>
            </c:numRef>
          </c:val>
          <c:extLst>
            <c:ext xmlns:c16="http://schemas.microsoft.com/office/drawing/2014/chart" uri="{C3380CC4-5D6E-409C-BE32-E72D297353CC}">
              <c16:uniqueId val="{0000000A-8122-46DE-B9EE-53914607F70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709-4199-B96A-62415CDA845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709-4199-B96A-62415CDA845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709-4199-B96A-62415CDA845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709-4199-B96A-62415CDA845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709-4199-B96A-62415CDA845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FET!$DA$127:$DA$131</c:f>
              <c:numCache>
                <c:formatCode>General</c:formatCode>
                <c:ptCount val="5"/>
                <c:pt idx="0">
                  <c:v>25</c:v>
                </c:pt>
                <c:pt idx="1">
                  <c:v>6</c:v>
                </c:pt>
                <c:pt idx="2">
                  <c:v>0</c:v>
                </c:pt>
                <c:pt idx="3">
                  <c:v>0</c:v>
                </c:pt>
                <c:pt idx="4">
                  <c:v>0</c:v>
                </c:pt>
              </c:numCache>
            </c:numRef>
          </c:val>
          <c:extLst>
            <c:ext xmlns:c16="http://schemas.microsoft.com/office/drawing/2014/chart" uri="{C3380CC4-5D6E-409C-BE32-E72D297353CC}">
              <c16:uniqueId val="{0000000A-6709-4199-B96A-62415CDA845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973-4932-96FD-AC0E91F75EE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973-4932-96FD-AC0E91F75EE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973-4932-96FD-AC0E91F75EE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973-4932-96FD-AC0E91F75EE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973-4932-96FD-AC0E91F75E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FET!$DB$127:$DB$131</c:f>
              <c:numCache>
                <c:formatCode>General</c:formatCode>
                <c:ptCount val="5"/>
                <c:pt idx="0">
                  <c:v>62</c:v>
                </c:pt>
                <c:pt idx="1">
                  <c:v>10</c:v>
                </c:pt>
                <c:pt idx="2">
                  <c:v>2</c:v>
                </c:pt>
                <c:pt idx="3">
                  <c:v>0</c:v>
                </c:pt>
                <c:pt idx="4">
                  <c:v>0</c:v>
                </c:pt>
              </c:numCache>
            </c:numRef>
          </c:val>
          <c:extLst>
            <c:ext xmlns:c16="http://schemas.microsoft.com/office/drawing/2014/chart" uri="{C3380CC4-5D6E-409C-BE32-E72D297353CC}">
              <c16:uniqueId val="{0000000A-2973-4932-96FD-AC0E91F75EE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45-4DDA-9F02-9C8E8A6C2DC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45-4DDA-9F02-9C8E8A6C2DC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45-4DDA-9F02-9C8E8A6C2DC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45-4DDA-9F02-9C8E8A6C2DC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45-4DDA-9F02-9C8E8A6C2DC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FET!$DC$127:$DC$131</c:f>
              <c:numCache>
                <c:formatCode>General</c:formatCode>
                <c:ptCount val="5"/>
                <c:pt idx="0">
                  <c:v>56</c:v>
                </c:pt>
                <c:pt idx="1">
                  <c:v>1</c:v>
                </c:pt>
                <c:pt idx="2">
                  <c:v>0</c:v>
                </c:pt>
                <c:pt idx="3">
                  <c:v>0</c:v>
                </c:pt>
                <c:pt idx="4">
                  <c:v>0</c:v>
                </c:pt>
              </c:numCache>
            </c:numRef>
          </c:val>
          <c:extLst>
            <c:ext xmlns:c16="http://schemas.microsoft.com/office/drawing/2014/chart" uri="{C3380CC4-5D6E-409C-BE32-E72D297353CC}">
              <c16:uniqueId val="{0000000A-0C45-4DDA-9F02-9C8E8A6C2DC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72B-4CA2-AAD2-D247D7FCE26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72B-4CA2-AAD2-D247D7FCE26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72B-4CA2-AAD2-D247D7FCE26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72B-4CA2-AAD2-D247D7FCE26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72B-4CA2-AAD2-D247D7FCE26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GET!$AO$335:$AO$339</c:f>
              <c:numCache>
                <c:formatCode>General</c:formatCode>
                <c:ptCount val="5"/>
                <c:pt idx="0">
                  <c:v>153</c:v>
                </c:pt>
                <c:pt idx="1">
                  <c:v>34</c:v>
                </c:pt>
                <c:pt idx="2">
                  <c:v>6</c:v>
                </c:pt>
                <c:pt idx="3">
                  <c:v>3</c:v>
                </c:pt>
                <c:pt idx="4">
                  <c:v>1</c:v>
                </c:pt>
              </c:numCache>
            </c:numRef>
          </c:val>
          <c:extLst>
            <c:ext xmlns:c16="http://schemas.microsoft.com/office/drawing/2014/chart" uri="{C3380CC4-5D6E-409C-BE32-E72D297353CC}">
              <c16:uniqueId val="{0000000A-272B-4CA2-AAD2-D247D7FCE26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8C0-4599-B2E7-932EEAEEA1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8C0-4599-B2E7-932EEAEEA1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8C0-4599-B2E7-932EEAEEA1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8C0-4599-B2E7-932EEAEEA1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8C0-4599-B2E7-932EEAEEA1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FET!$DD$127:$DD$131</c:f>
              <c:numCache>
                <c:formatCode>General</c:formatCode>
                <c:ptCount val="5"/>
                <c:pt idx="0">
                  <c:v>67</c:v>
                </c:pt>
                <c:pt idx="1">
                  <c:v>8</c:v>
                </c:pt>
                <c:pt idx="2">
                  <c:v>0</c:v>
                </c:pt>
                <c:pt idx="3">
                  <c:v>0</c:v>
                </c:pt>
                <c:pt idx="4">
                  <c:v>0</c:v>
                </c:pt>
              </c:numCache>
            </c:numRef>
          </c:val>
          <c:extLst>
            <c:ext xmlns:c16="http://schemas.microsoft.com/office/drawing/2014/chart" uri="{C3380CC4-5D6E-409C-BE32-E72D297353CC}">
              <c16:uniqueId val="{0000000A-88C0-4599-B2E7-932EEAEEA1D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A4D-49C5-B059-55179EC41D9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A4D-49C5-B059-55179EC41D9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A4D-49C5-B059-55179EC41D9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A4D-49C5-B059-55179EC41D9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A4D-49C5-B059-55179EC41D9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FET!$DE$127:$DE$131</c:f>
              <c:numCache>
                <c:formatCode>General</c:formatCode>
                <c:ptCount val="5"/>
                <c:pt idx="0">
                  <c:v>69</c:v>
                </c:pt>
                <c:pt idx="1">
                  <c:v>0</c:v>
                </c:pt>
                <c:pt idx="2">
                  <c:v>0</c:v>
                </c:pt>
                <c:pt idx="3">
                  <c:v>0</c:v>
                </c:pt>
                <c:pt idx="4">
                  <c:v>0</c:v>
                </c:pt>
              </c:numCache>
            </c:numRef>
          </c:val>
          <c:extLst>
            <c:ext xmlns:c16="http://schemas.microsoft.com/office/drawing/2014/chart" uri="{C3380CC4-5D6E-409C-BE32-E72D297353CC}">
              <c16:uniqueId val="{0000000A-DA4D-49C5-B059-55179EC41D9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10B-450B-A303-83D5C0A089B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10B-450B-A303-83D5C0A089B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10B-450B-A303-83D5C0A089B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10B-450B-A303-83D5C0A089B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10B-450B-A303-83D5C0A089B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FET!$DF$127:$DF$131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F10B-450B-A303-83D5C0A089B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AC3-4F93-AABD-161A8D94437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AC3-4F93-AABD-161A8D94437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AC3-4F93-AABD-161A8D94437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AC3-4F93-AABD-161A8D94437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AC3-4F93-AABD-161A8D94437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FET!$DG$127:$DG$131</c:f>
              <c:numCache>
                <c:formatCode>General</c:formatCode>
                <c:ptCount val="5"/>
                <c:pt idx="0">
                  <c:v>10</c:v>
                </c:pt>
                <c:pt idx="1">
                  <c:v>0</c:v>
                </c:pt>
                <c:pt idx="2">
                  <c:v>1</c:v>
                </c:pt>
                <c:pt idx="3">
                  <c:v>0</c:v>
                </c:pt>
                <c:pt idx="4">
                  <c:v>0</c:v>
                </c:pt>
              </c:numCache>
            </c:numRef>
          </c:val>
          <c:extLst>
            <c:ext xmlns:c16="http://schemas.microsoft.com/office/drawing/2014/chart" uri="{C3380CC4-5D6E-409C-BE32-E72D297353CC}">
              <c16:uniqueId val="{0000000A-6AC3-4F93-AABD-161A8D94437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810-4167-A443-281009BF857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810-4167-A443-281009BF857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810-4167-A443-281009BF857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810-4167-A443-281009BF857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810-4167-A443-281009BF85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FET!$DH$127:$DH$131</c:f>
              <c:numCache>
                <c:formatCode>General</c:formatCode>
                <c:ptCount val="5"/>
                <c:pt idx="0">
                  <c:v>26</c:v>
                </c:pt>
                <c:pt idx="1">
                  <c:v>1</c:v>
                </c:pt>
                <c:pt idx="2">
                  <c:v>0</c:v>
                </c:pt>
                <c:pt idx="3">
                  <c:v>0</c:v>
                </c:pt>
                <c:pt idx="4">
                  <c:v>0</c:v>
                </c:pt>
              </c:numCache>
            </c:numRef>
          </c:val>
          <c:extLst>
            <c:ext xmlns:c16="http://schemas.microsoft.com/office/drawing/2014/chart" uri="{C3380CC4-5D6E-409C-BE32-E72D297353CC}">
              <c16:uniqueId val="{0000000A-C810-4167-A443-281009BF857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9B-44A8-91CB-4D468C4EBA2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9B-44A8-91CB-4D468C4EBA2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9B-44A8-91CB-4D468C4EBA2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9B-44A8-91CB-4D468C4EBA2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9B-44A8-91CB-4D468C4EBA2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FET!$DI$127:$DI$131</c:f>
              <c:numCache>
                <c:formatCode>General</c:formatCode>
                <c:ptCount val="5"/>
                <c:pt idx="0">
                  <c:v>39</c:v>
                </c:pt>
                <c:pt idx="1">
                  <c:v>5</c:v>
                </c:pt>
                <c:pt idx="2">
                  <c:v>0</c:v>
                </c:pt>
                <c:pt idx="3">
                  <c:v>0</c:v>
                </c:pt>
                <c:pt idx="4">
                  <c:v>0</c:v>
                </c:pt>
              </c:numCache>
            </c:numRef>
          </c:val>
          <c:extLst>
            <c:ext xmlns:c16="http://schemas.microsoft.com/office/drawing/2014/chart" uri="{C3380CC4-5D6E-409C-BE32-E72D297353CC}">
              <c16:uniqueId val="{0000000A-239B-44A8-91CB-4D468C4EBA2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0EA-449F-8937-C193D6FF8E6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0EA-449F-8937-C193D6FF8E6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0EA-449F-8937-C193D6FF8E6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0EA-449F-8937-C193D6FF8E6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0EA-449F-8937-C193D6FF8E6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FET!$DJ$127:$DJ$131</c:f>
              <c:numCache>
                <c:formatCode>General</c:formatCode>
                <c:ptCount val="5"/>
                <c:pt idx="0">
                  <c:v>97</c:v>
                </c:pt>
                <c:pt idx="1">
                  <c:v>9</c:v>
                </c:pt>
                <c:pt idx="2">
                  <c:v>3</c:v>
                </c:pt>
                <c:pt idx="3">
                  <c:v>0</c:v>
                </c:pt>
                <c:pt idx="4">
                  <c:v>0</c:v>
                </c:pt>
              </c:numCache>
            </c:numRef>
          </c:val>
          <c:extLst>
            <c:ext xmlns:c16="http://schemas.microsoft.com/office/drawing/2014/chart" uri="{C3380CC4-5D6E-409C-BE32-E72D297353CC}">
              <c16:uniqueId val="{0000000A-D0EA-449F-8937-C193D6FF8E6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5A0-4E54-B8C7-B0E5248BA4D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5A0-4E54-B8C7-B0E5248BA4D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5A0-4E54-B8C7-B0E5248BA4D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5A0-4E54-B8C7-B0E5248BA4D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5A0-4E54-B8C7-B0E5248BA4D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FET!$DK$127:$DK$131</c:f>
              <c:numCache>
                <c:formatCode>General</c:formatCode>
                <c:ptCount val="5"/>
                <c:pt idx="0">
                  <c:v>92</c:v>
                </c:pt>
                <c:pt idx="1">
                  <c:v>5</c:v>
                </c:pt>
                <c:pt idx="2">
                  <c:v>3</c:v>
                </c:pt>
                <c:pt idx="3">
                  <c:v>1</c:v>
                </c:pt>
                <c:pt idx="4">
                  <c:v>0</c:v>
                </c:pt>
              </c:numCache>
            </c:numRef>
          </c:val>
          <c:extLst>
            <c:ext xmlns:c16="http://schemas.microsoft.com/office/drawing/2014/chart" uri="{C3380CC4-5D6E-409C-BE32-E72D297353CC}">
              <c16:uniqueId val="{0000000A-35A0-4E54-B8C7-B0E5248BA4D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C24-48EC-B755-1ED162629D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C24-48EC-B755-1ED162629D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C24-48EC-B755-1ED162629D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C24-48EC-B755-1ED162629D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C24-48EC-B755-1ED162629D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FET!$DL$127:$DL$131</c:f>
              <c:numCache>
                <c:formatCode>General</c:formatCode>
                <c:ptCount val="5"/>
                <c:pt idx="0">
                  <c:v>0</c:v>
                </c:pt>
                <c:pt idx="1">
                  <c:v>1</c:v>
                </c:pt>
                <c:pt idx="2">
                  <c:v>0</c:v>
                </c:pt>
                <c:pt idx="3">
                  <c:v>0</c:v>
                </c:pt>
                <c:pt idx="4">
                  <c:v>0</c:v>
                </c:pt>
              </c:numCache>
            </c:numRef>
          </c:val>
          <c:extLst>
            <c:ext xmlns:c16="http://schemas.microsoft.com/office/drawing/2014/chart" uri="{C3380CC4-5D6E-409C-BE32-E72D297353CC}">
              <c16:uniqueId val="{0000000A-4C24-48EC-B755-1ED162629D6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DC6-4607-8BB5-75B342C3541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DC6-4607-8BB5-75B342C3541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DC6-4607-8BB5-75B342C3541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DC6-4607-8BB5-75B342C3541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DC6-4607-8BB5-75B342C354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FET!$DM$127:$DM$131</c:f>
              <c:numCache>
                <c:formatCode>General</c:formatCode>
                <c:ptCount val="5"/>
                <c:pt idx="0">
                  <c:v>94</c:v>
                </c:pt>
                <c:pt idx="1">
                  <c:v>4</c:v>
                </c:pt>
                <c:pt idx="2">
                  <c:v>2</c:v>
                </c:pt>
                <c:pt idx="3">
                  <c:v>0</c:v>
                </c:pt>
                <c:pt idx="4">
                  <c:v>0</c:v>
                </c:pt>
              </c:numCache>
            </c:numRef>
          </c:val>
          <c:extLst>
            <c:ext xmlns:c16="http://schemas.microsoft.com/office/drawing/2014/chart" uri="{C3380CC4-5D6E-409C-BE32-E72D297353CC}">
              <c16:uniqueId val="{0000000A-BDC6-4607-8BB5-75B342C3541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1AF-4F0D-81FE-527F7FB7EE0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1AF-4F0D-81FE-527F7FB7EE0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1AF-4F0D-81FE-527F7FB7EE0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1AF-4F0D-81FE-527F7FB7EE0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1AF-4F0D-81FE-527F7FB7EE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GET!$AP$335:$AP$339</c:f>
              <c:numCache>
                <c:formatCode>General</c:formatCode>
                <c:ptCount val="5"/>
                <c:pt idx="0">
                  <c:v>148</c:v>
                </c:pt>
                <c:pt idx="1">
                  <c:v>37</c:v>
                </c:pt>
                <c:pt idx="2">
                  <c:v>8</c:v>
                </c:pt>
                <c:pt idx="3">
                  <c:v>3</c:v>
                </c:pt>
                <c:pt idx="4">
                  <c:v>1</c:v>
                </c:pt>
              </c:numCache>
            </c:numRef>
          </c:val>
          <c:extLst>
            <c:ext xmlns:c16="http://schemas.microsoft.com/office/drawing/2014/chart" uri="{C3380CC4-5D6E-409C-BE32-E72D297353CC}">
              <c16:uniqueId val="{0000000A-D1AF-4F0D-81FE-527F7FB7EE0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A54-4A76-BFE5-47EF175D99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A54-4A76-BFE5-47EF175D99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A54-4A76-BFE5-47EF175D99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A54-4A76-BFE5-47EF175D991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A54-4A76-BFE5-47EF175D99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FET!$DN$127:$DN$131</c:f>
              <c:numCache>
                <c:formatCode>General</c:formatCode>
                <c:ptCount val="5"/>
                <c:pt idx="0">
                  <c:v>85</c:v>
                </c:pt>
                <c:pt idx="1">
                  <c:v>8</c:v>
                </c:pt>
                <c:pt idx="2">
                  <c:v>2</c:v>
                </c:pt>
                <c:pt idx="3">
                  <c:v>0</c:v>
                </c:pt>
                <c:pt idx="4">
                  <c:v>1</c:v>
                </c:pt>
              </c:numCache>
            </c:numRef>
          </c:val>
          <c:extLst>
            <c:ext xmlns:c16="http://schemas.microsoft.com/office/drawing/2014/chart" uri="{C3380CC4-5D6E-409C-BE32-E72D297353CC}">
              <c16:uniqueId val="{0000000A-BA54-4A76-BFE5-47EF175D991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0D1-47C7-9217-44BDA171A7E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0D1-47C7-9217-44BDA171A7E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0D1-47C7-9217-44BDA171A7E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0D1-47C7-9217-44BDA171A7E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0D1-47C7-9217-44BDA171A7E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FET!$DO$127:$DO$131</c:f>
              <c:numCache>
                <c:formatCode>General</c:formatCode>
                <c:ptCount val="5"/>
                <c:pt idx="0">
                  <c:v>5</c:v>
                </c:pt>
                <c:pt idx="1">
                  <c:v>2</c:v>
                </c:pt>
                <c:pt idx="2">
                  <c:v>1</c:v>
                </c:pt>
                <c:pt idx="3">
                  <c:v>0</c:v>
                </c:pt>
                <c:pt idx="4">
                  <c:v>0</c:v>
                </c:pt>
              </c:numCache>
            </c:numRef>
          </c:val>
          <c:extLst>
            <c:ext xmlns:c16="http://schemas.microsoft.com/office/drawing/2014/chart" uri="{C3380CC4-5D6E-409C-BE32-E72D297353CC}">
              <c16:uniqueId val="{0000000A-B0D1-47C7-9217-44BDA171A7E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63C-43FC-A457-FB49EE718FC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63C-43FC-A457-FB49EE718FC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63C-43FC-A457-FB49EE718FC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63C-43FC-A457-FB49EE718FC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63C-43FC-A457-FB49EE718FC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FET!$DP$127:$DP$131</c:f>
              <c:numCache>
                <c:formatCode>General</c:formatCode>
                <c:ptCount val="5"/>
                <c:pt idx="0">
                  <c:v>16</c:v>
                </c:pt>
                <c:pt idx="1">
                  <c:v>0</c:v>
                </c:pt>
                <c:pt idx="2">
                  <c:v>0</c:v>
                </c:pt>
                <c:pt idx="3">
                  <c:v>0</c:v>
                </c:pt>
                <c:pt idx="4">
                  <c:v>0</c:v>
                </c:pt>
              </c:numCache>
            </c:numRef>
          </c:val>
          <c:extLst>
            <c:ext xmlns:c16="http://schemas.microsoft.com/office/drawing/2014/chart" uri="{C3380CC4-5D6E-409C-BE32-E72D297353CC}">
              <c16:uniqueId val="{0000000A-763C-43FC-A457-FB49EE718FC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CF5-4E9E-ABE7-3ADC362D5D5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CF5-4E9E-ABE7-3ADC362D5D5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CF5-4E9E-ABE7-3ADC362D5D5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CF5-4E9E-ABE7-3ADC362D5D5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CF5-4E9E-ABE7-3ADC362D5D5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FET!$DQ$127:$DQ$131</c:f>
              <c:numCache>
                <c:formatCode>General</c:formatCode>
                <c:ptCount val="5"/>
                <c:pt idx="0">
                  <c:v>81</c:v>
                </c:pt>
                <c:pt idx="1">
                  <c:v>5</c:v>
                </c:pt>
                <c:pt idx="2">
                  <c:v>4</c:v>
                </c:pt>
                <c:pt idx="3">
                  <c:v>1</c:v>
                </c:pt>
                <c:pt idx="4">
                  <c:v>0</c:v>
                </c:pt>
              </c:numCache>
            </c:numRef>
          </c:val>
          <c:extLst>
            <c:ext xmlns:c16="http://schemas.microsoft.com/office/drawing/2014/chart" uri="{C3380CC4-5D6E-409C-BE32-E72D297353CC}">
              <c16:uniqueId val="{0000000A-5CF5-4E9E-ABE7-3ADC362D5D5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D78-4C6D-8794-9B074BB7622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D78-4C6D-8794-9B074BB7622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D78-4C6D-8794-9B074BB7622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D78-4C6D-8794-9B074BB7622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D78-4C6D-8794-9B074BB7622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FET!$DR$127:$DR$131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2D78-4C6D-8794-9B074BB7622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1F7-4F59-9A1C-2FDEFE7117D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1F7-4F59-9A1C-2FDEFE7117D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1F7-4F59-9A1C-2FDEFE7117D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1F7-4F59-9A1C-2FDEFE7117D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1F7-4F59-9A1C-2FDEFE7117D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FET!$DS$127:$DS$131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71F7-4F59-9A1C-2FDEFE7117D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466-4965-8E84-E7C4D98AF9D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466-4965-8E84-E7C4D98AF9D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466-4965-8E84-E7C4D98AF9D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466-4965-8E84-E7C4D98AF9D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466-4965-8E84-E7C4D98AF9D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FET!$DT$127:$DT$131</c:f>
              <c:numCache>
                <c:formatCode>General</c:formatCode>
                <c:ptCount val="5"/>
                <c:pt idx="0">
                  <c:v>3</c:v>
                </c:pt>
                <c:pt idx="1">
                  <c:v>0</c:v>
                </c:pt>
                <c:pt idx="2">
                  <c:v>1</c:v>
                </c:pt>
                <c:pt idx="3">
                  <c:v>0</c:v>
                </c:pt>
                <c:pt idx="4">
                  <c:v>1</c:v>
                </c:pt>
              </c:numCache>
            </c:numRef>
          </c:val>
          <c:extLst>
            <c:ext xmlns:c16="http://schemas.microsoft.com/office/drawing/2014/chart" uri="{C3380CC4-5D6E-409C-BE32-E72D297353CC}">
              <c16:uniqueId val="{0000000A-9466-4965-8E84-E7C4D98AF9D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E01-4FE1-A396-10B1164F7C7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E01-4FE1-A396-10B1164F7C7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E01-4FE1-A396-10B1164F7C7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E01-4FE1-A396-10B1164F7C7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E01-4FE1-A396-10B1164F7C7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FET!$DU$127:$DU$131</c:f>
              <c:numCache>
                <c:formatCode>General</c:formatCode>
                <c:ptCount val="5"/>
                <c:pt idx="0">
                  <c:v>10</c:v>
                </c:pt>
                <c:pt idx="1">
                  <c:v>1</c:v>
                </c:pt>
                <c:pt idx="2">
                  <c:v>0</c:v>
                </c:pt>
                <c:pt idx="3">
                  <c:v>0</c:v>
                </c:pt>
                <c:pt idx="4">
                  <c:v>0</c:v>
                </c:pt>
              </c:numCache>
            </c:numRef>
          </c:val>
          <c:extLst>
            <c:ext xmlns:c16="http://schemas.microsoft.com/office/drawing/2014/chart" uri="{C3380CC4-5D6E-409C-BE32-E72D297353CC}">
              <c16:uniqueId val="{0000000A-6E01-4FE1-A396-10B1164F7C7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68B-4969-A23E-AD239C25545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68B-4969-A23E-AD239C25545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68B-4969-A23E-AD239C25545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68B-4969-A23E-AD239C25545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68B-4969-A23E-AD239C25545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FET!$DV$127:$DV$131</c:f>
              <c:numCache>
                <c:formatCode>General</c:formatCode>
                <c:ptCount val="5"/>
                <c:pt idx="0">
                  <c:v>10</c:v>
                </c:pt>
                <c:pt idx="1">
                  <c:v>1</c:v>
                </c:pt>
                <c:pt idx="2">
                  <c:v>0</c:v>
                </c:pt>
                <c:pt idx="3">
                  <c:v>0</c:v>
                </c:pt>
                <c:pt idx="4">
                  <c:v>0</c:v>
                </c:pt>
              </c:numCache>
            </c:numRef>
          </c:val>
          <c:extLst>
            <c:ext xmlns:c16="http://schemas.microsoft.com/office/drawing/2014/chart" uri="{C3380CC4-5D6E-409C-BE32-E72D297353CC}">
              <c16:uniqueId val="{0000000A-468B-4969-A23E-AD239C25545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82F-432F-BCE1-213F15098A6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82F-432F-BCE1-213F15098A6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82F-432F-BCE1-213F15098A6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82F-432F-BCE1-213F15098A6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82F-432F-BCE1-213F15098A6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FET!$DW$127:$DW$131</c:f>
              <c:numCache>
                <c:formatCode>General</c:formatCode>
                <c:ptCount val="5"/>
                <c:pt idx="0">
                  <c:v>46</c:v>
                </c:pt>
                <c:pt idx="1">
                  <c:v>8</c:v>
                </c:pt>
                <c:pt idx="2">
                  <c:v>2</c:v>
                </c:pt>
                <c:pt idx="3">
                  <c:v>0</c:v>
                </c:pt>
                <c:pt idx="4">
                  <c:v>0</c:v>
                </c:pt>
              </c:numCache>
            </c:numRef>
          </c:val>
          <c:extLst>
            <c:ext xmlns:c16="http://schemas.microsoft.com/office/drawing/2014/chart" uri="{C3380CC4-5D6E-409C-BE32-E72D297353CC}">
              <c16:uniqueId val="{0000000A-082F-432F-BCE1-213F15098A6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E8-4F66-90BD-915DA1BD53B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E8-4F66-90BD-915DA1BD53B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E8-4F66-90BD-915DA1BD53B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E8-4F66-90BD-915DA1BD53B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E8-4F66-90BD-915DA1BD53B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GET!$AQ$335:$AQ$339</c:f>
              <c:numCache>
                <c:formatCode>General</c:formatCode>
                <c:ptCount val="5"/>
                <c:pt idx="0">
                  <c:v>153</c:v>
                </c:pt>
                <c:pt idx="1">
                  <c:v>33</c:v>
                </c:pt>
                <c:pt idx="2">
                  <c:v>6</c:v>
                </c:pt>
                <c:pt idx="3">
                  <c:v>2</c:v>
                </c:pt>
                <c:pt idx="4">
                  <c:v>1</c:v>
                </c:pt>
              </c:numCache>
            </c:numRef>
          </c:val>
          <c:extLst>
            <c:ext xmlns:c16="http://schemas.microsoft.com/office/drawing/2014/chart" uri="{C3380CC4-5D6E-409C-BE32-E72D297353CC}">
              <c16:uniqueId val="{0000000A-23E8-4F66-90BD-915DA1BD53B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6D6-44C8-B9F1-261E0BD6B58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6D6-44C8-B9F1-261E0BD6B58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6D6-44C8-B9F1-261E0BD6B58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6D6-44C8-B9F1-261E0BD6B58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6D6-44C8-B9F1-261E0BD6B58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FET!$DX$127:$DX$131</c:f>
              <c:numCache>
                <c:formatCode>General</c:formatCode>
                <c:ptCount val="5"/>
                <c:pt idx="0">
                  <c:v>23</c:v>
                </c:pt>
                <c:pt idx="1">
                  <c:v>0</c:v>
                </c:pt>
                <c:pt idx="2">
                  <c:v>0</c:v>
                </c:pt>
                <c:pt idx="3">
                  <c:v>0</c:v>
                </c:pt>
                <c:pt idx="4">
                  <c:v>0</c:v>
                </c:pt>
              </c:numCache>
            </c:numRef>
          </c:val>
          <c:extLst>
            <c:ext xmlns:c16="http://schemas.microsoft.com/office/drawing/2014/chart" uri="{C3380CC4-5D6E-409C-BE32-E72D297353CC}">
              <c16:uniqueId val="{0000000A-F6D6-44C8-B9F1-261E0BD6B58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E15-4F08-83A0-FAE6753F7AC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E15-4F08-83A0-FAE6753F7AC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E15-4F08-83A0-FAE6753F7AC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E15-4F08-83A0-FAE6753F7AC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E15-4F08-83A0-FAE6753F7A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GET!$AR$335:$AR$339</c:f>
              <c:numCache>
                <c:formatCode>General</c:formatCode>
                <c:ptCount val="5"/>
                <c:pt idx="0">
                  <c:v>144</c:v>
                </c:pt>
                <c:pt idx="1">
                  <c:v>39</c:v>
                </c:pt>
                <c:pt idx="2">
                  <c:v>10</c:v>
                </c:pt>
                <c:pt idx="3">
                  <c:v>0</c:v>
                </c:pt>
                <c:pt idx="4">
                  <c:v>2</c:v>
                </c:pt>
              </c:numCache>
            </c:numRef>
          </c:val>
          <c:extLst>
            <c:ext xmlns:c16="http://schemas.microsoft.com/office/drawing/2014/chart" uri="{C3380CC4-5D6E-409C-BE32-E72D297353CC}">
              <c16:uniqueId val="{0000000A-EE15-4F08-83A0-FAE6753F7AC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4AD-4C65-8DA6-E5D567D7997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4AD-4C65-8DA6-E5D567D7997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4AD-4C65-8DA6-E5D567D7997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4AD-4C65-8DA6-E5D567D7997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4AD-4C65-8DA6-E5D567D7997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GET!$AS$335:$AS$339</c:f>
              <c:numCache>
                <c:formatCode>General</c:formatCode>
                <c:ptCount val="5"/>
                <c:pt idx="0">
                  <c:v>154</c:v>
                </c:pt>
                <c:pt idx="1">
                  <c:v>34</c:v>
                </c:pt>
                <c:pt idx="2">
                  <c:v>6</c:v>
                </c:pt>
                <c:pt idx="3">
                  <c:v>0</c:v>
                </c:pt>
                <c:pt idx="4">
                  <c:v>2</c:v>
                </c:pt>
              </c:numCache>
            </c:numRef>
          </c:val>
          <c:extLst>
            <c:ext xmlns:c16="http://schemas.microsoft.com/office/drawing/2014/chart" uri="{C3380CC4-5D6E-409C-BE32-E72D297353CC}">
              <c16:uniqueId val="{0000000A-E4AD-4C65-8DA6-E5D567D7997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7BA-441E-A7EA-A7BA123706D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7BA-441E-A7EA-A7BA123706D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7BA-441E-A7EA-A7BA123706D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7BA-441E-A7EA-A7BA123706D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7BA-441E-A7EA-A7BA123706D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GET!$AT$335:$AT$339</c:f>
              <c:numCache>
                <c:formatCode>General</c:formatCode>
                <c:ptCount val="5"/>
                <c:pt idx="0">
                  <c:v>158</c:v>
                </c:pt>
                <c:pt idx="1">
                  <c:v>26</c:v>
                </c:pt>
                <c:pt idx="2">
                  <c:v>8</c:v>
                </c:pt>
                <c:pt idx="3">
                  <c:v>2</c:v>
                </c:pt>
                <c:pt idx="4">
                  <c:v>1</c:v>
                </c:pt>
              </c:numCache>
            </c:numRef>
          </c:val>
          <c:extLst>
            <c:ext xmlns:c16="http://schemas.microsoft.com/office/drawing/2014/chart" uri="{C3380CC4-5D6E-409C-BE32-E72D297353CC}">
              <c16:uniqueId val="{0000000A-A7BA-441E-A7EA-A7BA123706D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DE6-472D-9E9F-E6B5CBC7321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DE6-472D-9E9F-E6B5CBC7321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DE6-472D-9E9F-E6B5CBC7321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DE6-472D-9E9F-E6B5CBC7321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DE6-472D-9E9F-E6B5CBC732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GET!$K$335:$K$339</c:f>
              <c:numCache>
                <c:formatCode>General</c:formatCode>
                <c:ptCount val="5"/>
                <c:pt idx="0">
                  <c:v>164</c:v>
                </c:pt>
                <c:pt idx="1">
                  <c:v>39</c:v>
                </c:pt>
                <c:pt idx="2">
                  <c:v>6</c:v>
                </c:pt>
                <c:pt idx="3">
                  <c:v>2</c:v>
                </c:pt>
                <c:pt idx="4">
                  <c:v>2</c:v>
                </c:pt>
              </c:numCache>
            </c:numRef>
          </c:val>
          <c:extLst>
            <c:ext xmlns:c16="http://schemas.microsoft.com/office/drawing/2014/chart" uri="{C3380CC4-5D6E-409C-BE32-E72D297353CC}">
              <c16:uniqueId val="{0000000A-DDE6-472D-9E9F-E6B5CBC7321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9CB-4212-956B-D35FC4AE07E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9CB-4212-956B-D35FC4AE07E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9CB-4212-956B-D35FC4AE07E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9CB-4212-956B-D35FC4AE07E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9CB-4212-956B-D35FC4AE07E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GET!$AU$335:$AU$339</c:f>
              <c:numCache>
                <c:formatCode>General</c:formatCode>
                <c:ptCount val="5"/>
                <c:pt idx="0">
                  <c:v>150</c:v>
                </c:pt>
                <c:pt idx="1">
                  <c:v>30</c:v>
                </c:pt>
                <c:pt idx="2">
                  <c:v>8</c:v>
                </c:pt>
                <c:pt idx="3">
                  <c:v>1</c:v>
                </c:pt>
                <c:pt idx="4">
                  <c:v>4</c:v>
                </c:pt>
              </c:numCache>
            </c:numRef>
          </c:val>
          <c:extLst>
            <c:ext xmlns:c16="http://schemas.microsoft.com/office/drawing/2014/chart" uri="{C3380CC4-5D6E-409C-BE32-E72D297353CC}">
              <c16:uniqueId val="{0000000A-E9CB-4212-956B-D35FC4AE07E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D96-4664-BAA2-4B185821C00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D96-4664-BAA2-4B185821C00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D96-4664-BAA2-4B185821C00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D96-4664-BAA2-4B185821C00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D96-4664-BAA2-4B185821C00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GET!$AV$335:$AV$339</c:f>
              <c:numCache>
                <c:formatCode>General</c:formatCode>
                <c:ptCount val="5"/>
                <c:pt idx="0">
                  <c:v>102</c:v>
                </c:pt>
                <c:pt idx="1">
                  <c:v>20</c:v>
                </c:pt>
                <c:pt idx="2">
                  <c:v>4</c:v>
                </c:pt>
                <c:pt idx="3">
                  <c:v>0</c:v>
                </c:pt>
                <c:pt idx="4">
                  <c:v>2</c:v>
                </c:pt>
              </c:numCache>
            </c:numRef>
          </c:val>
          <c:extLst>
            <c:ext xmlns:c16="http://schemas.microsoft.com/office/drawing/2014/chart" uri="{C3380CC4-5D6E-409C-BE32-E72D297353CC}">
              <c16:uniqueId val="{0000000A-1D96-4664-BAA2-4B185821C00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B80-4710-8316-6DFB6B61886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B80-4710-8316-6DFB6B61886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B80-4710-8316-6DFB6B61886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B80-4710-8316-6DFB6B61886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B80-4710-8316-6DFB6B61886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GET!$AW$335:$AW$339</c:f>
              <c:numCache>
                <c:formatCode>General</c:formatCode>
                <c:ptCount val="5"/>
                <c:pt idx="0">
                  <c:v>94</c:v>
                </c:pt>
                <c:pt idx="1">
                  <c:v>23</c:v>
                </c:pt>
                <c:pt idx="2">
                  <c:v>8</c:v>
                </c:pt>
                <c:pt idx="3">
                  <c:v>1</c:v>
                </c:pt>
                <c:pt idx="4">
                  <c:v>0</c:v>
                </c:pt>
              </c:numCache>
            </c:numRef>
          </c:val>
          <c:extLst>
            <c:ext xmlns:c16="http://schemas.microsoft.com/office/drawing/2014/chart" uri="{C3380CC4-5D6E-409C-BE32-E72D297353CC}">
              <c16:uniqueId val="{0000000A-2B80-4710-8316-6DFB6B61886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EC1-41CD-867C-9294564D642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EC1-41CD-867C-9294564D642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EC1-41CD-867C-9294564D642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EC1-41CD-867C-9294564D642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EC1-41CD-867C-9294564D642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GET!$AX$335:$AX$339</c:f>
              <c:numCache>
                <c:formatCode>General</c:formatCode>
                <c:ptCount val="5"/>
                <c:pt idx="0">
                  <c:v>102</c:v>
                </c:pt>
                <c:pt idx="1">
                  <c:v>18</c:v>
                </c:pt>
                <c:pt idx="2">
                  <c:v>5</c:v>
                </c:pt>
                <c:pt idx="3">
                  <c:v>2</c:v>
                </c:pt>
                <c:pt idx="4">
                  <c:v>0</c:v>
                </c:pt>
              </c:numCache>
            </c:numRef>
          </c:val>
          <c:extLst>
            <c:ext xmlns:c16="http://schemas.microsoft.com/office/drawing/2014/chart" uri="{C3380CC4-5D6E-409C-BE32-E72D297353CC}">
              <c16:uniqueId val="{0000000A-DEC1-41CD-867C-9294564D642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B38-4F0B-AA73-C0AEA327904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B38-4F0B-AA73-C0AEA327904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B38-4F0B-AA73-C0AEA327904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B38-4F0B-AA73-C0AEA327904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B38-4F0B-AA73-C0AEA327904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GET!$AY$335:$AY$339</c:f>
              <c:numCache>
                <c:formatCode>General</c:formatCode>
                <c:ptCount val="5"/>
                <c:pt idx="0">
                  <c:v>101</c:v>
                </c:pt>
                <c:pt idx="1">
                  <c:v>23</c:v>
                </c:pt>
                <c:pt idx="2">
                  <c:v>3</c:v>
                </c:pt>
                <c:pt idx="3">
                  <c:v>0</c:v>
                </c:pt>
                <c:pt idx="4">
                  <c:v>0</c:v>
                </c:pt>
              </c:numCache>
            </c:numRef>
          </c:val>
          <c:extLst>
            <c:ext xmlns:c16="http://schemas.microsoft.com/office/drawing/2014/chart" uri="{C3380CC4-5D6E-409C-BE32-E72D297353CC}">
              <c16:uniqueId val="{0000000A-4B38-4F0B-AA73-C0AEA327904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54-439E-854B-0D986AAAFFD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54-439E-854B-0D986AAAFFD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54-439E-854B-0D986AAAFFD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54-439E-854B-0D986AAAFFD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54-439E-854B-0D986AAAFFD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GET!$AZ$335:$AZ$339</c:f>
              <c:numCache>
                <c:formatCode>General</c:formatCode>
                <c:ptCount val="5"/>
                <c:pt idx="0">
                  <c:v>109</c:v>
                </c:pt>
                <c:pt idx="1">
                  <c:v>15</c:v>
                </c:pt>
                <c:pt idx="2">
                  <c:v>1</c:v>
                </c:pt>
                <c:pt idx="3">
                  <c:v>0</c:v>
                </c:pt>
                <c:pt idx="4">
                  <c:v>2</c:v>
                </c:pt>
              </c:numCache>
            </c:numRef>
          </c:val>
          <c:extLst>
            <c:ext xmlns:c16="http://schemas.microsoft.com/office/drawing/2014/chart" uri="{C3380CC4-5D6E-409C-BE32-E72D297353CC}">
              <c16:uniqueId val="{0000000A-0154-439E-854B-0D986AAAFFD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1F1-442B-BFF1-D55BDCA9A85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1F1-442B-BFF1-D55BDCA9A85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1F1-442B-BFF1-D55BDCA9A85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1F1-442B-BFF1-D55BDCA9A85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1F1-442B-BFF1-D55BDCA9A85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GET!$BA$335:$BA$339</c:f>
              <c:numCache>
                <c:formatCode>General</c:formatCode>
                <c:ptCount val="5"/>
                <c:pt idx="0">
                  <c:v>92</c:v>
                </c:pt>
                <c:pt idx="1">
                  <c:v>28</c:v>
                </c:pt>
                <c:pt idx="2">
                  <c:v>5</c:v>
                </c:pt>
                <c:pt idx="3">
                  <c:v>2</c:v>
                </c:pt>
                <c:pt idx="4">
                  <c:v>0</c:v>
                </c:pt>
              </c:numCache>
            </c:numRef>
          </c:val>
          <c:extLst>
            <c:ext xmlns:c16="http://schemas.microsoft.com/office/drawing/2014/chart" uri="{C3380CC4-5D6E-409C-BE32-E72D297353CC}">
              <c16:uniqueId val="{0000000A-21F1-442B-BFF1-D55BDCA9A85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A88-489C-9AD5-F656D5D5B9B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A88-489C-9AD5-F656D5D5B9B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A88-489C-9AD5-F656D5D5B9B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A88-489C-9AD5-F656D5D5B9B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A88-489C-9AD5-F656D5D5B9B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GET!$BB$335:$BB$339</c:f>
              <c:numCache>
                <c:formatCode>General</c:formatCode>
                <c:ptCount val="5"/>
                <c:pt idx="0">
                  <c:v>99</c:v>
                </c:pt>
                <c:pt idx="1">
                  <c:v>18</c:v>
                </c:pt>
                <c:pt idx="2">
                  <c:v>6</c:v>
                </c:pt>
                <c:pt idx="3">
                  <c:v>2</c:v>
                </c:pt>
                <c:pt idx="4">
                  <c:v>0</c:v>
                </c:pt>
              </c:numCache>
            </c:numRef>
          </c:val>
          <c:extLst>
            <c:ext xmlns:c16="http://schemas.microsoft.com/office/drawing/2014/chart" uri="{C3380CC4-5D6E-409C-BE32-E72D297353CC}">
              <c16:uniqueId val="{0000000A-2A88-489C-9AD5-F656D5D5B9B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C8E-4375-A545-A5392CCE77D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C8E-4375-A545-A5392CCE77D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C8E-4375-A545-A5392CCE77D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C8E-4375-A545-A5392CCE77D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C8E-4375-A545-A5392CCE77D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GET!$BC$335:$BC$339</c:f>
              <c:numCache>
                <c:formatCode>General</c:formatCode>
                <c:ptCount val="5"/>
                <c:pt idx="0">
                  <c:v>102</c:v>
                </c:pt>
                <c:pt idx="1">
                  <c:v>16</c:v>
                </c:pt>
                <c:pt idx="2">
                  <c:v>6</c:v>
                </c:pt>
                <c:pt idx="3">
                  <c:v>2</c:v>
                </c:pt>
                <c:pt idx="4">
                  <c:v>0</c:v>
                </c:pt>
              </c:numCache>
            </c:numRef>
          </c:val>
          <c:extLst>
            <c:ext xmlns:c16="http://schemas.microsoft.com/office/drawing/2014/chart" uri="{C3380CC4-5D6E-409C-BE32-E72D297353CC}">
              <c16:uniqueId val="{0000000A-AC8E-4375-A545-A5392CCE77D2}"/>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E82-4FCF-9B32-578D4CCBAFA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E82-4FCF-9B32-578D4CCBAFA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E82-4FCF-9B32-578D4CCBAFA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E82-4FCF-9B32-578D4CCBAFA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E82-4FCF-9B32-578D4CCBAF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GET!$BD$335:$BD$339</c:f>
              <c:numCache>
                <c:formatCode>General</c:formatCode>
                <c:ptCount val="5"/>
                <c:pt idx="0">
                  <c:v>101</c:v>
                </c:pt>
                <c:pt idx="1">
                  <c:v>18</c:v>
                </c:pt>
                <c:pt idx="2">
                  <c:v>5</c:v>
                </c:pt>
                <c:pt idx="3">
                  <c:v>2</c:v>
                </c:pt>
                <c:pt idx="4">
                  <c:v>0</c:v>
                </c:pt>
              </c:numCache>
            </c:numRef>
          </c:val>
          <c:extLst>
            <c:ext xmlns:c16="http://schemas.microsoft.com/office/drawing/2014/chart" uri="{C3380CC4-5D6E-409C-BE32-E72D297353CC}">
              <c16:uniqueId val="{0000000A-CE82-4FCF-9B32-578D4CCBAFA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D51-465B-AEB3-804FFF0B20D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D51-465B-AEB3-804FFF0B20D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D51-465B-AEB3-804FFF0B20D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D51-465B-AEB3-804FFF0B20D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D51-465B-AEB3-804FFF0B20D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GET!$L$335:$L$339</c:f>
              <c:numCache>
                <c:formatCode>General</c:formatCode>
                <c:ptCount val="5"/>
                <c:pt idx="0">
                  <c:v>177</c:v>
                </c:pt>
                <c:pt idx="1">
                  <c:v>30</c:v>
                </c:pt>
                <c:pt idx="2">
                  <c:v>4</c:v>
                </c:pt>
                <c:pt idx="3">
                  <c:v>2</c:v>
                </c:pt>
                <c:pt idx="4">
                  <c:v>2</c:v>
                </c:pt>
              </c:numCache>
            </c:numRef>
          </c:val>
          <c:extLst>
            <c:ext xmlns:c16="http://schemas.microsoft.com/office/drawing/2014/chart" uri="{C3380CC4-5D6E-409C-BE32-E72D297353CC}">
              <c16:uniqueId val="{0000000A-1D51-465B-AEB3-804FFF0B20D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F35-473C-8540-BD3BAF75B36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F35-473C-8540-BD3BAF75B36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F35-473C-8540-BD3BAF75B36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F35-473C-8540-BD3BAF75B36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F35-473C-8540-BD3BAF75B36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GET!$BE$335:$BE$339</c:f>
              <c:numCache>
                <c:formatCode>General</c:formatCode>
                <c:ptCount val="5"/>
                <c:pt idx="0">
                  <c:v>102</c:v>
                </c:pt>
                <c:pt idx="1">
                  <c:v>16</c:v>
                </c:pt>
                <c:pt idx="2">
                  <c:v>4</c:v>
                </c:pt>
                <c:pt idx="3">
                  <c:v>1</c:v>
                </c:pt>
                <c:pt idx="4">
                  <c:v>0</c:v>
                </c:pt>
              </c:numCache>
            </c:numRef>
          </c:val>
          <c:extLst>
            <c:ext xmlns:c16="http://schemas.microsoft.com/office/drawing/2014/chart" uri="{C3380CC4-5D6E-409C-BE32-E72D297353CC}">
              <c16:uniqueId val="{0000000A-AF35-473C-8540-BD3BAF75B368}"/>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463-4256-8B0D-F75E176FA36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463-4256-8B0D-F75E176FA36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463-4256-8B0D-F75E176FA36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463-4256-8B0D-F75E176FA36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463-4256-8B0D-F75E176FA3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GET!$BF$335:$BF$339</c:f>
              <c:numCache>
                <c:formatCode>General</c:formatCode>
                <c:ptCount val="5"/>
                <c:pt idx="0">
                  <c:v>97</c:v>
                </c:pt>
                <c:pt idx="1">
                  <c:v>20</c:v>
                </c:pt>
                <c:pt idx="2">
                  <c:v>6</c:v>
                </c:pt>
                <c:pt idx="3">
                  <c:v>1</c:v>
                </c:pt>
                <c:pt idx="4">
                  <c:v>0</c:v>
                </c:pt>
              </c:numCache>
            </c:numRef>
          </c:val>
          <c:extLst>
            <c:ext xmlns:c16="http://schemas.microsoft.com/office/drawing/2014/chart" uri="{C3380CC4-5D6E-409C-BE32-E72D297353CC}">
              <c16:uniqueId val="{0000000A-3463-4256-8B0D-F75E176FA36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49-43D8-AEB6-13083CD879A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49-43D8-AEB6-13083CD879A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49-43D8-AEB6-13083CD879A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49-43D8-AEB6-13083CD879A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49-43D8-AEB6-13083CD879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GET!$BG$335:$BG$339</c:f>
              <c:numCache>
                <c:formatCode>General</c:formatCode>
                <c:ptCount val="5"/>
                <c:pt idx="0">
                  <c:v>98</c:v>
                </c:pt>
                <c:pt idx="1">
                  <c:v>19</c:v>
                </c:pt>
                <c:pt idx="2">
                  <c:v>8</c:v>
                </c:pt>
                <c:pt idx="3">
                  <c:v>1</c:v>
                </c:pt>
                <c:pt idx="4">
                  <c:v>0</c:v>
                </c:pt>
              </c:numCache>
            </c:numRef>
          </c:val>
          <c:extLst>
            <c:ext xmlns:c16="http://schemas.microsoft.com/office/drawing/2014/chart" uri="{C3380CC4-5D6E-409C-BE32-E72D297353CC}">
              <c16:uniqueId val="{0000000A-1F49-43D8-AEB6-13083CD879A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BCE-45E3-B236-BB77AABABD7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BCE-45E3-B236-BB77AABABD7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BCE-45E3-B236-BB77AABABD7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BCE-45E3-B236-BB77AABABD7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BCE-45E3-B236-BB77AABABD7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GET!$BH$335:$BH$339</c:f>
              <c:numCache>
                <c:formatCode>General</c:formatCode>
                <c:ptCount val="5"/>
                <c:pt idx="0">
                  <c:v>96</c:v>
                </c:pt>
                <c:pt idx="1">
                  <c:v>27</c:v>
                </c:pt>
                <c:pt idx="2">
                  <c:v>2</c:v>
                </c:pt>
                <c:pt idx="3">
                  <c:v>0</c:v>
                </c:pt>
                <c:pt idx="4">
                  <c:v>0</c:v>
                </c:pt>
              </c:numCache>
            </c:numRef>
          </c:val>
          <c:extLst>
            <c:ext xmlns:c16="http://schemas.microsoft.com/office/drawing/2014/chart" uri="{C3380CC4-5D6E-409C-BE32-E72D297353CC}">
              <c16:uniqueId val="{0000000A-BBCE-45E3-B236-BB77AABABD7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675-4D96-84FF-8C47D4C6E4A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675-4D96-84FF-8C47D4C6E4A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675-4D96-84FF-8C47D4C6E4A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675-4D96-84FF-8C47D4C6E4A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675-4D96-84FF-8C47D4C6E4A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GET!$BI$335:$BI$339</c:f>
              <c:numCache>
                <c:formatCode>General</c:formatCode>
                <c:ptCount val="5"/>
                <c:pt idx="0">
                  <c:v>104</c:v>
                </c:pt>
                <c:pt idx="1">
                  <c:v>14</c:v>
                </c:pt>
                <c:pt idx="2">
                  <c:v>3</c:v>
                </c:pt>
                <c:pt idx="3">
                  <c:v>2</c:v>
                </c:pt>
                <c:pt idx="4">
                  <c:v>1</c:v>
                </c:pt>
              </c:numCache>
            </c:numRef>
          </c:val>
          <c:extLst>
            <c:ext xmlns:c16="http://schemas.microsoft.com/office/drawing/2014/chart" uri="{C3380CC4-5D6E-409C-BE32-E72D297353CC}">
              <c16:uniqueId val="{0000000A-4675-4D96-84FF-8C47D4C6E4A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BAD-4720-8CE3-F54A62EFFBD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BAD-4720-8CE3-F54A62EFFBD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BAD-4720-8CE3-F54A62EFFBD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BAD-4720-8CE3-F54A62EFFBD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BAD-4720-8CE3-F54A62EFFBD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GET!$BJ$335:$BJ$339</c:f>
              <c:numCache>
                <c:formatCode>General</c:formatCode>
                <c:ptCount val="5"/>
                <c:pt idx="0">
                  <c:v>96</c:v>
                </c:pt>
                <c:pt idx="1">
                  <c:v>19</c:v>
                </c:pt>
                <c:pt idx="2">
                  <c:v>6</c:v>
                </c:pt>
                <c:pt idx="3">
                  <c:v>3</c:v>
                </c:pt>
                <c:pt idx="4">
                  <c:v>0</c:v>
                </c:pt>
              </c:numCache>
            </c:numRef>
          </c:val>
          <c:extLst>
            <c:ext xmlns:c16="http://schemas.microsoft.com/office/drawing/2014/chart" uri="{C3380CC4-5D6E-409C-BE32-E72D297353CC}">
              <c16:uniqueId val="{0000000A-9BAD-4720-8CE3-F54A62EFFBD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E12-4095-9BCC-EEDC5BD8CA9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E12-4095-9BCC-EEDC5BD8CA9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E12-4095-9BCC-EEDC5BD8CA9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E12-4095-9BCC-EEDC5BD8CA9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E12-4095-9BCC-EEDC5BD8CA9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GET!$BK$335:$BK$339</c:f>
              <c:numCache>
                <c:formatCode>General</c:formatCode>
                <c:ptCount val="5"/>
                <c:pt idx="0">
                  <c:v>96</c:v>
                </c:pt>
                <c:pt idx="1">
                  <c:v>17</c:v>
                </c:pt>
                <c:pt idx="2">
                  <c:v>8</c:v>
                </c:pt>
                <c:pt idx="3">
                  <c:v>1</c:v>
                </c:pt>
                <c:pt idx="4">
                  <c:v>1</c:v>
                </c:pt>
              </c:numCache>
            </c:numRef>
          </c:val>
          <c:extLst>
            <c:ext xmlns:c16="http://schemas.microsoft.com/office/drawing/2014/chart" uri="{C3380CC4-5D6E-409C-BE32-E72D297353CC}">
              <c16:uniqueId val="{0000000A-5E12-4095-9BCC-EEDC5BD8CA9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413-4CB3-A03B-E9B59A7E189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413-4CB3-A03B-E9B59A7E189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413-4CB3-A03B-E9B59A7E189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413-4CB3-A03B-E9B59A7E189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413-4CB3-A03B-E9B59A7E189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GET!$BL$335:$BL$339</c:f>
              <c:numCache>
                <c:formatCode>General</c:formatCode>
                <c:ptCount val="5"/>
                <c:pt idx="0">
                  <c:v>99</c:v>
                </c:pt>
                <c:pt idx="1">
                  <c:v>17</c:v>
                </c:pt>
                <c:pt idx="2">
                  <c:v>3</c:v>
                </c:pt>
                <c:pt idx="3">
                  <c:v>4</c:v>
                </c:pt>
                <c:pt idx="4">
                  <c:v>1</c:v>
                </c:pt>
              </c:numCache>
            </c:numRef>
          </c:val>
          <c:extLst>
            <c:ext xmlns:c16="http://schemas.microsoft.com/office/drawing/2014/chart" uri="{C3380CC4-5D6E-409C-BE32-E72D297353CC}">
              <c16:uniqueId val="{0000000A-1413-4CB3-A03B-E9B59A7E189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169-453C-8ED3-E2DE3D0DD65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169-453C-8ED3-E2DE3D0DD65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169-453C-8ED3-E2DE3D0DD65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169-453C-8ED3-E2DE3D0DD65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169-453C-8ED3-E2DE3D0DD65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GET!$BM$335:$BM$339</c:f>
              <c:numCache>
                <c:formatCode>General</c:formatCode>
                <c:ptCount val="5"/>
                <c:pt idx="0">
                  <c:v>102</c:v>
                </c:pt>
                <c:pt idx="1">
                  <c:v>15</c:v>
                </c:pt>
                <c:pt idx="2">
                  <c:v>3</c:v>
                </c:pt>
                <c:pt idx="3">
                  <c:v>4</c:v>
                </c:pt>
                <c:pt idx="4">
                  <c:v>0</c:v>
                </c:pt>
              </c:numCache>
            </c:numRef>
          </c:val>
          <c:extLst>
            <c:ext xmlns:c16="http://schemas.microsoft.com/office/drawing/2014/chart" uri="{C3380CC4-5D6E-409C-BE32-E72D297353CC}">
              <c16:uniqueId val="{0000000A-A169-453C-8ED3-E2DE3D0DD65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FET: Responses per District</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944-4711-B227-9C2AF104B9A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944-4711-B227-9C2AF104B9A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944-4711-B227-9C2AF104B9A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944-4711-B227-9C2AF104B9A6}"/>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944-4711-B227-9C2AF104B9A6}"/>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F944-4711-B227-9C2AF104B9A6}"/>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F944-4711-B227-9C2AF104B9A6}"/>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F944-4711-B227-9C2AF104B9A6}"/>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F944-4711-B227-9C2AF104B9A6}"/>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F944-4711-B227-9C2AF104B9A6}"/>
              </c:ext>
            </c:extLst>
          </c:dPt>
          <c:dPt>
            <c:idx val="10"/>
            <c:invertIfNegative val="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5-F944-4711-B227-9C2AF104B9A6}"/>
              </c:ext>
            </c:extLst>
          </c:dPt>
          <c:dPt>
            <c:idx val="11"/>
            <c:invertIfNegative val="0"/>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7-F944-4711-B227-9C2AF104B9A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FET!$B$127:$B$138</c:f>
              <c:strCache>
                <c:ptCount val="12"/>
                <c:pt idx="0">
                  <c:v>Alfred Nzo East</c:v>
                </c:pt>
                <c:pt idx="1">
                  <c:v>Alfred Nzo West</c:v>
                </c:pt>
                <c:pt idx="2">
                  <c:v>Amathole East</c:v>
                </c:pt>
                <c:pt idx="3">
                  <c:v>Amathole West</c:v>
                </c:pt>
                <c:pt idx="4">
                  <c:v>Buffalo City</c:v>
                </c:pt>
                <c:pt idx="5">
                  <c:v>Chris Hani East</c:v>
                </c:pt>
                <c:pt idx="6">
                  <c:v>Chris Hani West</c:v>
                </c:pt>
                <c:pt idx="7">
                  <c:v>Joe Gqabi</c:v>
                </c:pt>
                <c:pt idx="8">
                  <c:v>Nelson Mandela</c:v>
                </c:pt>
                <c:pt idx="9">
                  <c:v>OR Tambo Coastal</c:v>
                </c:pt>
                <c:pt idx="10">
                  <c:v>OR Tambo Inland</c:v>
                </c:pt>
                <c:pt idx="11">
                  <c:v>Sarah Baartman</c:v>
                </c:pt>
              </c:strCache>
            </c:strRef>
          </c:cat>
          <c:val>
            <c:numRef>
              <c:f>FET!$C$127:$C$138</c:f>
              <c:numCache>
                <c:formatCode>General</c:formatCode>
                <c:ptCount val="12"/>
                <c:pt idx="0">
                  <c:v>6</c:v>
                </c:pt>
                <c:pt idx="1">
                  <c:v>6</c:v>
                </c:pt>
                <c:pt idx="2">
                  <c:v>1</c:v>
                </c:pt>
                <c:pt idx="3">
                  <c:v>2</c:v>
                </c:pt>
                <c:pt idx="4">
                  <c:v>21</c:v>
                </c:pt>
                <c:pt idx="5">
                  <c:v>0</c:v>
                </c:pt>
                <c:pt idx="6">
                  <c:v>22</c:v>
                </c:pt>
                <c:pt idx="7">
                  <c:v>9</c:v>
                </c:pt>
                <c:pt idx="8">
                  <c:v>21</c:v>
                </c:pt>
                <c:pt idx="9">
                  <c:v>1</c:v>
                </c:pt>
                <c:pt idx="10">
                  <c:v>3</c:v>
                </c:pt>
                <c:pt idx="11">
                  <c:v>20</c:v>
                </c:pt>
              </c:numCache>
            </c:numRef>
          </c:val>
          <c:extLst>
            <c:ext xmlns:c16="http://schemas.microsoft.com/office/drawing/2014/chart" uri="{C3380CC4-5D6E-409C-BE32-E72D297353CC}">
              <c16:uniqueId val="{00000018-F944-4711-B227-9C2AF104B9A6}"/>
            </c:ext>
          </c:extLst>
        </c:ser>
        <c:dLbls>
          <c:showLegendKey val="0"/>
          <c:showVal val="0"/>
          <c:showCatName val="0"/>
          <c:showSerName val="0"/>
          <c:showPercent val="0"/>
          <c:showBubbleSize val="0"/>
        </c:dLbls>
        <c:gapWidth val="150"/>
        <c:shape val="box"/>
        <c:axId val="1861090639"/>
        <c:axId val="1861081071"/>
        <c:axId val="0"/>
      </c:bar3DChart>
      <c:catAx>
        <c:axId val="18610906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81071"/>
        <c:crosses val="autoZero"/>
        <c:auto val="1"/>
        <c:lblAlgn val="ctr"/>
        <c:lblOffset val="100"/>
        <c:noMultiLvlLbl val="0"/>
      </c:catAx>
      <c:valAx>
        <c:axId val="186108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90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84E-44FC-A486-6D6C69C1A11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84E-44FC-A486-6D6C69C1A11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84E-44FC-A486-6D6C69C1A11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84E-44FC-A486-6D6C69C1A11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84E-44FC-A486-6D6C69C1A11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GET!$M$335:$M$339</c:f>
              <c:numCache>
                <c:formatCode>General</c:formatCode>
                <c:ptCount val="5"/>
                <c:pt idx="0">
                  <c:v>172</c:v>
                </c:pt>
                <c:pt idx="1">
                  <c:v>29</c:v>
                </c:pt>
                <c:pt idx="2">
                  <c:v>6</c:v>
                </c:pt>
                <c:pt idx="3">
                  <c:v>2</c:v>
                </c:pt>
                <c:pt idx="4">
                  <c:v>4</c:v>
                </c:pt>
              </c:numCache>
            </c:numRef>
          </c:val>
          <c:extLst>
            <c:ext xmlns:c16="http://schemas.microsoft.com/office/drawing/2014/chart" uri="{C3380CC4-5D6E-409C-BE32-E72D297353CC}">
              <c16:uniqueId val="{0000000A-784E-44FC-A486-6D6C69C1A11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377-4EC1-83F7-FEA8787B4CA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377-4EC1-83F7-FEA8787B4CA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377-4EC1-83F7-FEA8787B4CA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377-4EC1-83F7-FEA8787B4CA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377-4EC1-83F7-FEA8787B4CA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FET!$I$127:$I$131</c:f>
              <c:numCache>
                <c:formatCode>General</c:formatCode>
                <c:ptCount val="5"/>
                <c:pt idx="0">
                  <c:v>61</c:v>
                </c:pt>
                <c:pt idx="1">
                  <c:v>6</c:v>
                </c:pt>
                <c:pt idx="2">
                  <c:v>5</c:v>
                </c:pt>
                <c:pt idx="3">
                  <c:v>0</c:v>
                </c:pt>
                <c:pt idx="4">
                  <c:v>0</c:v>
                </c:pt>
              </c:numCache>
            </c:numRef>
          </c:val>
          <c:extLst>
            <c:ext xmlns:c16="http://schemas.microsoft.com/office/drawing/2014/chart" uri="{C3380CC4-5D6E-409C-BE32-E72D297353CC}">
              <c16:uniqueId val="{0000000A-5377-4EC1-83F7-FEA8787B4CA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C36-4878-A749-F2ABB308A4B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C36-4878-A749-F2ABB308A4B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C36-4878-A749-F2ABB308A4B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C36-4878-A749-F2ABB308A4B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C36-4878-A749-F2ABB308A4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FET!$J$127:$J$131</c:f>
              <c:numCache>
                <c:formatCode>General</c:formatCode>
                <c:ptCount val="5"/>
                <c:pt idx="0">
                  <c:v>50</c:v>
                </c:pt>
                <c:pt idx="1">
                  <c:v>3</c:v>
                </c:pt>
                <c:pt idx="2">
                  <c:v>0</c:v>
                </c:pt>
                <c:pt idx="3">
                  <c:v>1</c:v>
                </c:pt>
                <c:pt idx="4">
                  <c:v>1</c:v>
                </c:pt>
              </c:numCache>
            </c:numRef>
          </c:val>
          <c:extLst>
            <c:ext xmlns:c16="http://schemas.microsoft.com/office/drawing/2014/chart" uri="{C3380CC4-5D6E-409C-BE32-E72D297353CC}">
              <c16:uniqueId val="{0000000A-9C36-4878-A749-F2ABB308A4B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EEF-43E6-8C19-FCA55747295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EEF-43E6-8C19-FCA55747295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EEF-43E6-8C19-FCA55747295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EEF-43E6-8C19-FCA55747295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EEF-43E6-8C19-FCA55747295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FET!$K$127:$K$131</c:f>
              <c:numCache>
                <c:formatCode>General</c:formatCode>
                <c:ptCount val="5"/>
                <c:pt idx="0">
                  <c:v>38</c:v>
                </c:pt>
                <c:pt idx="1">
                  <c:v>1</c:v>
                </c:pt>
                <c:pt idx="2">
                  <c:v>0</c:v>
                </c:pt>
                <c:pt idx="3">
                  <c:v>0</c:v>
                </c:pt>
                <c:pt idx="4">
                  <c:v>0</c:v>
                </c:pt>
              </c:numCache>
            </c:numRef>
          </c:val>
          <c:extLst>
            <c:ext xmlns:c16="http://schemas.microsoft.com/office/drawing/2014/chart" uri="{C3380CC4-5D6E-409C-BE32-E72D297353CC}">
              <c16:uniqueId val="{0000000A-0EEF-43E6-8C19-FCA55747295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2FF-4F47-B24D-5E56B762F39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2FF-4F47-B24D-5E56B762F39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2FF-4F47-B24D-5E56B762F39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2FF-4F47-B24D-5E56B762F39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2FF-4F47-B24D-5E56B762F39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FET!$L$127:$L$131</c:f>
              <c:numCache>
                <c:formatCode>General</c:formatCode>
                <c:ptCount val="5"/>
                <c:pt idx="0">
                  <c:v>0</c:v>
                </c:pt>
                <c:pt idx="1">
                  <c:v>1</c:v>
                </c:pt>
                <c:pt idx="2">
                  <c:v>0</c:v>
                </c:pt>
                <c:pt idx="3">
                  <c:v>0</c:v>
                </c:pt>
                <c:pt idx="4">
                  <c:v>0</c:v>
                </c:pt>
              </c:numCache>
            </c:numRef>
          </c:val>
          <c:extLst>
            <c:ext xmlns:c16="http://schemas.microsoft.com/office/drawing/2014/chart" uri="{C3380CC4-5D6E-409C-BE32-E72D297353CC}">
              <c16:uniqueId val="{0000000A-F2FF-4F47-B24D-5E56B762F39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B0E-4C19-BDE0-2431068CFC1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B0E-4C19-BDE0-2431068CFC1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B0E-4C19-BDE0-2431068CFC1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B0E-4C19-BDE0-2431068CFC1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B0E-4C19-BDE0-2431068CFC1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FET!$M$127:$M$131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6B0E-4C19-BDE0-2431068CFC1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9A6-40D6-8A1F-626CDC049F7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9A6-40D6-8A1F-626CDC049F7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9A6-40D6-8A1F-626CDC049F7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9A6-40D6-8A1F-626CDC049F7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9A6-40D6-8A1F-626CDC049F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FET!$N$127:$N$131</c:f>
              <c:numCache>
                <c:formatCode>General</c:formatCode>
                <c:ptCount val="5"/>
                <c:pt idx="0">
                  <c:v>21</c:v>
                </c:pt>
                <c:pt idx="1">
                  <c:v>4</c:v>
                </c:pt>
                <c:pt idx="2">
                  <c:v>5</c:v>
                </c:pt>
                <c:pt idx="3">
                  <c:v>1</c:v>
                </c:pt>
                <c:pt idx="4">
                  <c:v>0</c:v>
                </c:pt>
              </c:numCache>
            </c:numRef>
          </c:val>
          <c:extLst>
            <c:ext xmlns:c16="http://schemas.microsoft.com/office/drawing/2014/chart" uri="{C3380CC4-5D6E-409C-BE32-E72D297353CC}">
              <c16:uniqueId val="{0000000A-09A6-40D6-8A1F-626CDC049F7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250-44DC-9CC0-1CE56837B76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250-44DC-9CC0-1CE56837B76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250-44DC-9CC0-1CE56837B76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250-44DC-9CC0-1CE56837B76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250-44DC-9CC0-1CE56837B76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FET!$O$127:$O$131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7250-44DC-9CC0-1CE56837B76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878-458C-A6A4-CD435251B14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878-458C-A6A4-CD435251B14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878-458C-A6A4-CD435251B14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878-458C-A6A4-CD435251B14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878-458C-A6A4-CD435251B1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FET!$P$127:$P$131</c:f>
              <c:numCache>
                <c:formatCode>General</c:formatCode>
                <c:ptCount val="5"/>
                <c:pt idx="0">
                  <c:v>74</c:v>
                </c:pt>
                <c:pt idx="1">
                  <c:v>16</c:v>
                </c:pt>
                <c:pt idx="2">
                  <c:v>0</c:v>
                </c:pt>
                <c:pt idx="3">
                  <c:v>0</c:v>
                </c:pt>
                <c:pt idx="4">
                  <c:v>0</c:v>
                </c:pt>
              </c:numCache>
            </c:numRef>
          </c:val>
          <c:extLst>
            <c:ext xmlns:c16="http://schemas.microsoft.com/office/drawing/2014/chart" uri="{C3380CC4-5D6E-409C-BE32-E72D297353CC}">
              <c16:uniqueId val="{0000000A-F878-458C-A6A4-CD435251B14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E9B-47D4-9707-2EB49D0D204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E9B-47D4-9707-2EB49D0D204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E9B-47D4-9707-2EB49D0D204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E9B-47D4-9707-2EB49D0D204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E9B-47D4-9707-2EB49D0D204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FET!$Q$127:$Q$131</c:f>
              <c:numCache>
                <c:formatCode>General</c:formatCode>
                <c:ptCount val="5"/>
                <c:pt idx="0">
                  <c:v>8</c:v>
                </c:pt>
                <c:pt idx="1">
                  <c:v>1</c:v>
                </c:pt>
                <c:pt idx="2">
                  <c:v>0</c:v>
                </c:pt>
                <c:pt idx="3">
                  <c:v>0</c:v>
                </c:pt>
                <c:pt idx="4">
                  <c:v>0</c:v>
                </c:pt>
              </c:numCache>
            </c:numRef>
          </c:val>
          <c:extLst>
            <c:ext xmlns:c16="http://schemas.microsoft.com/office/drawing/2014/chart" uri="{C3380CC4-5D6E-409C-BE32-E72D297353CC}">
              <c16:uniqueId val="{0000000A-EE9B-47D4-9707-2EB49D0D204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0C1-4C5A-AD45-AD877429044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0C1-4C5A-AD45-AD877429044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0C1-4C5A-AD45-AD877429044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0C1-4C5A-AD45-AD877429044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0C1-4C5A-AD45-AD877429044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FET!$R$127:$R$131</c:f>
              <c:numCache>
                <c:formatCode>General</c:formatCode>
                <c:ptCount val="5"/>
                <c:pt idx="0">
                  <c:v>51</c:v>
                </c:pt>
                <c:pt idx="1">
                  <c:v>5</c:v>
                </c:pt>
                <c:pt idx="2">
                  <c:v>2</c:v>
                </c:pt>
                <c:pt idx="3">
                  <c:v>0</c:v>
                </c:pt>
                <c:pt idx="4">
                  <c:v>0</c:v>
                </c:pt>
              </c:numCache>
            </c:numRef>
          </c:val>
          <c:extLst>
            <c:ext xmlns:c16="http://schemas.microsoft.com/office/drawing/2014/chart" uri="{C3380CC4-5D6E-409C-BE32-E72D297353CC}">
              <c16:uniqueId val="{0000000A-30C1-4C5A-AD45-AD877429044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114-4B20-A2F4-3BAD167D6FF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114-4B20-A2F4-3BAD167D6FF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114-4B20-A2F4-3BAD167D6FF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114-4B20-A2F4-3BAD167D6FF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114-4B20-A2F4-3BAD167D6FF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GET!$N$335:$N$339</c:f>
              <c:numCache>
                <c:formatCode>General</c:formatCode>
                <c:ptCount val="5"/>
                <c:pt idx="0">
                  <c:v>151</c:v>
                </c:pt>
                <c:pt idx="1">
                  <c:v>42</c:v>
                </c:pt>
                <c:pt idx="2">
                  <c:v>11</c:v>
                </c:pt>
                <c:pt idx="3">
                  <c:v>3</c:v>
                </c:pt>
                <c:pt idx="4">
                  <c:v>4</c:v>
                </c:pt>
              </c:numCache>
            </c:numRef>
          </c:val>
          <c:extLst>
            <c:ext xmlns:c16="http://schemas.microsoft.com/office/drawing/2014/chart" uri="{C3380CC4-5D6E-409C-BE32-E72D297353CC}">
              <c16:uniqueId val="{0000000A-9114-4B20-A2F4-3BAD167D6FF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621-4507-ACC5-962F8CA6EAD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621-4507-ACC5-962F8CA6EAD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621-4507-ACC5-962F8CA6EAD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621-4507-ACC5-962F8CA6EAD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621-4507-ACC5-962F8CA6EAD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FET!$S$127:$S$131</c:f>
              <c:numCache>
                <c:formatCode>General</c:formatCode>
                <c:ptCount val="5"/>
                <c:pt idx="0">
                  <c:v>34</c:v>
                </c:pt>
                <c:pt idx="1">
                  <c:v>6</c:v>
                </c:pt>
                <c:pt idx="2">
                  <c:v>1</c:v>
                </c:pt>
                <c:pt idx="3">
                  <c:v>0</c:v>
                </c:pt>
                <c:pt idx="4">
                  <c:v>0</c:v>
                </c:pt>
              </c:numCache>
            </c:numRef>
          </c:val>
          <c:extLst>
            <c:ext xmlns:c16="http://schemas.microsoft.com/office/drawing/2014/chart" uri="{C3380CC4-5D6E-409C-BE32-E72D297353CC}">
              <c16:uniqueId val="{0000000A-4621-4507-ACC5-962F8CA6EAD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49C-4469-9248-D8313C20010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49C-4469-9248-D8313C20010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49C-4469-9248-D8313C20010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49C-4469-9248-D8313C20010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49C-4469-9248-D8313C20010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FET!$T$127:$T$131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E49C-4469-9248-D8313C20010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CC4-49F5-9013-A026FEC7012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CC4-49F5-9013-A026FEC7012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CC4-49F5-9013-A026FEC7012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CC4-49F5-9013-A026FEC7012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CC4-49F5-9013-A026FEC7012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FET!$U$127:$U$131</c:f>
              <c:numCache>
                <c:formatCode>General</c:formatCode>
                <c:ptCount val="5"/>
                <c:pt idx="0">
                  <c:v>7</c:v>
                </c:pt>
                <c:pt idx="1">
                  <c:v>1</c:v>
                </c:pt>
                <c:pt idx="2">
                  <c:v>0</c:v>
                </c:pt>
                <c:pt idx="3">
                  <c:v>0</c:v>
                </c:pt>
                <c:pt idx="4">
                  <c:v>0</c:v>
                </c:pt>
              </c:numCache>
            </c:numRef>
          </c:val>
          <c:extLst>
            <c:ext xmlns:c16="http://schemas.microsoft.com/office/drawing/2014/chart" uri="{C3380CC4-5D6E-409C-BE32-E72D297353CC}">
              <c16:uniqueId val="{0000000A-6CC4-49F5-9013-A026FEC7012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D73-4376-8AB9-D50F07E94EB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D73-4376-8AB9-D50F07E94EB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D73-4376-8AB9-D50F07E94EB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D73-4376-8AB9-D50F07E94EB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D73-4376-8AB9-D50F07E94EB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FET!$V$127:$V$131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DD73-4376-8AB9-D50F07E94EB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0E7-4739-80EB-B5D870A4325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0E7-4739-80EB-B5D870A4325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0E7-4739-80EB-B5D870A4325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0E7-4739-80EB-B5D870A4325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0E7-4739-80EB-B5D870A4325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FET!$W$127:$W$131</c:f>
              <c:numCache>
                <c:formatCode>General</c:formatCode>
                <c:ptCount val="5"/>
                <c:pt idx="0">
                  <c:v>26</c:v>
                </c:pt>
                <c:pt idx="1">
                  <c:v>3</c:v>
                </c:pt>
                <c:pt idx="2">
                  <c:v>0</c:v>
                </c:pt>
                <c:pt idx="3">
                  <c:v>2</c:v>
                </c:pt>
                <c:pt idx="4">
                  <c:v>0</c:v>
                </c:pt>
              </c:numCache>
            </c:numRef>
          </c:val>
          <c:extLst>
            <c:ext xmlns:c16="http://schemas.microsoft.com/office/drawing/2014/chart" uri="{C3380CC4-5D6E-409C-BE32-E72D297353CC}">
              <c16:uniqueId val="{0000000A-30E7-4739-80EB-B5D870A4325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BA0-46C7-9A02-CA0E9BC63EE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BA0-46C7-9A02-CA0E9BC63EE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BA0-46C7-9A02-CA0E9BC63EE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BA0-46C7-9A02-CA0E9BC63EE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BA0-46C7-9A02-CA0E9BC63E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FET!$X$127:$X$131</c:f>
              <c:numCache>
                <c:formatCode>General</c:formatCode>
                <c:ptCount val="5"/>
                <c:pt idx="0">
                  <c:v>5</c:v>
                </c:pt>
                <c:pt idx="1">
                  <c:v>3</c:v>
                </c:pt>
                <c:pt idx="2">
                  <c:v>1</c:v>
                </c:pt>
                <c:pt idx="3">
                  <c:v>0</c:v>
                </c:pt>
                <c:pt idx="4">
                  <c:v>0</c:v>
                </c:pt>
              </c:numCache>
            </c:numRef>
          </c:val>
          <c:extLst>
            <c:ext xmlns:c16="http://schemas.microsoft.com/office/drawing/2014/chart" uri="{C3380CC4-5D6E-409C-BE32-E72D297353CC}">
              <c16:uniqueId val="{0000000A-EBA0-46C7-9A02-CA0E9BC63EE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554-4C9B-908A-9E71DE58EC5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554-4C9B-908A-9E71DE58EC5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554-4C9B-908A-9E71DE58EC5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554-4C9B-908A-9E71DE58EC5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554-4C9B-908A-9E71DE58EC5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FET!$Y$127:$Y$131</c:f>
              <c:numCache>
                <c:formatCode>General</c:formatCode>
                <c:ptCount val="5"/>
                <c:pt idx="0">
                  <c:v>28</c:v>
                </c:pt>
                <c:pt idx="1">
                  <c:v>1</c:v>
                </c:pt>
                <c:pt idx="2">
                  <c:v>1</c:v>
                </c:pt>
                <c:pt idx="3">
                  <c:v>0</c:v>
                </c:pt>
                <c:pt idx="4">
                  <c:v>0</c:v>
                </c:pt>
              </c:numCache>
            </c:numRef>
          </c:val>
          <c:extLst>
            <c:ext xmlns:c16="http://schemas.microsoft.com/office/drawing/2014/chart" uri="{C3380CC4-5D6E-409C-BE32-E72D297353CC}">
              <c16:uniqueId val="{0000000A-9554-4C9B-908A-9E71DE58EC5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122-4875-88B4-6922F6B00E8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122-4875-88B4-6922F6B00E8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122-4875-88B4-6922F6B00E8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122-4875-88B4-6922F6B00E8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122-4875-88B4-6922F6B00E8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FET!$Z$127:$Z$131</c:f>
              <c:numCache>
                <c:formatCode>General</c:formatCode>
                <c:ptCount val="5"/>
                <c:pt idx="0">
                  <c:v>61</c:v>
                </c:pt>
                <c:pt idx="1">
                  <c:v>9</c:v>
                </c:pt>
                <c:pt idx="2">
                  <c:v>2</c:v>
                </c:pt>
                <c:pt idx="3">
                  <c:v>1</c:v>
                </c:pt>
                <c:pt idx="4">
                  <c:v>0</c:v>
                </c:pt>
              </c:numCache>
            </c:numRef>
          </c:val>
          <c:extLst>
            <c:ext xmlns:c16="http://schemas.microsoft.com/office/drawing/2014/chart" uri="{C3380CC4-5D6E-409C-BE32-E72D297353CC}">
              <c16:uniqueId val="{0000000A-B122-4875-88B4-6922F6B00E8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06C-49B0-90AB-D2AF281A99A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06C-49B0-90AB-D2AF281A99A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06C-49B0-90AB-D2AF281A99A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06C-49B0-90AB-D2AF281A99A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06C-49B0-90AB-D2AF281A99A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FET!$AA$127:$AA$131</c:f>
              <c:numCache>
                <c:formatCode>General</c:formatCode>
                <c:ptCount val="5"/>
                <c:pt idx="0">
                  <c:v>53</c:v>
                </c:pt>
                <c:pt idx="1">
                  <c:v>2</c:v>
                </c:pt>
                <c:pt idx="2">
                  <c:v>0</c:v>
                </c:pt>
                <c:pt idx="3">
                  <c:v>1</c:v>
                </c:pt>
                <c:pt idx="4">
                  <c:v>0</c:v>
                </c:pt>
              </c:numCache>
            </c:numRef>
          </c:val>
          <c:extLst>
            <c:ext xmlns:c16="http://schemas.microsoft.com/office/drawing/2014/chart" uri="{C3380CC4-5D6E-409C-BE32-E72D297353CC}">
              <c16:uniqueId val="{0000000A-706C-49B0-90AB-D2AF281A99A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D14-4419-8315-A6F6358299A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D14-4419-8315-A6F6358299A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D14-4419-8315-A6F6358299A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D14-4419-8315-A6F6358299A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D14-4419-8315-A6F6358299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FET!$AB$127:$AB$131</c:f>
              <c:numCache>
                <c:formatCode>General</c:formatCode>
                <c:ptCount val="5"/>
                <c:pt idx="0">
                  <c:v>65</c:v>
                </c:pt>
                <c:pt idx="1">
                  <c:v>10</c:v>
                </c:pt>
                <c:pt idx="2">
                  <c:v>1</c:v>
                </c:pt>
                <c:pt idx="3">
                  <c:v>0</c:v>
                </c:pt>
                <c:pt idx="4">
                  <c:v>0</c:v>
                </c:pt>
              </c:numCache>
            </c:numRef>
          </c:val>
          <c:extLst>
            <c:ext xmlns:c16="http://schemas.microsoft.com/office/drawing/2014/chart" uri="{C3380CC4-5D6E-409C-BE32-E72D297353CC}">
              <c16:uniqueId val="{0000000A-ED14-4419-8315-A6F6358299A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AD6-4B33-AEEA-DA29A0E3A36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AD6-4B33-AEEA-DA29A0E3A36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AD6-4B33-AEEA-DA29A0E3A36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AD6-4B33-AEEA-DA29A0E3A36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AD6-4B33-AEEA-DA29A0E3A3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GET!$O$335:$O$339</c:f>
              <c:numCache>
                <c:formatCode>General</c:formatCode>
                <c:ptCount val="5"/>
                <c:pt idx="0">
                  <c:v>165</c:v>
                </c:pt>
                <c:pt idx="1">
                  <c:v>31</c:v>
                </c:pt>
                <c:pt idx="2">
                  <c:v>11</c:v>
                </c:pt>
                <c:pt idx="3">
                  <c:v>2</c:v>
                </c:pt>
                <c:pt idx="4">
                  <c:v>3</c:v>
                </c:pt>
              </c:numCache>
            </c:numRef>
          </c:val>
          <c:extLst>
            <c:ext xmlns:c16="http://schemas.microsoft.com/office/drawing/2014/chart" uri="{C3380CC4-5D6E-409C-BE32-E72D297353CC}">
              <c16:uniqueId val="{0000000A-1AD6-4B33-AEEA-DA29A0E3A36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B91-4704-A6E0-0D5CBAD960A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B91-4704-A6E0-0D5CBAD960A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B91-4704-A6E0-0D5CBAD960A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B91-4704-A6E0-0D5CBAD960A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B91-4704-A6E0-0D5CBAD960A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FET!$AC$127:$AC$131</c:f>
              <c:numCache>
                <c:formatCode>General</c:formatCode>
                <c:ptCount val="5"/>
                <c:pt idx="0">
                  <c:v>63</c:v>
                </c:pt>
                <c:pt idx="1">
                  <c:v>5</c:v>
                </c:pt>
                <c:pt idx="2">
                  <c:v>1</c:v>
                </c:pt>
                <c:pt idx="3">
                  <c:v>0</c:v>
                </c:pt>
                <c:pt idx="4">
                  <c:v>0</c:v>
                </c:pt>
              </c:numCache>
            </c:numRef>
          </c:val>
          <c:extLst>
            <c:ext xmlns:c16="http://schemas.microsoft.com/office/drawing/2014/chart" uri="{C3380CC4-5D6E-409C-BE32-E72D297353CC}">
              <c16:uniqueId val="{0000000A-9B91-4704-A6E0-0D5CBAD960A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0F6-4E36-9CE1-F0D794C80DE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0F6-4E36-9CE1-F0D794C80DE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0F6-4E36-9CE1-F0D794C80DE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0F6-4E36-9CE1-F0D794C80DE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0F6-4E36-9CE1-F0D794C80DE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FET!$AD$127:$AD$131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10F6-4E36-9CE1-F0D794C80DE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F5-45DB-B2F6-8D86959AB7D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F5-45DB-B2F6-8D86959AB7D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F5-45DB-B2F6-8D86959AB7D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F5-45DB-B2F6-8D86959AB7D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F5-45DB-B2F6-8D86959AB7D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FET!$AE$127:$AE$131</c:f>
              <c:numCache>
                <c:formatCode>General</c:formatCode>
                <c:ptCount val="5"/>
                <c:pt idx="0">
                  <c:v>11</c:v>
                </c:pt>
                <c:pt idx="1">
                  <c:v>0</c:v>
                </c:pt>
                <c:pt idx="2">
                  <c:v>0</c:v>
                </c:pt>
                <c:pt idx="3">
                  <c:v>1</c:v>
                </c:pt>
                <c:pt idx="4">
                  <c:v>0</c:v>
                </c:pt>
              </c:numCache>
            </c:numRef>
          </c:val>
          <c:extLst>
            <c:ext xmlns:c16="http://schemas.microsoft.com/office/drawing/2014/chart" uri="{C3380CC4-5D6E-409C-BE32-E72D297353CC}">
              <c16:uniqueId val="{0000000A-17F5-45DB-B2F6-8D86959AB7D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8A8-4B3E-9DFD-B27646078D0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8A8-4B3E-9DFD-B27646078D0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8A8-4B3E-9DFD-B27646078D0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8A8-4B3E-9DFD-B27646078D0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8A8-4B3E-9DFD-B27646078D0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FET!$AF$127:$AF$131</c:f>
              <c:numCache>
                <c:formatCode>General</c:formatCode>
                <c:ptCount val="5"/>
                <c:pt idx="0">
                  <c:v>28</c:v>
                </c:pt>
                <c:pt idx="1">
                  <c:v>0</c:v>
                </c:pt>
                <c:pt idx="2">
                  <c:v>0</c:v>
                </c:pt>
                <c:pt idx="3">
                  <c:v>0</c:v>
                </c:pt>
                <c:pt idx="4">
                  <c:v>0</c:v>
                </c:pt>
              </c:numCache>
            </c:numRef>
          </c:val>
          <c:extLst>
            <c:ext xmlns:c16="http://schemas.microsoft.com/office/drawing/2014/chart" uri="{C3380CC4-5D6E-409C-BE32-E72D297353CC}">
              <c16:uniqueId val="{0000000A-78A8-4B3E-9DFD-B27646078D0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736-4FED-A7A9-4AA989BCD7E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736-4FED-A7A9-4AA989BCD7E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736-4FED-A7A9-4AA989BCD7E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736-4FED-A7A9-4AA989BCD7E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736-4FED-A7A9-4AA989BCD7E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FET!$AG$127:$AG$131</c:f>
              <c:numCache>
                <c:formatCode>General</c:formatCode>
                <c:ptCount val="5"/>
                <c:pt idx="0">
                  <c:v>33</c:v>
                </c:pt>
                <c:pt idx="1">
                  <c:v>11</c:v>
                </c:pt>
                <c:pt idx="2">
                  <c:v>1</c:v>
                </c:pt>
                <c:pt idx="3">
                  <c:v>0</c:v>
                </c:pt>
                <c:pt idx="4">
                  <c:v>1</c:v>
                </c:pt>
              </c:numCache>
            </c:numRef>
          </c:val>
          <c:extLst>
            <c:ext xmlns:c16="http://schemas.microsoft.com/office/drawing/2014/chart" uri="{C3380CC4-5D6E-409C-BE32-E72D297353CC}">
              <c16:uniqueId val="{0000000A-9736-4FED-A7A9-4AA989BCD7E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282-406A-A731-65ABCAD6619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282-406A-A731-65ABCAD6619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82-406A-A731-65ABCAD6619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282-406A-A731-65ABCAD6619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282-406A-A731-65ABCAD6619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FET!$AH$127:$AH$131</c:f>
              <c:numCache>
                <c:formatCode>General</c:formatCode>
                <c:ptCount val="5"/>
                <c:pt idx="0">
                  <c:v>95</c:v>
                </c:pt>
                <c:pt idx="1">
                  <c:v>8</c:v>
                </c:pt>
                <c:pt idx="2">
                  <c:v>3</c:v>
                </c:pt>
                <c:pt idx="3">
                  <c:v>2</c:v>
                </c:pt>
                <c:pt idx="4">
                  <c:v>0</c:v>
                </c:pt>
              </c:numCache>
            </c:numRef>
          </c:val>
          <c:extLst>
            <c:ext xmlns:c16="http://schemas.microsoft.com/office/drawing/2014/chart" uri="{C3380CC4-5D6E-409C-BE32-E72D297353CC}">
              <c16:uniqueId val="{0000000A-E282-406A-A731-65ABCAD6619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792-4D5E-AAC5-330D0E9094B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792-4D5E-AAC5-330D0E9094B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792-4D5E-AAC5-330D0E9094B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792-4D5E-AAC5-330D0E9094B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792-4D5E-AAC5-330D0E9094B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FET!$AI$127:$AI$131</c:f>
              <c:numCache>
                <c:formatCode>General</c:formatCode>
                <c:ptCount val="5"/>
                <c:pt idx="0">
                  <c:v>85</c:v>
                </c:pt>
                <c:pt idx="1">
                  <c:v>9</c:v>
                </c:pt>
                <c:pt idx="2">
                  <c:v>5</c:v>
                </c:pt>
                <c:pt idx="3">
                  <c:v>2</c:v>
                </c:pt>
                <c:pt idx="4">
                  <c:v>1</c:v>
                </c:pt>
              </c:numCache>
            </c:numRef>
          </c:val>
          <c:extLst>
            <c:ext xmlns:c16="http://schemas.microsoft.com/office/drawing/2014/chart" uri="{C3380CC4-5D6E-409C-BE32-E72D297353CC}">
              <c16:uniqueId val="{0000000A-F792-4D5E-AAC5-330D0E9094B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D7C-438B-BECA-4E558A2F4E4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D7C-438B-BECA-4E558A2F4E4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D7C-438B-BECA-4E558A2F4E4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D7C-438B-BECA-4E558A2F4E4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D7C-438B-BECA-4E558A2F4E4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FET!$AJ$127:$AJ$131</c:f>
              <c:numCache>
                <c:formatCode>General</c:formatCode>
                <c:ptCount val="5"/>
                <c:pt idx="0">
                  <c:v>0</c:v>
                </c:pt>
                <c:pt idx="1">
                  <c:v>1</c:v>
                </c:pt>
                <c:pt idx="2">
                  <c:v>0</c:v>
                </c:pt>
                <c:pt idx="3">
                  <c:v>0</c:v>
                </c:pt>
                <c:pt idx="4">
                  <c:v>0</c:v>
                </c:pt>
              </c:numCache>
            </c:numRef>
          </c:val>
          <c:extLst>
            <c:ext xmlns:c16="http://schemas.microsoft.com/office/drawing/2014/chart" uri="{C3380CC4-5D6E-409C-BE32-E72D297353CC}">
              <c16:uniqueId val="{0000000A-7D7C-438B-BECA-4E558A2F4E4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8C0-4B7B-AAB5-612F425A6A7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8C0-4B7B-AAB5-612F425A6A7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8C0-4B7B-AAB5-612F425A6A7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8C0-4B7B-AAB5-612F425A6A7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8C0-4B7B-AAB5-612F425A6A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FET!$AK$127:$AK$131</c:f>
              <c:numCache>
                <c:formatCode>General</c:formatCode>
                <c:ptCount val="5"/>
                <c:pt idx="0">
                  <c:v>83</c:v>
                </c:pt>
                <c:pt idx="1">
                  <c:v>13</c:v>
                </c:pt>
                <c:pt idx="2">
                  <c:v>2</c:v>
                </c:pt>
                <c:pt idx="3">
                  <c:v>0</c:v>
                </c:pt>
                <c:pt idx="4">
                  <c:v>0</c:v>
                </c:pt>
              </c:numCache>
            </c:numRef>
          </c:val>
          <c:extLst>
            <c:ext xmlns:c16="http://schemas.microsoft.com/office/drawing/2014/chart" uri="{C3380CC4-5D6E-409C-BE32-E72D297353CC}">
              <c16:uniqueId val="{0000000A-B8C0-4B7B-AAB5-612F425A6A7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8E8-416A-9400-31A364E3CC1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8E8-416A-9400-31A364E3CC1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8E8-416A-9400-31A364E3CC1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8E8-416A-9400-31A364E3CC1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8E8-416A-9400-31A364E3CC1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FET!$AL$127:$AL$131</c:f>
              <c:numCache>
                <c:formatCode>General</c:formatCode>
                <c:ptCount val="5"/>
                <c:pt idx="0">
                  <c:v>72</c:v>
                </c:pt>
                <c:pt idx="1">
                  <c:v>18</c:v>
                </c:pt>
                <c:pt idx="2">
                  <c:v>7</c:v>
                </c:pt>
                <c:pt idx="3">
                  <c:v>1</c:v>
                </c:pt>
                <c:pt idx="4">
                  <c:v>2</c:v>
                </c:pt>
              </c:numCache>
            </c:numRef>
          </c:val>
          <c:extLst>
            <c:ext xmlns:c16="http://schemas.microsoft.com/office/drawing/2014/chart" uri="{C3380CC4-5D6E-409C-BE32-E72D297353CC}">
              <c16:uniqueId val="{0000000A-C8E8-416A-9400-31A364E3CC1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9C4-40ED-843E-8AB43F03115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9C4-40ED-843E-8AB43F03115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9C4-40ED-843E-8AB43F03115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9C4-40ED-843E-8AB43F03115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9C4-40ED-843E-8AB43F03115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GET!$P$335:$P$339</c:f>
              <c:numCache>
                <c:formatCode>General</c:formatCode>
                <c:ptCount val="5"/>
                <c:pt idx="0">
                  <c:v>169</c:v>
                </c:pt>
                <c:pt idx="1">
                  <c:v>33</c:v>
                </c:pt>
                <c:pt idx="2">
                  <c:v>3</c:v>
                </c:pt>
                <c:pt idx="3">
                  <c:v>2</c:v>
                </c:pt>
                <c:pt idx="4">
                  <c:v>4</c:v>
                </c:pt>
              </c:numCache>
            </c:numRef>
          </c:val>
          <c:extLst>
            <c:ext xmlns:c16="http://schemas.microsoft.com/office/drawing/2014/chart" uri="{C3380CC4-5D6E-409C-BE32-E72D297353CC}">
              <c16:uniqueId val="{0000000A-39C4-40ED-843E-8AB43F03115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8DB-4F5C-85A9-3DFF7E7AB9D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8DB-4F5C-85A9-3DFF7E7AB9D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8DB-4F5C-85A9-3DFF7E7AB9D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8DB-4F5C-85A9-3DFF7E7AB9D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8DB-4F5C-85A9-3DFF7E7AB9D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FET!$AM$127:$AM$131</c:f>
              <c:numCache>
                <c:formatCode>General</c:formatCode>
                <c:ptCount val="5"/>
                <c:pt idx="0">
                  <c:v>7</c:v>
                </c:pt>
                <c:pt idx="1">
                  <c:v>1</c:v>
                </c:pt>
                <c:pt idx="2">
                  <c:v>2</c:v>
                </c:pt>
                <c:pt idx="3">
                  <c:v>0</c:v>
                </c:pt>
                <c:pt idx="4">
                  <c:v>0</c:v>
                </c:pt>
              </c:numCache>
            </c:numRef>
          </c:val>
          <c:extLst>
            <c:ext xmlns:c16="http://schemas.microsoft.com/office/drawing/2014/chart" uri="{C3380CC4-5D6E-409C-BE32-E72D297353CC}">
              <c16:uniqueId val="{0000000A-78DB-4F5C-85A9-3DFF7E7AB9D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3D6-4040-BF6C-38ACE1131A8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3D6-4040-BF6C-38ACE1131A8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3D6-4040-BF6C-38ACE1131A8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3D6-4040-BF6C-38ACE1131A8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3D6-4040-BF6C-38ACE1131A8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FET!$AN$127:$AN$131</c:f>
              <c:numCache>
                <c:formatCode>General</c:formatCode>
                <c:ptCount val="5"/>
                <c:pt idx="0">
                  <c:v>15</c:v>
                </c:pt>
                <c:pt idx="1">
                  <c:v>1</c:v>
                </c:pt>
                <c:pt idx="2">
                  <c:v>0</c:v>
                </c:pt>
                <c:pt idx="3">
                  <c:v>1</c:v>
                </c:pt>
                <c:pt idx="4">
                  <c:v>0</c:v>
                </c:pt>
              </c:numCache>
            </c:numRef>
          </c:val>
          <c:extLst>
            <c:ext xmlns:c16="http://schemas.microsoft.com/office/drawing/2014/chart" uri="{C3380CC4-5D6E-409C-BE32-E72D297353CC}">
              <c16:uniqueId val="{0000000A-63D6-4040-BF6C-38ACE1131A8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200-4AC7-8C2E-659810A272D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200-4AC7-8C2E-659810A272D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200-4AC7-8C2E-659810A272D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200-4AC7-8C2E-659810A272D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200-4AC7-8C2E-659810A272D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FET!$AO$127:$AO$131</c:f>
              <c:numCache>
                <c:formatCode>General</c:formatCode>
                <c:ptCount val="5"/>
                <c:pt idx="0">
                  <c:v>70</c:v>
                </c:pt>
                <c:pt idx="1">
                  <c:v>13</c:v>
                </c:pt>
                <c:pt idx="2">
                  <c:v>3</c:v>
                </c:pt>
                <c:pt idx="3">
                  <c:v>3</c:v>
                </c:pt>
                <c:pt idx="4">
                  <c:v>0</c:v>
                </c:pt>
              </c:numCache>
            </c:numRef>
          </c:val>
          <c:extLst>
            <c:ext xmlns:c16="http://schemas.microsoft.com/office/drawing/2014/chart" uri="{C3380CC4-5D6E-409C-BE32-E72D297353CC}">
              <c16:uniqueId val="{0000000A-4200-4AC7-8C2E-659810A272D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AFD-43C1-8947-7A29350BAA0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AFD-43C1-8947-7A29350BAA0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AFD-43C1-8947-7A29350BAA0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AFD-43C1-8947-7A29350BAA0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AFD-43C1-8947-7A29350BAA0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FET!$AP$127:$AP$131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2AFD-43C1-8947-7A29350BAA0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7BC-49D3-8A27-94360A4F365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7BC-49D3-8A27-94360A4F365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7BC-49D3-8A27-94360A4F365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7BC-49D3-8A27-94360A4F365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7BC-49D3-8A27-94360A4F365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FET!$AQ$127:$AQ$131</c:f>
              <c:numCache>
                <c:formatCode>General</c:formatCode>
                <c:ptCount val="5"/>
                <c:pt idx="0">
                  <c:v>0</c:v>
                </c:pt>
                <c:pt idx="1">
                  <c:v>1</c:v>
                </c:pt>
                <c:pt idx="2">
                  <c:v>0</c:v>
                </c:pt>
                <c:pt idx="3">
                  <c:v>0</c:v>
                </c:pt>
                <c:pt idx="4">
                  <c:v>0</c:v>
                </c:pt>
              </c:numCache>
            </c:numRef>
          </c:val>
          <c:extLst>
            <c:ext xmlns:c16="http://schemas.microsoft.com/office/drawing/2014/chart" uri="{C3380CC4-5D6E-409C-BE32-E72D297353CC}">
              <c16:uniqueId val="{0000000A-A7BC-49D3-8A27-94360A4F365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955-4A71-BBB0-E82A0EED964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955-4A71-BBB0-E82A0EED964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955-4A71-BBB0-E82A0EED964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955-4A71-BBB0-E82A0EED964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955-4A71-BBB0-E82A0EED964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FET!$AR$127:$AR$131</c:f>
              <c:numCache>
                <c:formatCode>General</c:formatCode>
                <c:ptCount val="5"/>
                <c:pt idx="0">
                  <c:v>3</c:v>
                </c:pt>
                <c:pt idx="1">
                  <c:v>2</c:v>
                </c:pt>
                <c:pt idx="2">
                  <c:v>0</c:v>
                </c:pt>
                <c:pt idx="3">
                  <c:v>0</c:v>
                </c:pt>
                <c:pt idx="4">
                  <c:v>0</c:v>
                </c:pt>
              </c:numCache>
            </c:numRef>
          </c:val>
          <c:extLst>
            <c:ext xmlns:c16="http://schemas.microsoft.com/office/drawing/2014/chart" uri="{C3380CC4-5D6E-409C-BE32-E72D297353CC}">
              <c16:uniqueId val="{0000000A-C955-4A71-BBB0-E82A0EED964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3F4-4CFC-B703-B38AEFDC3D1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3F4-4CFC-B703-B38AEFDC3D1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3F4-4CFC-B703-B38AEFDC3D1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3F4-4CFC-B703-B38AEFDC3D1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3F4-4CFC-B703-B38AEFDC3D1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FET!$AS$127:$AS$131</c:f>
              <c:numCache>
                <c:formatCode>General</c:formatCode>
                <c:ptCount val="5"/>
                <c:pt idx="0">
                  <c:v>9</c:v>
                </c:pt>
                <c:pt idx="1">
                  <c:v>1</c:v>
                </c:pt>
                <c:pt idx="2">
                  <c:v>1</c:v>
                </c:pt>
                <c:pt idx="3">
                  <c:v>0</c:v>
                </c:pt>
                <c:pt idx="4">
                  <c:v>0</c:v>
                </c:pt>
              </c:numCache>
            </c:numRef>
          </c:val>
          <c:extLst>
            <c:ext xmlns:c16="http://schemas.microsoft.com/office/drawing/2014/chart" uri="{C3380CC4-5D6E-409C-BE32-E72D297353CC}">
              <c16:uniqueId val="{0000000A-73F4-4CFC-B703-B38AEFDC3D1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7E-4413-82A6-AD8DDC7B141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7E-4413-82A6-AD8DDC7B141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97E-4413-82A6-AD8DDC7B141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97E-4413-82A6-AD8DDC7B141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97E-4413-82A6-AD8DDC7B14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FET!$AT$127:$AT$131</c:f>
              <c:numCache>
                <c:formatCode>General</c:formatCode>
                <c:ptCount val="5"/>
                <c:pt idx="0">
                  <c:v>9</c:v>
                </c:pt>
                <c:pt idx="1">
                  <c:v>1</c:v>
                </c:pt>
                <c:pt idx="2">
                  <c:v>1</c:v>
                </c:pt>
                <c:pt idx="3">
                  <c:v>0</c:v>
                </c:pt>
                <c:pt idx="4">
                  <c:v>0</c:v>
                </c:pt>
              </c:numCache>
            </c:numRef>
          </c:val>
          <c:extLst>
            <c:ext xmlns:c16="http://schemas.microsoft.com/office/drawing/2014/chart" uri="{C3380CC4-5D6E-409C-BE32-E72D297353CC}">
              <c16:uniqueId val="{0000000A-697E-4413-82A6-AD8DDC7B141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4BF-4893-9E7E-56055310739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4BF-4893-9E7E-56055310739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4BF-4893-9E7E-56055310739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4BF-4893-9E7E-56055310739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4BF-4893-9E7E-56055310739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FET!$AU$127:$AU$131</c:f>
              <c:numCache>
                <c:formatCode>General</c:formatCode>
                <c:ptCount val="5"/>
                <c:pt idx="0">
                  <c:v>46</c:v>
                </c:pt>
                <c:pt idx="1">
                  <c:v>6</c:v>
                </c:pt>
                <c:pt idx="2">
                  <c:v>1</c:v>
                </c:pt>
                <c:pt idx="3">
                  <c:v>1</c:v>
                </c:pt>
                <c:pt idx="4">
                  <c:v>0</c:v>
                </c:pt>
              </c:numCache>
            </c:numRef>
          </c:val>
          <c:extLst>
            <c:ext xmlns:c16="http://schemas.microsoft.com/office/drawing/2014/chart" uri="{C3380CC4-5D6E-409C-BE32-E72D297353CC}">
              <c16:uniqueId val="{0000000A-14BF-4893-9E7E-56055310739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A33-4C8C-9B76-94E68E919D2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A33-4C8C-9B76-94E68E919D2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A33-4C8C-9B76-94E68E919D2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A33-4C8C-9B76-94E68E919D2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A33-4C8C-9B76-94E68E919D2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FET!$AV$127:$AV$131</c:f>
              <c:numCache>
                <c:formatCode>General</c:formatCode>
                <c:ptCount val="5"/>
                <c:pt idx="0">
                  <c:v>23</c:v>
                </c:pt>
                <c:pt idx="1">
                  <c:v>0</c:v>
                </c:pt>
                <c:pt idx="2">
                  <c:v>0</c:v>
                </c:pt>
                <c:pt idx="3">
                  <c:v>0</c:v>
                </c:pt>
                <c:pt idx="4">
                  <c:v>0</c:v>
                </c:pt>
              </c:numCache>
            </c:numRef>
          </c:val>
          <c:extLst>
            <c:ext xmlns:c16="http://schemas.microsoft.com/office/drawing/2014/chart" uri="{C3380CC4-5D6E-409C-BE32-E72D297353CC}">
              <c16:uniqueId val="{0000000A-3A33-4C8C-9B76-94E68E919D2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17" Type="http://schemas.openxmlformats.org/officeDocument/2006/relationships/chart" Target="../charts/chart101.xml"/><Relationship Id="rId21" Type="http://schemas.openxmlformats.org/officeDocument/2006/relationships/chart" Target="../charts/chart21.xml"/><Relationship Id="rId42" Type="http://schemas.openxmlformats.org/officeDocument/2006/relationships/chart" Target="../charts/chart42.xml"/><Relationship Id="rId63" Type="http://schemas.openxmlformats.org/officeDocument/2006/relationships/hyperlink" Target="#Graphs!B349"/><Relationship Id="rId84" Type="http://schemas.openxmlformats.org/officeDocument/2006/relationships/chart" Target="../charts/chart68.xml"/><Relationship Id="rId138" Type="http://schemas.openxmlformats.org/officeDocument/2006/relationships/chart" Target="../charts/chart122.xml"/><Relationship Id="rId159" Type="http://schemas.openxmlformats.org/officeDocument/2006/relationships/chart" Target="../charts/chart143.xml"/><Relationship Id="rId170" Type="http://schemas.openxmlformats.org/officeDocument/2006/relationships/chart" Target="../charts/chart154.xml"/><Relationship Id="rId191" Type="http://schemas.openxmlformats.org/officeDocument/2006/relationships/chart" Target="../charts/chart175.xml"/><Relationship Id="rId107" Type="http://schemas.openxmlformats.org/officeDocument/2006/relationships/chart" Target="../charts/chart91.xml"/><Relationship Id="rId11" Type="http://schemas.openxmlformats.org/officeDocument/2006/relationships/chart" Target="../charts/chart11.xml"/><Relationship Id="rId32" Type="http://schemas.openxmlformats.org/officeDocument/2006/relationships/chart" Target="../charts/chart32.xml"/><Relationship Id="rId53" Type="http://schemas.openxmlformats.org/officeDocument/2006/relationships/chart" Target="../charts/chart53.xml"/><Relationship Id="rId74" Type="http://schemas.openxmlformats.org/officeDocument/2006/relationships/hyperlink" Target="#Graphs!B1"/><Relationship Id="rId128" Type="http://schemas.openxmlformats.org/officeDocument/2006/relationships/chart" Target="../charts/chart112.xml"/><Relationship Id="rId149" Type="http://schemas.openxmlformats.org/officeDocument/2006/relationships/chart" Target="../charts/chart133.xml"/><Relationship Id="rId5" Type="http://schemas.openxmlformats.org/officeDocument/2006/relationships/chart" Target="../charts/chart5.xml"/><Relationship Id="rId95" Type="http://schemas.openxmlformats.org/officeDocument/2006/relationships/chart" Target="../charts/chart79.xml"/><Relationship Id="rId160" Type="http://schemas.openxmlformats.org/officeDocument/2006/relationships/chart" Target="../charts/chart144.xml"/><Relationship Id="rId181" Type="http://schemas.openxmlformats.org/officeDocument/2006/relationships/chart" Target="../charts/chart165.xml"/><Relationship Id="rId22" Type="http://schemas.openxmlformats.org/officeDocument/2006/relationships/chart" Target="../charts/chart22.xml"/><Relationship Id="rId43" Type="http://schemas.openxmlformats.org/officeDocument/2006/relationships/chart" Target="../charts/chart43.xml"/><Relationship Id="rId64" Type="http://schemas.openxmlformats.org/officeDocument/2006/relationships/hyperlink" Target="#Graphs!B437"/><Relationship Id="rId118" Type="http://schemas.openxmlformats.org/officeDocument/2006/relationships/chart" Target="../charts/chart102.xml"/><Relationship Id="rId139" Type="http://schemas.openxmlformats.org/officeDocument/2006/relationships/chart" Target="../charts/chart123.xml"/><Relationship Id="rId85" Type="http://schemas.openxmlformats.org/officeDocument/2006/relationships/chart" Target="../charts/chart69.xml"/><Relationship Id="rId150" Type="http://schemas.openxmlformats.org/officeDocument/2006/relationships/chart" Target="../charts/chart134.xml"/><Relationship Id="rId171" Type="http://schemas.openxmlformats.org/officeDocument/2006/relationships/chart" Target="../charts/chart155.xml"/><Relationship Id="rId192" Type="http://schemas.openxmlformats.org/officeDocument/2006/relationships/chart" Target="../charts/chart176.xml"/><Relationship Id="rId12" Type="http://schemas.openxmlformats.org/officeDocument/2006/relationships/chart" Target="../charts/chart12.xml"/><Relationship Id="rId33" Type="http://schemas.openxmlformats.org/officeDocument/2006/relationships/chart" Target="../charts/chart33.xml"/><Relationship Id="rId108" Type="http://schemas.openxmlformats.org/officeDocument/2006/relationships/chart" Target="../charts/chart92.xml"/><Relationship Id="rId129" Type="http://schemas.openxmlformats.org/officeDocument/2006/relationships/chart" Target="../charts/chart113.xml"/><Relationship Id="rId54" Type="http://schemas.openxmlformats.org/officeDocument/2006/relationships/chart" Target="../charts/chart54.xml"/><Relationship Id="rId75" Type="http://schemas.openxmlformats.org/officeDocument/2006/relationships/chart" Target="../charts/chart59.xml"/><Relationship Id="rId96" Type="http://schemas.openxmlformats.org/officeDocument/2006/relationships/chart" Target="../charts/chart80.xml"/><Relationship Id="rId140" Type="http://schemas.openxmlformats.org/officeDocument/2006/relationships/chart" Target="../charts/chart124.xml"/><Relationship Id="rId161" Type="http://schemas.openxmlformats.org/officeDocument/2006/relationships/chart" Target="../charts/chart145.xml"/><Relationship Id="rId182" Type="http://schemas.openxmlformats.org/officeDocument/2006/relationships/chart" Target="../charts/chart166.xml"/><Relationship Id="rId6" Type="http://schemas.openxmlformats.org/officeDocument/2006/relationships/chart" Target="../charts/chart6.xml"/><Relationship Id="rId23" Type="http://schemas.openxmlformats.org/officeDocument/2006/relationships/chart" Target="../charts/chart23.xml"/><Relationship Id="rId119" Type="http://schemas.openxmlformats.org/officeDocument/2006/relationships/chart" Target="../charts/chart103.xml"/><Relationship Id="rId44" Type="http://schemas.openxmlformats.org/officeDocument/2006/relationships/chart" Target="../charts/chart44.xml"/><Relationship Id="rId65" Type="http://schemas.openxmlformats.org/officeDocument/2006/relationships/hyperlink" Target="#Graphs!B614"/><Relationship Id="rId86" Type="http://schemas.openxmlformats.org/officeDocument/2006/relationships/chart" Target="../charts/chart70.xml"/><Relationship Id="rId130" Type="http://schemas.openxmlformats.org/officeDocument/2006/relationships/chart" Target="../charts/chart114.xml"/><Relationship Id="rId151" Type="http://schemas.openxmlformats.org/officeDocument/2006/relationships/chart" Target="../charts/chart135.xml"/><Relationship Id="rId172" Type="http://schemas.openxmlformats.org/officeDocument/2006/relationships/chart" Target="../charts/chart156.xml"/><Relationship Id="rId193" Type="http://schemas.openxmlformats.org/officeDocument/2006/relationships/chart" Target="../charts/chart177.xml"/><Relationship Id="rId13" Type="http://schemas.openxmlformats.org/officeDocument/2006/relationships/chart" Target="../charts/chart13.xml"/><Relationship Id="rId109" Type="http://schemas.openxmlformats.org/officeDocument/2006/relationships/chart" Target="../charts/chart93.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60.xml"/><Relationship Id="rId97" Type="http://schemas.openxmlformats.org/officeDocument/2006/relationships/chart" Target="../charts/chart81.xml"/><Relationship Id="rId104" Type="http://schemas.openxmlformats.org/officeDocument/2006/relationships/chart" Target="../charts/chart88.xml"/><Relationship Id="rId120" Type="http://schemas.openxmlformats.org/officeDocument/2006/relationships/chart" Target="../charts/chart104.xml"/><Relationship Id="rId125" Type="http://schemas.openxmlformats.org/officeDocument/2006/relationships/chart" Target="../charts/chart109.xml"/><Relationship Id="rId141" Type="http://schemas.openxmlformats.org/officeDocument/2006/relationships/chart" Target="../charts/chart125.xml"/><Relationship Id="rId146" Type="http://schemas.openxmlformats.org/officeDocument/2006/relationships/chart" Target="../charts/chart130.xml"/><Relationship Id="rId167" Type="http://schemas.openxmlformats.org/officeDocument/2006/relationships/chart" Target="../charts/chart151.xml"/><Relationship Id="rId188" Type="http://schemas.openxmlformats.org/officeDocument/2006/relationships/chart" Target="../charts/chart172.xml"/><Relationship Id="rId7" Type="http://schemas.openxmlformats.org/officeDocument/2006/relationships/chart" Target="../charts/chart7.xml"/><Relationship Id="rId71" Type="http://schemas.openxmlformats.org/officeDocument/2006/relationships/hyperlink" Target="#Graphs!B55"/><Relationship Id="rId92" Type="http://schemas.openxmlformats.org/officeDocument/2006/relationships/chart" Target="../charts/chart76.xml"/><Relationship Id="rId162" Type="http://schemas.openxmlformats.org/officeDocument/2006/relationships/chart" Target="../charts/chart146.xml"/><Relationship Id="rId183" Type="http://schemas.openxmlformats.org/officeDocument/2006/relationships/chart" Target="../charts/chart167.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hyperlink" Target="#Graphs!B977"/><Relationship Id="rId87" Type="http://schemas.openxmlformats.org/officeDocument/2006/relationships/chart" Target="../charts/chart71.xml"/><Relationship Id="rId110" Type="http://schemas.openxmlformats.org/officeDocument/2006/relationships/chart" Target="../charts/chart94.xml"/><Relationship Id="rId115" Type="http://schemas.openxmlformats.org/officeDocument/2006/relationships/chart" Target="../charts/chart99.xml"/><Relationship Id="rId131" Type="http://schemas.openxmlformats.org/officeDocument/2006/relationships/chart" Target="../charts/chart115.xml"/><Relationship Id="rId136" Type="http://schemas.openxmlformats.org/officeDocument/2006/relationships/chart" Target="../charts/chart120.xml"/><Relationship Id="rId157" Type="http://schemas.openxmlformats.org/officeDocument/2006/relationships/chart" Target="../charts/chart141.xml"/><Relationship Id="rId178" Type="http://schemas.openxmlformats.org/officeDocument/2006/relationships/chart" Target="../charts/chart162.xml"/><Relationship Id="rId61" Type="http://schemas.openxmlformats.org/officeDocument/2006/relationships/hyperlink" Target="#Graphs!B187"/><Relationship Id="rId82" Type="http://schemas.openxmlformats.org/officeDocument/2006/relationships/chart" Target="../charts/chart66.xml"/><Relationship Id="rId152" Type="http://schemas.openxmlformats.org/officeDocument/2006/relationships/chart" Target="../charts/chart136.xml"/><Relationship Id="rId173" Type="http://schemas.openxmlformats.org/officeDocument/2006/relationships/chart" Target="../charts/chart157.xml"/><Relationship Id="rId194" Type="http://schemas.openxmlformats.org/officeDocument/2006/relationships/chart" Target="../charts/chart178.xml"/><Relationship Id="rId19" Type="http://schemas.openxmlformats.org/officeDocument/2006/relationships/chart" Target="../charts/chart19.xml"/><Relationship Id="rId14" Type="http://schemas.openxmlformats.org/officeDocument/2006/relationships/chart" Target="../charts/chart14.xml"/><Relationship Id="rId30" Type="http://schemas.openxmlformats.org/officeDocument/2006/relationships/chart" Target="../charts/chart30.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61.xml"/><Relationship Id="rId100" Type="http://schemas.openxmlformats.org/officeDocument/2006/relationships/chart" Target="../charts/chart84.xml"/><Relationship Id="rId105" Type="http://schemas.openxmlformats.org/officeDocument/2006/relationships/chart" Target="../charts/chart89.xml"/><Relationship Id="rId126" Type="http://schemas.openxmlformats.org/officeDocument/2006/relationships/chart" Target="../charts/chart110.xml"/><Relationship Id="rId147" Type="http://schemas.openxmlformats.org/officeDocument/2006/relationships/chart" Target="../charts/chart131.xml"/><Relationship Id="rId168" Type="http://schemas.openxmlformats.org/officeDocument/2006/relationships/chart" Target="../charts/chart152.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hyperlink" Target="#GET!C1"/><Relationship Id="rId93" Type="http://schemas.openxmlformats.org/officeDocument/2006/relationships/chart" Target="../charts/chart77.xml"/><Relationship Id="rId98" Type="http://schemas.openxmlformats.org/officeDocument/2006/relationships/chart" Target="../charts/chart82.xml"/><Relationship Id="rId121" Type="http://schemas.openxmlformats.org/officeDocument/2006/relationships/chart" Target="../charts/chart105.xml"/><Relationship Id="rId142" Type="http://schemas.openxmlformats.org/officeDocument/2006/relationships/chart" Target="../charts/chart126.xml"/><Relationship Id="rId163" Type="http://schemas.openxmlformats.org/officeDocument/2006/relationships/chart" Target="../charts/chart147.xml"/><Relationship Id="rId184" Type="http://schemas.openxmlformats.org/officeDocument/2006/relationships/chart" Target="../charts/chart168.xml"/><Relationship Id="rId189" Type="http://schemas.openxmlformats.org/officeDocument/2006/relationships/chart" Target="../charts/chart173.xml"/><Relationship Id="rId3" Type="http://schemas.openxmlformats.org/officeDocument/2006/relationships/chart" Target="../charts/chart3.xml"/><Relationship Id="rId25" Type="http://schemas.openxmlformats.org/officeDocument/2006/relationships/chart" Target="../charts/chart25.xml"/><Relationship Id="rId46" Type="http://schemas.openxmlformats.org/officeDocument/2006/relationships/chart" Target="../charts/chart46.xml"/><Relationship Id="rId67" Type="http://schemas.openxmlformats.org/officeDocument/2006/relationships/hyperlink" Target="#Graphs!B150"/><Relationship Id="rId116" Type="http://schemas.openxmlformats.org/officeDocument/2006/relationships/chart" Target="../charts/chart100.xml"/><Relationship Id="rId137" Type="http://schemas.openxmlformats.org/officeDocument/2006/relationships/chart" Target="../charts/chart121.xml"/><Relationship Id="rId158" Type="http://schemas.openxmlformats.org/officeDocument/2006/relationships/chart" Target="../charts/chart142.xml"/><Relationship Id="rId20" Type="http://schemas.openxmlformats.org/officeDocument/2006/relationships/chart" Target="../charts/chart20.xml"/><Relationship Id="rId41" Type="http://schemas.openxmlformats.org/officeDocument/2006/relationships/chart" Target="../charts/chart41.xml"/><Relationship Id="rId62" Type="http://schemas.openxmlformats.org/officeDocument/2006/relationships/hyperlink" Target="#Graphs!B241"/><Relationship Id="rId83" Type="http://schemas.openxmlformats.org/officeDocument/2006/relationships/chart" Target="../charts/chart67.xml"/><Relationship Id="rId88" Type="http://schemas.openxmlformats.org/officeDocument/2006/relationships/chart" Target="../charts/chart72.xml"/><Relationship Id="rId111" Type="http://schemas.openxmlformats.org/officeDocument/2006/relationships/chart" Target="../charts/chart95.xml"/><Relationship Id="rId132" Type="http://schemas.openxmlformats.org/officeDocument/2006/relationships/chart" Target="../charts/chart116.xml"/><Relationship Id="rId153" Type="http://schemas.openxmlformats.org/officeDocument/2006/relationships/chart" Target="../charts/chart137.xml"/><Relationship Id="rId174" Type="http://schemas.openxmlformats.org/officeDocument/2006/relationships/chart" Target="../charts/chart158.xml"/><Relationship Id="rId179" Type="http://schemas.openxmlformats.org/officeDocument/2006/relationships/chart" Target="../charts/chart163.xml"/><Relationship Id="rId195" Type="http://schemas.openxmlformats.org/officeDocument/2006/relationships/chart" Target="../charts/chart179.xml"/><Relationship Id="rId190" Type="http://schemas.openxmlformats.org/officeDocument/2006/relationships/chart" Target="../charts/chart174.xml"/><Relationship Id="rId15" Type="http://schemas.openxmlformats.org/officeDocument/2006/relationships/chart" Target="../charts/chart15.xml"/><Relationship Id="rId36" Type="http://schemas.openxmlformats.org/officeDocument/2006/relationships/chart" Target="../charts/chart36.xml"/><Relationship Id="rId57" Type="http://schemas.openxmlformats.org/officeDocument/2006/relationships/chart" Target="../charts/chart57.xml"/><Relationship Id="rId106" Type="http://schemas.openxmlformats.org/officeDocument/2006/relationships/chart" Target="../charts/chart90.xml"/><Relationship Id="rId127" Type="http://schemas.openxmlformats.org/officeDocument/2006/relationships/chart" Target="../charts/chart111.xml"/><Relationship Id="rId10" Type="http://schemas.openxmlformats.org/officeDocument/2006/relationships/chart" Target="../charts/chart10.xml"/><Relationship Id="rId31" Type="http://schemas.openxmlformats.org/officeDocument/2006/relationships/chart" Target="../charts/chart31.xml"/><Relationship Id="rId52" Type="http://schemas.openxmlformats.org/officeDocument/2006/relationships/chart" Target="../charts/chart52.xml"/><Relationship Id="rId73" Type="http://schemas.openxmlformats.org/officeDocument/2006/relationships/hyperlink" Target="#FET!A1"/><Relationship Id="rId78" Type="http://schemas.openxmlformats.org/officeDocument/2006/relationships/chart" Target="../charts/chart62.xml"/><Relationship Id="rId94" Type="http://schemas.openxmlformats.org/officeDocument/2006/relationships/chart" Target="../charts/chart78.xml"/><Relationship Id="rId99" Type="http://schemas.openxmlformats.org/officeDocument/2006/relationships/chart" Target="../charts/chart83.xml"/><Relationship Id="rId101" Type="http://schemas.openxmlformats.org/officeDocument/2006/relationships/chart" Target="../charts/chart85.xml"/><Relationship Id="rId122" Type="http://schemas.openxmlformats.org/officeDocument/2006/relationships/chart" Target="../charts/chart106.xml"/><Relationship Id="rId143" Type="http://schemas.openxmlformats.org/officeDocument/2006/relationships/chart" Target="../charts/chart127.xml"/><Relationship Id="rId148" Type="http://schemas.openxmlformats.org/officeDocument/2006/relationships/chart" Target="../charts/chart132.xml"/><Relationship Id="rId164" Type="http://schemas.openxmlformats.org/officeDocument/2006/relationships/chart" Target="../charts/chart148.xml"/><Relationship Id="rId169" Type="http://schemas.openxmlformats.org/officeDocument/2006/relationships/chart" Target="../charts/chart153.xml"/><Relationship Id="rId185" Type="http://schemas.openxmlformats.org/officeDocument/2006/relationships/chart" Target="../charts/chart169.xml"/><Relationship Id="rId4" Type="http://schemas.openxmlformats.org/officeDocument/2006/relationships/chart" Target="../charts/chart4.xml"/><Relationship Id="rId9" Type="http://schemas.openxmlformats.org/officeDocument/2006/relationships/chart" Target="../charts/chart9.xml"/><Relationship Id="rId180" Type="http://schemas.openxmlformats.org/officeDocument/2006/relationships/chart" Target="../charts/chart164.xml"/><Relationship Id="rId26" Type="http://schemas.openxmlformats.org/officeDocument/2006/relationships/chart" Target="../charts/chart26.xml"/><Relationship Id="rId47" Type="http://schemas.openxmlformats.org/officeDocument/2006/relationships/chart" Target="../charts/chart47.xml"/><Relationship Id="rId68" Type="http://schemas.openxmlformats.org/officeDocument/2006/relationships/hyperlink" Target="#Graphs!B295"/><Relationship Id="rId89" Type="http://schemas.openxmlformats.org/officeDocument/2006/relationships/chart" Target="../charts/chart73.xml"/><Relationship Id="rId112" Type="http://schemas.openxmlformats.org/officeDocument/2006/relationships/chart" Target="../charts/chart96.xml"/><Relationship Id="rId133" Type="http://schemas.openxmlformats.org/officeDocument/2006/relationships/chart" Target="../charts/chart117.xml"/><Relationship Id="rId154" Type="http://schemas.openxmlformats.org/officeDocument/2006/relationships/chart" Target="../charts/chart138.xml"/><Relationship Id="rId175" Type="http://schemas.openxmlformats.org/officeDocument/2006/relationships/chart" Target="../charts/chart159.xml"/><Relationship Id="rId196" Type="http://schemas.openxmlformats.org/officeDocument/2006/relationships/chart" Target="../charts/chart180.xml"/><Relationship Id="rId16" Type="http://schemas.openxmlformats.org/officeDocument/2006/relationships/chart" Target="../charts/chart16.xml"/><Relationship Id="rId37" Type="http://schemas.openxmlformats.org/officeDocument/2006/relationships/chart" Target="../charts/chart37.xml"/><Relationship Id="rId58" Type="http://schemas.openxmlformats.org/officeDocument/2006/relationships/chart" Target="../charts/chart58.xml"/><Relationship Id="rId79" Type="http://schemas.openxmlformats.org/officeDocument/2006/relationships/chart" Target="../charts/chart63.xml"/><Relationship Id="rId102" Type="http://schemas.openxmlformats.org/officeDocument/2006/relationships/chart" Target="../charts/chart86.xml"/><Relationship Id="rId123" Type="http://schemas.openxmlformats.org/officeDocument/2006/relationships/chart" Target="../charts/chart107.xml"/><Relationship Id="rId144" Type="http://schemas.openxmlformats.org/officeDocument/2006/relationships/chart" Target="../charts/chart128.xml"/><Relationship Id="rId90" Type="http://schemas.openxmlformats.org/officeDocument/2006/relationships/chart" Target="../charts/chart74.xml"/><Relationship Id="rId165" Type="http://schemas.openxmlformats.org/officeDocument/2006/relationships/chart" Target="../charts/chart149.xml"/><Relationship Id="rId186" Type="http://schemas.openxmlformats.org/officeDocument/2006/relationships/chart" Target="../charts/chart170.xml"/><Relationship Id="rId27" Type="http://schemas.openxmlformats.org/officeDocument/2006/relationships/chart" Target="../charts/chart27.xml"/><Relationship Id="rId48" Type="http://schemas.openxmlformats.org/officeDocument/2006/relationships/chart" Target="../charts/chart48.xml"/><Relationship Id="rId69" Type="http://schemas.openxmlformats.org/officeDocument/2006/relationships/hyperlink" Target="#Graphs!B525"/><Relationship Id="rId113" Type="http://schemas.openxmlformats.org/officeDocument/2006/relationships/chart" Target="../charts/chart97.xml"/><Relationship Id="rId134" Type="http://schemas.openxmlformats.org/officeDocument/2006/relationships/chart" Target="../charts/chart118.xml"/><Relationship Id="rId80" Type="http://schemas.openxmlformats.org/officeDocument/2006/relationships/chart" Target="../charts/chart64.xml"/><Relationship Id="rId155" Type="http://schemas.openxmlformats.org/officeDocument/2006/relationships/chart" Target="../charts/chart139.xml"/><Relationship Id="rId176" Type="http://schemas.openxmlformats.org/officeDocument/2006/relationships/chart" Target="../charts/chart160.xml"/><Relationship Id="rId17" Type="http://schemas.openxmlformats.org/officeDocument/2006/relationships/chart" Target="../charts/chart17.xml"/><Relationship Id="rId38" Type="http://schemas.openxmlformats.org/officeDocument/2006/relationships/chart" Target="../charts/chart38.xml"/><Relationship Id="rId59" Type="http://schemas.openxmlformats.org/officeDocument/2006/relationships/hyperlink" Target="#Graphs!B75"/><Relationship Id="rId103" Type="http://schemas.openxmlformats.org/officeDocument/2006/relationships/chart" Target="../charts/chart87.xml"/><Relationship Id="rId124" Type="http://schemas.openxmlformats.org/officeDocument/2006/relationships/chart" Target="../charts/chart108.xml"/><Relationship Id="rId70" Type="http://schemas.openxmlformats.org/officeDocument/2006/relationships/hyperlink" Target="#Graphs!B1340"/><Relationship Id="rId91" Type="http://schemas.openxmlformats.org/officeDocument/2006/relationships/chart" Target="../charts/chart75.xml"/><Relationship Id="rId145" Type="http://schemas.openxmlformats.org/officeDocument/2006/relationships/chart" Target="../charts/chart129.xml"/><Relationship Id="rId166" Type="http://schemas.openxmlformats.org/officeDocument/2006/relationships/chart" Target="../charts/chart150.xml"/><Relationship Id="rId187" Type="http://schemas.openxmlformats.org/officeDocument/2006/relationships/chart" Target="../charts/chart171.xml"/><Relationship Id="rId1" Type="http://schemas.openxmlformats.org/officeDocument/2006/relationships/chart" Target="../charts/chart1.xml"/><Relationship Id="rId28" Type="http://schemas.openxmlformats.org/officeDocument/2006/relationships/chart" Target="../charts/chart28.xml"/><Relationship Id="rId49" Type="http://schemas.openxmlformats.org/officeDocument/2006/relationships/chart" Target="../charts/chart49.xml"/><Relationship Id="rId114" Type="http://schemas.openxmlformats.org/officeDocument/2006/relationships/chart" Target="../charts/chart98.xml"/><Relationship Id="rId60" Type="http://schemas.openxmlformats.org/officeDocument/2006/relationships/hyperlink" Target="#Graphs!B113"/><Relationship Id="rId81" Type="http://schemas.openxmlformats.org/officeDocument/2006/relationships/chart" Target="../charts/chart65.xml"/><Relationship Id="rId135" Type="http://schemas.openxmlformats.org/officeDocument/2006/relationships/chart" Target="../charts/chart119.xml"/><Relationship Id="rId156" Type="http://schemas.openxmlformats.org/officeDocument/2006/relationships/chart" Target="../charts/chart140.xml"/><Relationship Id="rId177" Type="http://schemas.openxmlformats.org/officeDocument/2006/relationships/chart" Target="../charts/chart161.xml"/><Relationship Id="rId18" Type="http://schemas.openxmlformats.org/officeDocument/2006/relationships/chart" Target="../charts/chart18.xml"/><Relationship Id="rId39"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21" Type="http://schemas.openxmlformats.org/officeDocument/2006/relationships/chart" Target="../charts/chart201.xml"/><Relationship Id="rId34" Type="http://schemas.openxmlformats.org/officeDocument/2006/relationships/chart" Target="../charts/chart214.xml"/><Relationship Id="rId42" Type="http://schemas.openxmlformats.org/officeDocument/2006/relationships/chart" Target="../charts/chart222.xml"/><Relationship Id="rId47" Type="http://schemas.openxmlformats.org/officeDocument/2006/relationships/chart" Target="../charts/chart227.xml"/><Relationship Id="rId50" Type="http://schemas.openxmlformats.org/officeDocument/2006/relationships/chart" Target="../charts/chart230.xml"/><Relationship Id="rId55" Type="http://schemas.openxmlformats.org/officeDocument/2006/relationships/chart" Target="../charts/chart235.xml"/><Relationship Id="rId7" Type="http://schemas.openxmlformats.org/officeDocument/2006/relationships/chart" Target="../charts/chart187.xml"/><Relationship Id="rId2" Type="http://schemas.openxmlformats.org/officeDocument/2006/relationships/chart" Target="../charts/chart182.xml"/><Relationship Id="rId16" Type="http://schemas.openxmlformats.org/officeDocument/2006/relationships/chart" Target="../charts/chart196.xml"/><Relationship Id="rId29" Type="http://schemas.openxmlformats.org/officeDocument/2006/relationships/chart" Target="../charts/chart209.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40" Type="http://schemas.openxmlformats.org/officeDocument/2006/relationships/chart" Target="../charts/chart220.xml"/><Relationship Id="rId45" Type="http://schemas.openxmlformats.org/officeDocument/2006/relationships/chart" Target="../charts/chart225.xml"/><Relationship Id="rId53" Type="http://schemas.openxmlformats.org/officeDocument/2006/relationships/chart" Target="../charts/chart233.xml"/><Relationship Id="rId58" Type="http://schemas.openxmlformats.org/officeDocument/2006/relationships/chart" Target="../charts/chart238.xml"/><Relationship Id="rId5" Type="http://schemas.openxmlformats.org/officeDocument/2006/relationships/chart" Target="../charts/chart185.xml"/><Relationship Id="rId19" Type="http://schemas.openxmlformats.org/officeDocument/2006/relationships/chart" Target="../charts/chart199.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43" Type="http://schemas.openxmlformats.org/officeDocument/2006/relationships/chart" Target="../charts/chart223.xml"/><Relationship Id="rId48" Type="http://schemas.openxmlformats.org/officeDocument/2006/relationships/chart" Target="../charts/chart228.xml"/><Relationship Id="rId56" Type="http://schemas.openxmlformats.org/officeDocument/2006/relationships/chart" Target="../charts/chart236.xml"/><Relationship Id="rId8" Type="http://schemas.openxmlformats.org/officeDocument/2006/relationships/chart" Target="../charts/chart188.xml"/><Relationship Id="rId51" Type="http://schemas.openxmlformats.org/officeDocument/2006/relationships/chart" Target="../charts/chart231.xml"/><Relationship Id="rId3" Type="http://schemas.openxmlformats.org/officeDocument/2006/relationships/chart" Target="../charts/chart183.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46" Type="http://schemas.openxmlformats.org/officeDocument/2006/relationships/chart" Target="../charts/chart226.xml"/><Relationship Id="rId59" Type="http://schemas.openxmlformats.org/officeDocument/2006/relationships/hyperlink" Target="#Graphs!A1"/><Relationship Id="rId20" Type="http://schemas.openxmlformats.org/officeDocument/2006/relationships/chart" Target="../charts/chart200.xml"/><Relationship Id="rId41" Type="http://schemas.openxmlformats.org/officeDocument/2006/relationships/chart" Target="../charts/chart221.xml"/><Relationship Id="rId54" Type="http://schemas.openxmlformats.org/officeDocument/2006/relationships/chart" Target="../charts/chart234.xml"/><Relationship Id="rId1" Type="http://schemas.openxmlformats.org/officeDocument/2006/relationships/chart" Target="../charts/chart181.xml"/><Relationship Id="rId6" Type="http://schemas.openxmlformats.org/officeDocument/2006/relationships/chart" Target="../charts/chart186.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49" Type="http://schemas.openxmlformats.org/officeDocument/2006/relationships/chart" Target="../charts/chart229.xml"/><Relationship Id="rId57" Type="http://schemas.openxmlformats.org/officeDocument/2006/relationships/chart" Target="../charts/chart237.xml"/><Relationship Id="rId10" Type="http://schemas.openxmlformats.org/officeDocument/2006/relationships/chart" Target="../charts/chart190.xml"/><Relationship Id="rId31" Type="http://schemas.openxmlformats.org/officeDocument/2006/relationships/chart" Target="../charts/chart211.xml"/><Relationship Id="rId44" Type="http://schemas.openxmlformats.org/officeDocument/2006/relationships/chart" Target="../charts/chart224.xml"/><Relationship Id="rId52" Type="http://schemas.openxmlformats.org/officeDocument/2006/relationships/chart" Target="../charts/chart232.xml"/></Relationships>
</file>

<file path=xl/drawings/_rels/drawing3.xml.rels><?xml version="1.0" encoding="UTF-8" standalone="yes"?>
<Relationships xmlns="http://schemas.openxmlformats.org/package/2006/relationships"><Relationship Id="rId26" Type="http://schemas.openxmlformats.org/officeDocument/2006/relationships/chart" Target="../charts/chart264.xml"/><Relationship Id="rId117" Type="http://schemas.openxmlformats.org/officeDocument/2006/relationships/chart" Target="../charts/chart355.xml"/><Relationship Id="rId21" Type="http://schemas.openxmlformats.org/officeDocument/2006/relationships/chart" Target="../charts/chart259.xml"/><Relationship Id="rId42" Type="http://schemas.openxmlformats.org/officeDocument/2006/relationships/chart" Target="../charts/chart280.xml"/><Relationship Id="rId47" Type="http://schemas.openxmlformats.org/officeDocument/2006/relationships/chart" Target="../charts/chart285.xml"/><Relationship Id="rId63" Type="http://schemas.openxmlformats.org/officeDocument/2006/relationships/chart" Target="../charts/chart301.xml"/><Relationship Id="rId68" Type="http://schemas.openxmlformats.org/officeDocument/2006/relationships/chart" Target="../charts/chart306.xml"/><Relationship Id="rId84" Type="http://schemas.openxmlformats.org/officeDocument/2006/relationships/chart" Target="../charts/chart322.xml"/><Relationship Id="rId89" Type="http://schemas.openxmlformats.org/officeDocument/2006/relationships/chart" Target="../charts/chart327.xml"/><Relationship Id="rId112" Type="http://schemas.openxmlformats.org/officeDocument/2006/relationships/chart" Target="../charts/chart350.xml"/><Relationship Id="rId16" Type="http://schemas.openxmlformats.org/officeDocument/2006/relationships/chart" Target="../charts/chart254.xml"/><Relationship Id="rId107" Type="http://schemas.openxmlformats.org/officeDocument/2006/relationships/chart" Target="../charts/chart345.xml"/><Relationship Id="rId11" Type="http://schemas.openxmlformats.org/officeDocument/2006/relationships/chart" Target="../charts/chart249.xml"/><Relationship Id="rId32" Type="http://schemas.openxmlformats.org/officeDocument/2006/relationships/chart" Target="../charts/chart270.xml"/><Relationship Id="rId37" Type="http://schemas.openxmlformats.org/officeDocument/2006/relationships/chart" Target="../charts/chart275.xml"/><Relationship Id="rId53" Type="http://schemas.openxmlformats.org/officeDocument/2006/relationships/chart" Target="../charts/chart291.xml"/><Relationship Id="rId58" Type="http://schemas.openxmlformats.org/officeDocument/2006/relationships/chart" Target="../charts/chart296.xml"/><Relationship Id="rId74" Type="http://schemas.openxmlformats.org/officeDocument/2006/relationships/chart" Target="../charts/chart312.xml"/><Relationship Id="rId79" Type="http://schemas.openxmlformats.org/officeDocument/2006/relationships/chart" Target="../charts/chart317.xml"/><Relationship Id="rId102" Type="http://schemas.openxmlformats.org/officeDocument/2006/relationships/chart" Target="../charts/chart340.xml"/><Relationship Id="rId123" Type="http://schemas.openxmlformats.org/officeDocument/2006/relationships/hyperlink" Target="#Graphs!A1"/><Relationship Id="rId5" Type="http://schemas.openxmlformats.org/officeDocument/2006/relationships/chart" Target="../charts/chart243.xml"/><Relationship Id="rId90" Type="http://schemas.openxmlformats.org/officeDocument/2006/relationships/chart" Target="../charts/chart328.xml"/><Relationship Id="rId95" Type="http://schemas.openxmlformats.org/officeDocument/2006/relationships/chart" Target="../charts/chart333.xml"/><Relationship Id="rId22" Type="http://schemas.openxmlformats.org/officeDocument/2006/relationships/chart" Target="../charts/chart260.xml"/><Relationship Id="rId27" Type="http://schemas.openxmlformats.org/officeDocument/2006/relationships/chart" Target="../charts/chart265.xml"/><Relationship Id="rId43" Type="http://schemas.openxmlformats.org/officeDocument/2006/relationships/chart" Target="../charts/chart281.xml"/><Relationship Id="rId48" Type="http://schemas.openxmlformats.org/officeDocument/2006/relationships/chart" Target="../charts/chart286.xml"/><Relationship Id="rId64" Type="http://schemas.openxmlformats.org/officeDocument/2006/relationships/chart" Target="../charts/chart302.xml"/><Relationship Id="rId69" Type="http://schemas.openxmlformats.org/officeDocument/2006/relationships/chart" Target="../charts/chart307.xml"/><Relationship Id="rId113" Type="http://schemas.openxmlformats.org/officeDocument/2006/relationships/chart" Target="../charts/chart351.xml"/><Relationship Id="rId118" Type="http://schemas.openxmlformats.org/officeDocument/2006/relationships/chart" Target="../charts/chart356.xml"/><Relationship Id="rId80" Type="http://schemas.openxmlformats.org/officeDocument/2006/relationships/chart" Target="../charts/chart318.xml"/><Relationship Id="rId85" Type="http://schemas.openxmlformats.org/officeDocument/2006/relationships/chart" Target="../charts/chart323.xml"/><Relationship Id="rId12" Type="http://schemas.openxmlformats.org/officeDocument/2006/relationships/chart" Target="../charts/chart250.xml"/><Relationship Id="rId17" Type="http://schemas.openxmlformats.org/officeDocument/2006/relationships/chart" Target="../charts/chart255.xml"/><Relationship Id="rId33" Type="http://schemas.openxmlformats.org/officeDocument/2006/relationships/chart" Target="../charts/chart271.xml"/><Relationship Id="rId38" Type="http://schemas.openxmlformats.org/officeDocument/2006/relationships/chart" Target="../charts/chart276.xml"/><Relationship Id="rId59" Type="http://schemas.openxmlformats.org/officeDocument/2006/relationships/chart" Target="../charts/chart297.xml"/><Relationship Id="rId103" Type="http://schemas.openxmlformats.org/officeDocument/2006/relationships/chart" Target="../charts/chart341.xml"/><Relationship Id="rId108" Type="http://schemas.openxmlformats.org/officeDocument/2006/relationships/chart" Target="../charts/chart346.xml"/><Relationship Id="rId54" Type="http://schemas.openxmlformats.org/officeDocument/2006/relationships/chart" Target="../charts/chart292.xml"/><Relationship Id="rId70" Type="http://schemas.openxmlformats.org/officeDocument/2006/relationships/chart" Target="../charts/chart308.xml"/><Relationship Id="rId75" Type="http://schemas.openxmlformats.org/officeDocument/2006/relationships/chart" Target="../charts/chart313.xml"/><Relationship Id="rId91" Type="http://schemas.openxmlformats.org/officeDocument/2006/relationships/chart" Target="../charts/chart329.xml"/><Relationship Id="rId96" Type="http://schemas.openxmlformats.org/officeDocument/2006/relationships/chart" Target="../charts/chart334.xml"/><Relationship Id="rId1" Type="http://schemas.openxmlformats.org/officeDocument/2006/relationships/chart" Target="../charts/chart239.xml"/><Relationship Id="rId6" Type="http://schemas.openxmlformats.org/officeDocument/2006/relationships/chart" Target="../charts/chart244.xml"/><Relationship Id="rId23" Type="http://schemas.openxmlformats.org/officeDocument/2006/relationships/chart" Target="../charts/chart261.xml"/><Relationship Id="rId28" Type="http://schemas.openxmlformats.org/officeDocument/2006/relationships/chart" Target="../charts/chart266.xml"/><Relationship Id="rId49" Type="http://schemas.openxmlformats.org/officeDocument/2006/relationships/chart" Target="../charts/chart287.xml"/><Relationship Id="rId114" Type="http://schemas.openxmlformats.org/officeDocument/2006/relationships/chart" Target="../charts/chart352.xml"/><Relationship Id="rId119" Type="http://schemas.openxmlformats.org/officeDocument/2006/relationships/chart" Target="../charts/chart357.xml"/><Relationship Id="rId44" Type="http://schemas.openxmlformats.org/officeDocument/2006/relationships/chart" Target="../charts/chart282.xml"/><Relationship Id="rId60" Type="http://schemas.openxmlformats.org/officeDocument/2006/relationships/chart" Target="../charts/chart298.xml"/><Relationship Id="rId65" Type="http://schemas.openxmlformats.org/officeDocument/2006/relationships/chart" Target="../charts/chart303.xml"/><Relationship Id="rId81" Type="http://schemas.openxmlformats.org/officeDocument/2006/relationships/chart" Target="../charts/chart319.xml"/><Relationship Id="rId86" Type="http://schemas.openxmlformats.org/officeDocument/2006/relationships/chart" Target="../charts/chart324.xml"/><Relationship Id="rId4" Type="http://schemas.openxmlformats.org/officeDocument/2006/relationships/chart" Target="../charts/chart242.xml"/><Relationship Id="rId9" Type="http://schemas.openxmlformats.org/officeDocument/2006/relationships/chart" Target="../charts/chart247.xml"/><Relationship Id="rId13" Type="http://schemas.openxmlformats.org/officeDocument/2006/relationships/chart" Target="../charts/chart251.xml"/><Relationship Id="rId18" Type="http://schemas.openxmlformats.org/officeDocument/2006/relationships/chart" Target="../charts/chart256.xml"/><Relationship Id="rId39" Type="http://schemas.openxmlformats.org/officeDocument/2006/relationships/chart" Target="../charts/chart277.xml"/><Relationship Id="rId109" Type="http://schemas.openxmlformats.org/officeDocument/2006/relationships/chart" Target="../charts/chart347.xml"/><Relationship Id="rId34" Type="http://schemas.openxmlformats.org/officeDocument/2006/relationships/chart" Target="../charts/chart272.xml"/><Relationship Id="rId50" Type="http://schemas.openxmlformats.org/officeDocument/2006/relationships/chart" Target="../charts/chart288.xml"/><Relationship Id="rId55" Type="http://schemas.openxmlformats.org/officeDocument/2006/relationships/chart" Target="../charts/chart293.xml"/><Relationship Id="rId76" Type="http://schemas.openxmlformats.org/officeDocument/2006/relationships/chart" Target="../charts/chart314.xml"/><Relationship Id="rId97" Type="http://schemas.openxmlformats.org/officeDocument/2006/relationships/chart" Target="../charts/chart335.xml"/><Relationship Id="rId104" Type="http://schemas.openxmlformats.org/officeDocument/2006/relationships/chart" Target="../charts/chart342.xml"/><Relationship Id="rId120" Type="http://schemas.openxmlformats.org/officeDocument/2006/relationships/chart" Target="../charts/chart358.xml"/><Relationship Id="rId7" Type="http://schemas.openxmlformats.org/officeDocument/2006/relationships/chart" Target="../charts/chart245.xml"/><Relationship Id="rId71" Type="http://schemas.openxmlformats.org/officeDocument/2006/relationships/chart" Target="../charts/chart309.xml"/><Relationship Id="rId92" Type="http://schemas.openxmlformats.org/officeDocument/2006/relationships/chart" Target="../charts/chart330.xml"/><Relationship Id="rId2" Type="http://schemas.openxmlformats.org/officeDocument/2006/relationships/chart" Target="../charts/chart240.xml"/><Relationship Id="rId29" Type="http://schemas.openxmlformats.org/officeDocument/2006/relationships/chart" Target="../charts/chart267.xml"/><Relationship Id="rId24" Type="http://schemas.openxmlformats.org/officeDocument/2006/relationships/chart" Target="../charts/chart262.xml"/><Relationship Id="rId40" Type="http://schemas.openxmlformats.org/officeDocument/2006/relationships/chart" Target="../charts/chart278.xml"/><Relationship Id="rId45" Type="http://schemas.openxmlformats.org/officeDocument/2006/relationships/chart" Target="../charts/chart283.xml"/><Relationship Id="rId66" Type="http://schemas.openxmlformats.org/officeDocument/2006/relationships/chart" Target="../charts/chart304.xml"/><Relationship Id="rId87" Type="http://schemas.openxmlformats.org/officeDocument/2006/relationships/chart" Target="../charts/chart325.xml"/><Relationship Id="rId110" Type="http://schemas.openxmlformats.org/officeDocument/2006/relationships/chart" Target="../charts/chart348.xml"/><Relationship Id="rId115" Type="http://schemas.openxmlformats.org/officeDocument/2006/relationships/chart" Target="../charts/chart353.xml"/><Relationship Id="rId61" Type="http://schemas.openxmlformats.org/officeDocument/2006/relationships/chart" Target="../charts/chart299.xml"/><Relationship Id="rId82" Type="http://schemas.openxmlformats.org/officeDocument/2006/relationships/chart" Target="../charts/chart320.xml"/><Relationship Id="rId19" Type="http://schemas.openxmlformats.org/officeDocument/2006/relationships/chart" Target="../charts/chart257.xml"/><Relationship Id="rId14" Type="http://schemas.openxmlformats.org/officeDocument/2006/relationships/chart" Target="../charts/chart252.xml"/><Relationship Id="rId30" Type="http://schemas.openxmlformats.org/officeDocument/2006/relationships/chart" Target="../charts/chart268.xml"/><Relationship Id="rId35" Type="http://schemas.openxmlformats.org/officeDocument/2006/relationships/chart" Target="../charts/chart273.xml"/><Relationship Id="rId56" Type="http://schemas.openxmlformats.org/officeDocument/2006/relationships/chart" Target="../charts/chart294.xml"/><Relationship Id="rId77" Type="http://schemas.openxmlformats.org/officeDocument/2006/relationships/chart" Target="../charts/chart315.xml"/><Relationship Id="rId100" Type="http://schemas.openxmlformats.org/officeDocument/2006/relationships/chart" Target="../charts/chart338.xml"/><Relationship Id="rId105" Type="http://schemas.openxmlformats.org/officeDocument/2006/relationships/chart" Target="../charts/chart343.xml"/><Relationship Id="rId8" Type="http://schemas.openxmlformats.org/officeDocument/2006/relationships/chart" Target="../charts/chart246.xml"/><Relationship Id="rId51" Type="http://schemas.openxmlformats.org/officeDocument/2006/relationships/chart" Target="../charts/chart289.xml"/><Relationship Id="rId72" Type="http://schemas.openxmlformats.org/officeDocument/2006/relationships/chart" Target="../charts/chart310.xml"/><Relationship Id="rId93" Type="http://schemas.openxmlformats.org/officeDocument/2006/relationships/chart" Target="../charts/chart331.xml"/><Relationship Id="rId98" Type="http://schemas.openxmlformats.org/officeDocument/2006/relationships/chart" Target="../charts/chart336.xml"/><Relationship Id="rId121" Type="http://schemas.openxmlformats.org/officeDocument/2006/relationships/chart" Target="../charts/chart359.xml"/><Relationship Id="rId3" Type="http://schemas.openxmlformats.org/officeDocument/2006/relationships/chart" Target="../charts/chart241.xml"/><Relationship Id="rId25" Type="http://schemas.openxmlformats.org/officeDocument/2006/relationships/chart" Target="../charts/chart263.xml"/><Relationship Id="rId46" Type="http://schemas.openxmlformats.org/officeDocument/2006/relationships/chart" Target="../charts/chart284.xml"/><Relationship Id="rId67" Type="http://schemas.openxmlformats.org/officeDocument/2006/relationships/chart" Target="../charts/chart305.xml"/><Relationship Id="rId116" Type="http://schemas.openxmlformats.org/officeDocument/2006/relationships/chart" Target="../charts/chart354.xml"/><Relationship Id="rId20" Type="http://schemas.openxmlformats.org/officeDocument/2006/relationships/chart" Target="../charts/chart258.xml"/><Relationship Id="rId41" Type="http://schemas.openxmlformats.org/officeDocument/2006/relationships/chart" Target="../charts/chart279.xml"/><Relationship Id="rId62" Type="http://schemas.openxmlformats.org/officeDocument/2006/relationships/chart" Target="../charts/chart300.xml"/><Relationship Id="rId83" Type="http://schemas.openxmlformats.org/officeDocument/2006/relationships/chart" Target="../charts/chart321.xml"/><Relationship Id="rId88" Type="http://schemas.openxmlformats.org/officeDocument/2006/relationships/chart" Target="../charts/chart326.xml"/><Relationship Id="rId111" Type="http://schemas.openxmlformats.org/officeDocument/2006/relationships/chart" Target="../charts/chart349.xml"/><Relationship Id="rId15" Type="http://schemas.openxmlformats.org/officeDocument/2006/relationships/chart" Target="../charts/chart253.xml"/><Relationship Id="rId36" Type="http://schemas.openxmlformats.org/officeDocument/2006/relationships/chart" Target="../charts/chart274.xml"/><Relationship Id="rId57" Type="http://schemas.openxmlformats.org/officeDocument/2006/relationships/chart" Target="../charts/chart295.xml"/><Relationship Id="rId106" Type="http://schemas.openxmlformats.org/officeDocument/2006/relationships/chart" Target="../charts/chart344.xml"/><Relationship Id="rId10" Type="http://schemas.openxmlformats.org/officeDocument/2006/relationships/chart" Target="../charts/chart248.xml"/><Relationship Id="rId31" Type="http://schemas.openxmlformats.org/officeDocument/2006/relationships/chart" Target="../charts/chart269.xml"/><Relationship Id="rId52" Type="http://schemas.openxmlformats.org/officeDocument/2006/relationships/chart" Target="../charts/chart290.xml"/><Relationship Id="rId73" Type="http://schemas.openxmlformats.org/officeDocument/2006/relationships/chart" Target="../charts/chart311.xml"/><Relationship Id="rId78" Type="http://schemas.openxmlformats.org/officeDocument/2006/relationships/chart" Target="../charts/chart316.xml"/><Relationship Id="rId94" Type="http://schemas.openxmlformats.org/officeDocument/2006/relationships/chart" Target="../charts/chart332.xml"/><Relationship Id="rId99" Type="http://schemas.openxmlformats.org/officeDocument/2006/relationships/chart" Target="../charts/chart337.xml"/><Relationship Id="rId101" Type="http://schemas.openxmlformats.org/officeDocument/2006/relationships/chart" Target="../charts/chart339.xml"/><Relationship Id="rId122" Type="http://schemas.openxmlformats.org/officeDocument/2006/relationships/chart" Target="../charts/chart360.xml"/></Relationships>
</file>

<file path=xl/drawings/drawing1.xml><?xml version="1.0" encoding="utf-8"?>
<xdr:wsDr xmlns:xdr="http://schemas.openxmlformats.org/drawingml/2006/spreadsheetDrawing" xmlns:a="http://schemas.openxmlformats.org/drawingml/2006/main">
  <xdr:twoCellAnchor>
    <xdr:from>
      <xdr:col>1</xdr:col>
      <xdr:colOff>0</xdr:colOff>
      <xdr:row>38</xdr:row>
      <xdr:rowOff>0</xdr:rowOff>
    </xdr:from>
    <xdr:to>
      <xdr:col>8</xdr:col>
      <xdr:colOff>285190</xdr:colOff>
      <xdr:row>54</xdr:row>
      <xdr:rowOff>148571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59</xdr:row>
      <xdr:rowOff>0</xdr:rowOff>
    </xdr:from>
    <xdr:to>
      <xdr:col>8</xdr:col>
      <xdr:colOff>298161</xdr:colOff>
      <xdr:row>75</xdr:row>
      <xdr:rowOff>74468</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76</xdr:row>
      <xdr:rowOff>0</xdr:rowOff>
    </xdr:from>
    <xdr:to>
      <xdr:col>8</xdr:col>
      <xdr:colOff>298161</xdr:colOff>
      <xdr:row>92</xdr:row>
      <xdr:rowOff>74469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59</xdr:row>
      <xdr:rowOff>0</xdr:rowOff>
    </xdr:from>
    <xdr:to>
      <xdr:col>16</xdr:col>
      <xdr:colOff>298162</xdr:colOff>
      <xdr:row>75</xdr:row>
      <xdr:rowOff>74468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76</xdr:row>
      <xdr:rowOff>0</xdr:rowOff>
    </xdr:from>
    <xdr:to>
      <xdr:col>16</xdr:col>
      <xdr:colOff>298162</xdr:colOff>
      <xdr:row>92</xdr:row>
      <xdr:rowOff>68119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597355</xdr:colOff>
      <xdr:row>97</xdr:row>
      <xdr:rowOff>0</xdr:rowOff>
    </xdr:from>
    <xdr:to>
      <xdr:col>8</xdr:col>
      <xdr:colOff>316594</xdr:colOff>
      <xdr:row>113</xdr:row>
      <xdr:rowOff>41729</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7711</xdr:colOff>
      <xdr:row>114</xdr:row>
      <xdr:rowOff>2721</xdr:rowOff>
    </xdr:from>
    <xdr:to>
      <xdr:col>8</xdr:col>
      <xdr:colOff>334736</xdr:colOff>
      <xdr:row>130</xdr:row>
      <xdr:rowOff>44450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9980</xdr:colOff>
      <xdr:row>97</xdr:row>
      <xdr:rowOff>0</xdr:rowOff>
    </xdr:from>
    <xdr:to>
      <xdr:col>16</xdr:col>
      <xdr:colOff>340180</xdr:colOff>
      <xdr:row>113</xdr:row>
      <xdr:rowOff>41729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9072</xdr:colOff>
      <xdr:row>114</xdr:row>
      <xdr:rowOff>3629</xdr:rowOff>
    </xdr:from>
    <xdr:to>
      <xdr:col>16</xdr:col>
      <xdr:colOff>339272</xdr:colOff>
      <xdr:row>130</xdr:row>
      <xdr:rowOff>45358</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134</xdr:row>
      <xdr:rowOff>0</xdr:rowOff>
    </xdr:from>
    <xdr:to>
      <xdr:col>8</xdr:col>
      <xdr:colOff>327025</xdr:colOff>
      <xdr:row>150</xdr:row>
      <xdr:rowOff>48079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9071</xdr:colOff>
      <xdr:row>151</xdr:row>
      <xdr:rowOff>9072</xdr:rowOff>
    </xdr:from>
    <xdr:to>
      <xdr:col>8</xdr:col>
      <xdr:colOff>336096</xdr:colOff>
      <xdr:row>167</xdr:row>
      <xdr:rowOff>57151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6350</xdr:colOff>
      <xdr:row>151</xdr:row>
      <xdr:rowOff>3628</xdr:rowOff>
    </xdr:from>
    <xdr:to>
      <xdr:col>16</xdr:col>
      <xdr:colOff>333375</xdr:colOff>
      <xdr:row>167</xdr:row>
      <xdr:rowOff>45357</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9072</xdr:colOff>
      <xdr:row>133</xdr:row>
      <xdr:rowOff>154215</xdr:rowOff>
    </xdr:from>
    <xdr:to>
      <xdr:col>16</xdr:col>
      <xdr:colOff>336097</xdr:colOff>
      <xdr:row>150</xdr:row>
      <xdr:rowOff>39008</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907</xdr:colOff>
      <xdr:row>171</xdr:row>
      <xdr:rowOff>1</xdr:rowOff>
    </xdr:from>
    <xdr:to>
      <xdr:col>8</xdr:col>
      <xdr:colOff>327932</xdr:colOff>
      <xdr:row>187</xdr:row>
      <xdr:rowOff>41730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1362</xdr:colOff>
      <xdr:row>170</xdr:row>
      <xdr:rowOff>151494</xdr:rowOff>
    </xdr:from>
    <xdr:to>
      <xdr:col>16</xdr:col>
      <xdr:colOff>328387</xdr:colOff>
      <xdr:row>187</xdr:row>
      <xdr:rowOff>29937</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18144</xdr:colOff>
      <xdr:row>188</xdr:row>
      <xdr:rowOff>1</xdr:rowOff>
    </xdr:from>
    <xdr:to>
      <xdr:col>8</xdr:col>
      <xdr:colOff>345169</xdr:colOff>
      <xdr:row>204</xdr:row>
      <xdr:rowOff>41729</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10433</xdr:colOff>
      <xdr:row>188</xdr:row>
      <xdr:rowOff>1</xdr:rowOff>
    </xdr:from>
    <xdr:to>
      <xdr:col>16</xdr:col>
      <xdr:colOff>337458</xdr:colOff>
      <xdr:row>204</xdr:row>
      <xdr:rowOff>41729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12700</xdr:colOff>
      <xdr:row>204</xdr:row>
      <xdr:rowOff>161472</xdr:rowOff>
    </xdr:from>
    <xdr:to>
      <xdr:col>8</xdr:col>
      <xdr:colOff>339725</xdr:colOff>
      <xdr:row>221</xdr:row>
      <xdr:rowOff>39915</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597354</xdr:colOff>
      <xdr:row>205</xdr:row>
      <xdr:rowOff>6351</xdr:rowOff>
    </xdr:from>
    <xdr:to>
      <xdr:col>16</xdr:col>
      <xdr:colOff>316594</xdr:colOff>
      <xdr:row>221</xdr:row>
      <xdr:rowOff>48079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225</xdr:row>
      <xdr:rowOff>0</xdr:rowOff>
    </xdr:from>
    <xdr:to>
      <xdr:col>8</xdr:col>
      <xdr:colOff>327025</xdr:colOff>
      <xdr:row>241</xdr:row>
      <xdr:rowOff>48079</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6804</xdr:colOff>
      <xdr:row>225</xdr:row>
      <xdr:rowOff>0</xdr:rowOff>
    </xdr:from>
    <xdr:to>
      <xdr:col>16</xdr:col>
      <xdr:colOff>333829</xdr:colOff>
      <xdr:row>241</xdr:row>
      <xdr:rowOff>48079</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242</xdr:row>
      <xdr:rowOff>9072</xdr:rowOff>
    </xdr:from>
    <xdr:to>
      <xdr:col>8</xdr:col>
      <xdr:colOff>327025</xdr:colOff>
      <xdr:row>258</xdr:row>
      <xdr:rowOff>57150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605518</xdr:colOff>
      <xdr:row>241</xdr:row>
      <xdr:rowOff>145143</xdr:rowOff>
    </xdr:from>
    <xdr:to>
      <xdr:col>16</xdr:col>
      <xdr:colOff>324758</xdr:colOff>
      <xdr:row>258</xdr:row>
      <xdr:rowOff>29935</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259</xdr:row>
      <xdr:rowOff>9071</xdr:rowOff>
    </xdr:from>
    <xdr:to>
      <xdr:col>8</xdr:col>
      <xdr:colOff>327025</xdr:colOff>
      <xdr:row>275</xdr:row>
      <xdr:rowOff>57151</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605518</xdr:colOff>
      <xdr:row>258</xdr:row>
      <xdr:rowOff>154214</xdr:rowOff>
    </xdr:from>
    <xdr:to>
      <xdr:col>16</xdr:col>
      <xdr:colOff>324758</xdr:colOff>
      <xdr:row>275</xdr:row>
      <xdr:rowOff>39008</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279</xdr:row>
      <xdr:rowOff>0</xdr:rowOff>
    </xdr:from>
    <xdr:to>
      <xdr:col>8</xdr:col>
      <xdr:colOff>327025</xdr:colOff>
      <xdr:row>295</xdr:row>
      <xdr:rowOff>48078</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6805</xdr:colOff>
      <xdr:row>278</xdr:row>
      <xdr:rowOff>145143</xdr:rowOff>
    </xdr:from>
    <xdr:to>
      <xdr:col>16</xdr:col>
      <xdr:colOff>333830</xdr:colOff>
      <xdr:row>295</xdr:row>
      <xdr:rowOff>29935</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295</xdr:row>
      <xdr:rowOff>154213</xdr:rowOff>
    </xdr:from>
    <xdr:to>
      <xdr:col>8</xdr:col>
      <xdr:colOff>327025</xdr:colOff>
      <xdr:row>312</xdr:row>
      <xdr:rowOff>39006</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9</xdr:col>
      <xdr:colOff>6805</xdr:colOff>
      <xdr:row>296</xdr:row>
      <xdr:rowOff>1</xdr:rowOff>
    </xdr:from>
    <xdr:to>
      <xdr:col>16</xdr:col>
      <xdr:colOff>333830</xdr:colOff>
      <xdr:row>312</xdr:row>
      <xdr:rowOff>48079</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18143</xdr:colOff>
      <xdr:row>312</xdr:row>
      <xdr:rowOff>154214</xdr:rowOff>
    </xdr:from>
    <xdr:to>
      <xdr:col>8</xdr:col>
      <xdr:colOff>345168</xdr:colOff>
      <xdr:row>329</xdr:row>
      <xdr:rowOff>39007</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6804</xdr:colOff>
      <xdr:row>313</xdr:row>
      <xdr:rowOff>1</xdr:rowOff>
    </xdr:from>
    <xdr:to>
      <xdr:col>16</xdr:col>
      <xdr:colOff>333829</xdr:colOff>
      <xdr:row>329</xdr:row>
      <xdr:rowOff>48079</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333</xdr:row>
      <xdr:rowOff>0</xdr:rowOff>
    </xdr:from>
    <xdr:to>
      <xdr:col>8</xdr:col>
      <xdr:colOff>327025</xdr:colOff>
      <xdr:row>349</xdr:row>
      <xdr:rowOff>48079</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602343</xdr:colOff>
      <xdr:row>350</xdr:row>
      <xdr:rowOff>0</xdr:rowOff>
    </xdr:from>
    <xdr:to>
      <xdr:col>8</xdr:col>
      <xdr:colOff>321582</xdr:colOff>
      <xdr:row>366</xdr:row>
      <xdr:rowOff>48079</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0</xdr:colOff>
      <xdr:row>367</xdr:row>
      <xdr:rowOff>18144</xdr:rowOff>
    </xdr:from>
    <xdr:to>
      <xdr:col>8</xdr:col>
      <xdr:colOff>327025</xdr:colOff>
      <xdr:row>383</xdr:row>
      <xdr:rowOff>66223</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9</xdr:col>
      <xdr:colOff>6804</xdr:colOff>
      <xdr:row>332</xdr:row>
      <xdr:rowOff>154214</xdr:rowOff>
    </xdr:from>
    <xdr:to>
      <xdr:col>16</xdr:col>
      <xdr:colOff>333829</xdr:colOff>
      <xdr:row>349</xdr:row>
      <xdr:rowOff>39007</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8</xdr:col>
      <xdr:colOff>605518</xdr:colOff>
      <xdr:row>349</xdr:row>
      <xdr:rowOff>154215</xdr:rowOff>
    </xdr:from>
    <xdr:to>
      <xdr:col>16</xdr:col>
      <xdr:colOff>324758</xdr:colOff>
      <xdr:row>366</xdr:row>
      <xdr:rowOff>39008</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6804</xdr:colOff>
      <xdr:row>367</xdr:row>
      <xdr:rowOff>0</xdr:rowOff>
    </xdr:from>
    <xdr:to>
      <xdr:col>16</xdr:col>
      <xdr:colOff>333829</xdr:colOff>
      <xdr:row>383</xdr:row>
      <xdr:rowOff>48079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0</xdr:colOff>
      <xdr:row>384</xdr:row>
      <xdr:rowOff>0</xdr:rowOff>
    </xdr:from>
    <xdr:to>
      <xdr:col>8</xdr:col>
      <xdr:colOff>327025</xdr:colOff>
      <xdr:row>400</xdr:row>
      <xdr:rowOff>48078</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8</xdr:col>
      <xdr:colOff>598714</xdr:colOff>
      <xdr:row>384</xdr:row>
      <xdr:rowOff>9072</xdr:rowOff>
    </xdr:from>
    <xdr:to>
      <xdr:col>16</xdr:col>
      <xdr:colOff>317954</xdr:colOff>
      <xdr:row>400</xdr:row>
      <xdr:rowOff>57150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401</xdr:row>
      <xdr:rowOff>9071</xdr:rowOff>
    </xdr:from>
    <xdr:to>
      <xdr:col>8</xdr:col>
      <xdr:colOff>327025</xdr:colOff>
      <xdr:row>417</xdr:row>
      <xdr:rowOff>57149</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421</xdr:row>
      <xdr:rowOff>0</xdr:rowOff>
    </xdr:from>
    <xdr:to>
      <xdr:col>8</xdr:col>
      <xdr:colOff>327025</xdr:colOff>
      <xdr:row>437</xdr:row>
      <xdr:rowOff>48079</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589643</xdr:colOff>
      <xdr:row>438</xdr:row>
      <xdr:rowOff>18143</xdr:rowOff>
    </xdr:from>
    <xdr:to>
      <xdr:col>8</xdr:col>
      <xdr:colOff>308882</xdr:colOff>
      <xdr:row>454</xdr:row>
      <xdr:rowOff>66222</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0</xdr:colOff>
      <xdr:row>455</xdr:row>
      <xdr:rowOff>0</xdr:rowOff>
    </xdr:from>
    <xdr:to>
      <xdr:col>8</xdr:col>
      <xdr:colOff>327025</xdr:colOff>
      <xdr:row>471</xdr:row>
      <xdr:rowOff>48079</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xdr:col>
      <xdr:colOff>606879</xdr:colOff>
      <xdr:row>420</xdr:row>
      <xdr:rowOff>154214</xdr:rowOff>
    </xdr:from>
    <xdr:to>
      <xdr:col>16</xdr:col>
      <xdr:colOff>329294</xdr:colOff>
      <xdr:row>437</xdr:row>
      <xdr:rowOff>39007</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15876</xdr:colOff>
      <xdr:row>438</xdr:row>
      <xdr:rowOff>0</xdr:rowOff>
    </xdr:from>
    <xdr:to>
      <xdr:col>16</xdr:col>
      <xdr:colOff>342901</xdr:colOff>
      <xdr:row>454</xdr:row>
      <xdr:rowOff>48079</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9</xdr:col>
      <xdr:colOff>6805</xdr:colOff>
      <xdr:row>455</xdr:row>
      <xdr:rowOff>9071</xdr:rowOff>
    </xdr:from>
    <xdr:to>
      <xdr:col>16</xdr:col>
      <xdr:colOff>333830</xdr:colOff>
      <xdr:row>471</xdr:row>
      <xdr:rowOff>57150</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597354</xdr:colOff>
      <xdr:row>472</xdr:row>
      <xdr:rowOff>0</xdr:rowOff>
    </xdr:from>
    <xdr:to>
      <xdr:col>8</xdr:col>
      <xdr:colOff>316593</xdr:colOff>
      <xdr:row>488</xdr:row>
      <xdr:rowOff>48079</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xdr:col>
      <xdr:colOff>598715</xdr:colOff>
      <xdr:row>471</xdr:row>
      <xdr:rowOff>160565</xdr:rowOff>
    </xdr:from>
    <xdr:to>
      <xdr:col>16</xdr:col>
      <xdr:colOff>321130</xdr:colOff>
      <xdr:row>488</xdr:row>
      <xdr:rowOff>45358</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606425</xdr:colOff>
      <xdr:row>489</xdr:row>
      <xdr:rowOff>0</xdr:rowOff>
    </xdr:from>
    <xdr:to>
      <xdr:col>8</xdr:col>
      <xdr:colOff>325664</xdr:colOff>
      <xdr:row>505</xdr:row>
      <xdr:rowOff>48078</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0</xdr:colOff>
      <xdr:row>509</xdr:row>
      <xdr:rowOff>0</xdr:rowOff>
    </xdr:from>
    <xdr:to>
      <xdr:col>8</xdr:col>
      <xdr:colOff>327025</xdr:colOff>
      <xdr:row>525</xdr:row>
      <xdr:rowOff>48078</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9072</xdr:colOff>
      <xdr:row>526</xdr:row>
      <xdr:rowOff>9070</xdr:rowOff>
    </xdr:from>
    <xdr:to>
      <xdr:col>8</xdr:col>
      <xdr:colOff>336097</xdr:colOff>
      <xdr:row>542</xdr:row>
      <xdr:rowOff>57149</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580572</xdr:colOff>
      <xdr:row>543</xdr:row>
      <xdr:rowOff>9071</xdr:rowOff>
    </xdr:from>
    <xdr:to>
      <xdr:col>8</xdr:col>
      <xdr:colOff>299811</xdr:colOff>
      <xdr:row>559</xdr:row>
      <xdr:rowOff>57150</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xdr:col>
      <xdr:colOff>6804</xdr:colOff>
      <xdr:row>509</xdr:row>
      <xdr:rowOff>0</xdr:rowOff>
    </xdr:from>
    <xdr:to>
      <xdr:col>16</xdr:col>
      <xdr:colOff>333829</xdr:colOff>
      <xdr:row>525</xdr:row>
      <xdr:rowOff>48078</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xdr:col>
      <xdr:colOff>15422</xdr:colOff>
      <xdr:row>526</xdr:row>
      <xdr:rowOff>19049</xdr:rowOff>
    </xdr:from>
    <xdr:to>
      <xdr:col>16</xdr:col>
      <xdr:colOff>345622</xdr:colOff>
      <xdr:row>542</xdr:row>
      <xdr:rowOff>60778</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6804</xdr:colOff>
      <xdr:row>543</xdr:row>
      <xdr:rowOff>18142</xdr:rowOff>
    </xdr:from>
    <xdr:to>
      <xdr:col>16</xdr:col>
      <xdr:colOff>333829</xdr:colOff>
      <xdr:row>559</xdr:row>
      <xdr:rowOff>66221</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598714</xdr:colOff>
      <xdr:row>560</xdr:row>
      <xdr:rowOff>18143</xdr:rowOff>
    </xdr:from>
    <xdr:to>
      <xdr:col>8</xdr:col>
      <xdr:colOff>317953</xdr:colOff>
      <xdr:row>576</xdr:row>
      <xdr:rowOff>66222</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8</xdr:col>
      <xdr:colOff>598714</xdr:colOff>
      <xdr:row>560</xdr:row>
      <xdr:rowOff>0</xdr:rowOff>
    </xdr:from>
    <xdr:to>
      <xdr:col>16</xdr:col>
      <xdr:colOff>317954</xdr:colOff>
      <xdr:row>576</xdr:row>
      <xdr:rowOff>48079</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598715</xdr:colOff>
      <xdr:row>576</xdr:row>
      <xdr:rowOff>154215</xdr:rowOff>
    </xdr:from>
    <xdr:to>
      <xdr:col>8</xdr:col>
      <xdr:colOff>317954</xdr:colOff>
      <xdr:row>593</xdr:row>
      <xdr:rowOff>39008</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6350</xdr:colOff>
      <xdr:row>35</xdr:row>
      <xdr:rowOff>25400</xdr:rowOff>
    </xdr:from>
    <xdr:to>
      <xdr:col>5</xdr:col>
      <xdr:colOff>518884</xdr:colOff>
      <xdr:row>37</xdr:row>
      <xdr:rowOff>97972</xdr:rowOff>
    </xdr:to>
    <xdr:sp macro="" textlink="">
      <xdr:nvSpPr>
        <xdr:cNvPr id="81" name="Rectangle 80"/>
        <xdr:cNvSpPr/>
      </xdr:nvSpPr>
      <xdr:spPr>
        <a:xfrm>
          <a:off x="615950" y="184150"/>
          <a:ext cx="2950934" cy="390072"/>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0" cap="none" spc="0">
              <a:ln w="0"/>
              <a:solidFill>
                <a:schemeClr val="tx1"/>
              </a:solidFill>
              <a:effectLst>
                <a:outerShdw blurRad="38100" dist="19050" dir="2700000" algn="tl" rotWithShape="0">
                  <a:schemeClr val="dk1">
                    <a:alpha val="40000"/>
                  </a:schemeClr>
                </a:outerShdw>
              </a:effectLst>
            </a:rPr>
            <a:t>Responses per District</a:t>
          </a:r>
        </a:p>
      </xdr:txBody>
    </xdr:sp>
    <xdr:clientData/>
  </xdr:twoCellAnchor>
  <xdr:twoCellAnchor>
    <xdr:from>
      <xdr:col>1</xdr:col>
      <xdr:colOff>19051</xdr:colOff>
      <xdr:row>55</xdr:row>
      <xdr:rowOff>120650</xdr:rowOff>
    </xdr:from>
    <xdr:to>
      <xdr:col>3</xdr:col>
      <xdr:colOff>336551</xdr:colOff>
      <xdr:row>58</xdr:row>
      <xdr:rowOff>97973</xdr:rowOff>
    </xdr:to>
    <xdr:sp macro="" textlink="">
      <xdr:nvSpPr>
        <xdr:cNvPr id="86" name="Rectangle 85"/>
        <xdr:cNvSpPr/>
      </xdr:nvSpPr>
      <xdr:spPr>
        <a:xfrm>
          <a:off x="628651" y="34544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93</xdr:row>
      <xdr:rowOff>114300</xdr:rowOff>
    </xdr:from>
    <xdr:to>
      <xdr:col>3</xdr:col>
      <xdr:colOff>317500</xdr:colOff>
      <xdr:row>96</xdr:row>
      <xdr:rowOff>91623</xdr:rowOff>
    </xdr:to>
    <xdr:sp macro="" textlink="">
      <xdr:nvSpPr>
        <xdr:cNvPr id="87" name="Rectangle 86"/>
        <xdr:cNvSpPr/>
      </xdr:nvSpPr>
      <xdr:spPr>
        <a:xfrm>
          <a:off x="609600" y="94805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2</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19050</xdr:colOff>
      <xdr:row>130</xdr:row>
      <xdr:rowOff>120650</xdr:rowOff>
    </xdr:from>
    <xdr:to>
      <xdr:col>3</xdr:col>
      <xdr:colOff>336550</xdr:colOff>
      <xdr:row>133</xdr:row>
      <xdr:rowOff>97973</xdr:rowOff>
    </xdr:to>
    <xdr:sp macro="" textlink="">
      <xdr:nvSpPr>
        <xdr:cNvPr id="88" name="Rectangle 87"/>
        <xdr:cNvSpPr/>
      </xdr:nvSpPr>
      <xdr:spPr>
        <a:xfrm>
          <a:off x="628650" y="153606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3</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12700</xdr:colOff>
      <xdr:row>167</xdr:row>
      <xdr:rowOff>120650</xdr:rowOff>
    </xdr:from>
    <xdr:to>
      <xdr:col>3</xdr:col>
      <xdr:colOff>330200</xdr:colOff>
      <xdr:row>170</xdr:row>
      <xdr:rowOff>97973</xdr:rowOff>
    </xdr:to>
    <xdr:sp macro="" textlink="">
      <xdr:nvSpPr>
        <xdr:cNvPr id="89" name="Rectangle 88"/>
        <xdr:cNvSpPr/>
      </xdr:nvSpPr>
      <xdr:spPr>
        <a:xfrm>
          <a:off x="622300" y="212344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4</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6350</xdr:colOff>
      <xdr:row>221</xdr:row>
      <xdr:rowOff>120650</xdr:rowOff>
    </xdr:from>
    <xdr:to>
      <xdr:col>3</xdr:col>
      <xdr:colOff>323850</xdr:colOff>
      <xdr:row>224</xdr:row>
      <xdr:rowOff>97973</xdr:rowOff>
    </xdr:to>
    <xdr:sp macro="" textlink="">
      <xdr:nvSpPr>
        <xdr:cNvPr id="90" name="Rectangle 89"/>
        <xdr:cNvSpPr/>
      </xdr:nvSpPr>
      <xdr:spPr>
        <a:xfrm>
          <a:off x="615950" y="350202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5</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19050</xdr:colOff>
      <xdr:row>275</xdr:row>
      <xdr:rowOff>127000</xdr:rowOff>
    </xdr:from>
    <xdr:to>
      <xdr:col>3</xdr:col>
      <xdr:colOff>336550</xdr:colOff>
      <xdr:row>278</xdr:row>
      <xdr:rowOff>104323</xdr:rowOff>
    </xdr:to>
    <xdr:sp macro="" textlink="">
      <xdr:nvSpPr>
        <xdr:cNvPr id="91" name="Rectangle 90"/>
        <xdr:cNvSpPr/>
      </xdr:nvSpPr>
      <xdr:spPr>
        <a:xfrm>
          <a:off x="628650" y="435991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6</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31750</xdr:colOff>
      <xdr:row>329</xdr:row>
      <xdr:rowOff>120650</xdr:rowOff>
    </xdr:from>
    <xdr:to>
      <xdr:col>3</xdr:col>
      <xdr:colOff>349250</xdr:colOff>
      <xdr:row>332</xdr:row>
      <xdr:rowOff>97973</xdr:rowOff>
    </xdr:to>
    <xdr:sp macro="" textlink="">
      <xdr:nvSpPr>
        <xdr:cNvPr id="92" name="Rectangle 91"/>
        <xdr:cNvSpPr/>
      </xdr:nvSpPr>
      <xdr:spPr>
        <a:xfrm>
          <a:off x="641350" y="469519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7</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12700</xdr:colOff>
      <xdr:row>417</xdr:row>
      <xdr:rowOff>120650</xdr:rowOff>
    </xdr:from>
    <xdr:to>
      <xdr:col>3</xdr:col>
      <xdr:colOff>330200</xdr:colOff>
      <xdr:row>420</xdr:row>
      <xdr:rowOff>97973</xdr:rowOff>
    </xdr:to>
    <xdr:sp macro="" textlink="">
      <xdr:nvSpPr>
        <xdr:cNvPr id="93" name="Rectangle 92"/>
        <xdr:cNvSpPr/>
      </xdr:nvSpPr>
      <xdr:spPr>
        <a:xfrm>
          <a:off x="622300" y="609219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8</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31750</xdr:colOff>
      <xdr:row>505</xdr:row>
      <xdr:rowOff>133350</xdr:rowOff>
    </xdr:from>
    <xdr:to>
      <xdr:col>3</xdr:col>
      <xdr:colOff>349250</xdr:colOff>
      <xdr:row>508</xdr:row>
      <xdr:rowOff>110673</xdr:rowOff>
    </xdr:to>
    <xdr:sp macro="" textlink="">
      <xdr:nvSpPr>
        <xdr:cNvPr id="94" name="Rectangle 93"/>
        <xdr:cNvSpPr/>
      </xdr:nvSpPr>
      <xdr:spPr>
        <a:xfrm>
          <a:off x="641350" y="749046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9</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25400</xdr:colOff>
      <xdr:row>1</xdr:row>
      <xdr:rowOff>69850</xdr:rowOff>
    </xdr:from>
    <xdr:to>
      <xdr:col>9</xdr:col>
      <xdr:colOff>317500</xdr:colOff>
      <xdr:row>5</xdr:row>
      <xdr:rowOff>133350</xdr:rowOff>
    </xdr:to>
    <xdr:sp macro="" textlink="">
      <xdr:nvSpPr>
        <xdr:cNvPr id="97" name="Rectangle 96"/>
        <xdr:cNvSpPr/>
      </xdr:nvSpPr>
      <xdr:spPr>
        <a:xfrm>
          <a:off x="635000" y="133350"/>
          <a:ext cx="5168900" cy="6985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5400" b="1" cap="none" spc="-100" baseline="0">
              <a:ln w="0"/>
              <a:solidFill>
                <a:schemeClr val="tx1"/>
              </a:solidFill>
              <a:effectLst>
                <a:outerShdw blurRad="38100" dist="19050" dir="2700000" algn="tl" rotWithShape="0">
                  <a:schemeClr val="dk1">
                    <a:alpha val="40000"/>
                  </a:schemeClr>
                </a:outerShdw>
              </a:effectLst>
            </a:rPr>
            <a:t>I n d e x</a:t>
          </a:r>
        </a:p>
      </xdr:txBody>
    </xdr:sp>
    <xdr:clientData/>
  </xdr:twoCellAnchor>
  <xdr:twoCellAnchor>
    <xdr:from>
      <xdr:col>1</xdr:col>
      <xdr:colOff>0</xdr:colOff>
      <xdr:row>8</xdr:row>
      <xdr:rowOff>0</xdr:rowOff>
    </xdr:from>
    <xdr:to>
      <xdr:col>3</xdr:col>
      <xdr:colOff>317500</xdr:colOff>
      <xdr:row>10</xdr:row>
      <xdr:rowOff>136073</xdr:rowOff>
    </xdr:to>
    <xdr:sp macro="" textlink="">
      <xdr:nvSpPr>
        <xdr:cNvPr id="100" name="Rectangle 99">
          <a:hlinkClick xmlns:r="http://schemas.openxmlformats.org/officeDocument/2006/relationships" r:id="rId59"/>
        </xdr:cNvPr>
        <xdr:cNvSpPr/>
      </xdr:nvSpPr>
      <xdr:spPr>
        <a:xfrm>
          <a:off x="609600" y="793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0</xdr:colOff>
      <xdr:row>8</xdr:row>
      <xdr:rowOff>0</xdr:rowOff>
    </xdr:from>
    <xdr:to>
      <xdr:col>6</xdr:col>
      <xdr:colOff>317500</xdr:colOff>
      <xdr:row>10</xdr:row>
      <xdr:rowOff>136073</xdr:rowOff>
    </xdr:to>
    <xdr:sp macro="" textlink="">
      <xdr:nvSpPr>
        <xdr:cNvPr id="101" name="Rectangle 100">
          <a:hlinkClick xmlns:r="http://schemas.openxmlformats.org/officeDocument/2006/relationships" r:id="rId60"/>
        </xdr:cNvPr>
        <xdr:cNvSpPr/>
      </xdr:nvSpPr>
      <xdr:spPr>
        <a:xfrm>
          <a:off x="2438400" y="793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2</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12</xdr:row>
      <xdr:rowOff>0</xdr:rowOff>
    </xdr:from>
    <xdr:to>
      <xdr:col>3</xdr:col>
      <xdr:colOff>317500</xdr:colOff>
      <xdr:row>14</xdr:row>
      <xdr:rowOff>136073</xdr:rowOff>
    </xdr:to>
    <xdr:sp macro="" textlink="">
      <xdr:nvSpPr>
        <xdr:cNvPr id="102" name="Rectangle 101">
          <a:hlinkClick xmlns:r="http://schemas.openxmlformats.org/officeDocument/2006/relationships" r:id="rId61"/>
        </xdr:cNvPr>
        <xdr:cNvSpPr/>
      </xdr:nvSpPr>
      <xdr:spPr>
        <a:xfrm>
          <a:off x="609600" y="1428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4</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0</xdr:colOff>
      <xdr:row>12</xdr:row>
      <xdr:rowOff>0</xdr:rowOff>
    </xdr:from>
    <xdr:to>
      <xdr:col>6</xdr:col>
      <xdr:colOff>317500</xdr:colOff>
      <xdr:row>14</xdr:row>
      <xdr:rowOff>136073</xdr:rowOff>
    </xdr:to>
    <xdr:sp macro="" textlink="">
      <xdr:nvSpPr>
        <xdr:cNvPr id="103" name="Rectangle 102">
          <a:hlinkClick xmlns:r="http://schemas.openxmlformats.org/officeDocument/2006/relationships" r:id="rId62"/>
        </xdr:cNvPr>
        <xdr:cNvSpPr/>
      </xdr:nvSpPr>
      <xdr:spPr>
        <a:xfrm>
          <a:off x="2438400" y="1428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5</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16</xdr:row>
      <xdr:rowOff>0</xdr:rowOff>
    </xdr:from>
    <xdr:to>
      <xdr:col>3</xdr:col>
      <xdr:colOff>317500</xdr:colOff>
      <xdr:row>18</xdr:row>
      <xdr:rowOff>136073</xdr:rowOff>
    </xdr:to>
    <xdr:sp macro="" textlink="">
      <xdr:nvSpPr>
        <xdr:cNvPr id="104" name="Rectangle 103">
          <a:hlinkClick xmlns:r="http://schemas.openxmlformats.org/officeDocument/2006/relationships" r:id="rId63"/>
        </xdr:cNvPr>
        <xdr:cNvSpPr/>
      </xdr:nvSpPr>
      <xdr:spPr>
        <a:xfrm>
          <a:off x="609600" y="2063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7</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0</xdr:colOff>
      <xdr:row>16</xdr:row>
      <xdr:rowOff>0</xdr:rowOff>
    </xdr:from>
    <xdr:to>
      <xdr:col>6</xdr:col>
      <xdr:colOff>317500</xdr:colOff>
      <xdr:row>18</xdr:row>
      <xdr:rowOff>136073</xdr:rowOff>
    </xdr:to>
    <xdr:sp macro="" textlink="">
      <xdr:nvSpPr>
        <xdr:cNvPr id="105" name="Rectangle 104">
          <a:hlinkClick xmlns:r="http://schemas.openxmlformats.org/officeDocument/2006/relationships" r:id="rId64"/>
        </xdr:cNvPr>
        <xdr:cNvSpPr/>
      </xdr:nvSpPr>
      <xdr:spPr>
        <a:xfrm>
          <a:off x="2438400" y="2063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8</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20</xdr:row>
      <xdr:rowOff>0</xdr:rowOff>
    </xdr:from>
    <xdr:to>
      <xdr:col>3</xdr:col>
      <xdr:colOff>317500</xdr:colOff>
      <xdr:row>22</xdr:row>
      <xdr:rowOff>136073</xdr:rowOff>
    </xdr:to>
    <xdr:sp macro="" textlink="">
      <xdr:nvSpPr>
        <xdr:cNvPr id="106" name="Rectangle 105">
          <a:hlinkClick xmlns:r="http://schemas.openxmlformats.org/officeDocument/2006/relationships" r:id="rId65"/>
        </xdr:cNvPr>
        <xdr:cNvSpPr/>
      </xdr:nvSpPr>
      <xdr:spPr>
        <a:xfrm>
          <a:off x="609600" y="2698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10</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0</xdr:colOff>
      <xdr:row>20</xdr:row>
      <xdr:rowOff>0</xdr:rowOff>
    </xdr:from>
    <xdr:to>
      <xdr:col>6</xdr:col>
      <xdr:colOff>317500</xdr:colOff>
      <xdr:row>22</xdr:row>
      <xdr:rowOff>136073</xdr:rowOff>
    </xdr:to>
    <xdr:sp macro="" textlink="">
      <xdr:nvSpPr>
        <xdr:cNvPr id="107" name="Rectangle 106">
          <a:hlinkClick xmlns:r="http://schemas.openxmlformats.org/officeDocument/2006/relationships" r:id="rId66"/>
        </xdr:cNvPr>
        <xdr:cNvSpPr/>
      </xdr:nvSpPr>
      <xdr:spPr>
        <a:xfrm>
          <a:off x="2438400" y="2698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11</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0</xdr:colOff>
      <xdr:row>8</xdr:row>
      <xdr:rowOff>0</xdr:rowOff>
    </xdr:from>
    <xdr:to>
      <xdr:col>9</xdr:col>
      <xdr:colOff>317500</xdr:colOff>
      <xdr:row>10</xdr:row>
      <xdr:rowOff>136073</xdr:rowOff>
    </xdr:to>
    <xdr:sp macro="" textlink="">
      <xdr:nvSpPr>
        <xdr:cNvPr id="110" name="Rectangle 109">
          <a:hlinkClick xmlns:r="http://schemas.openxmlformats.org/officeDocument/2006/relationships" r:id="rId67"/>
        </xdr:cNvPr>
        <xdr:cNvSpPr/>
      </xdr:nvSpPr>
      <xdr:spPr>
        <a:xfrm>
          <a:off x="4267200" y="1174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3</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0</xdr:colOff>
      <xdr:row>12</xdr:row>
      <xdr:rowOff>0</xdr:rowOff>
    </xdr:from>
    <xdr:to>
      <xdr:col>9</xdr:col>
      <xdr:colOff>317500</xdr:colOff>
      <xdr:row>14</xdr:row>
      <xdr:rowOff>136073</xdr:rowOff>
    </xdr:to>
    <xdr:sp macro="" textlink="">
      <xdr:nvSpPr>
        <xdr:cNvPr id="111" name="Rectangle 110">
          <a:hlinkClick xmlns:r="http://schemas.openxmlformats.org/officeDocument/2006/relationships" r:id="rId68"/>
        </xdr:cNvPr>
        <xdr:cNvSpPr/>
      </xdr:nvSpPr>
      <xdr:spPr>
        <a:xfrm>
          <a:off x="4267200" y="16637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6</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0</xdr:colOff>
      <xdr:row>16</xdr:row>
      <xdr:rowOff>0</xdr:rowOff>
    </xdr:from>
    <xdr:to>
      <xdr:col>9</xdr:col>
      <xdr:colOff>317500</xdr:colOff>
      <xdr:row>18</xdr:row>
      <xdr:rowOff>136073</xdr:rowOff>
    </xdr:to>
    <xdr:sp macro="" textlink="">
      <xdr:nvSpPr>
        <xdr:cNvPr id="112" name="Rectangle 111">
          <a:hlinkClick xmlns:r="http://schemas.openxmlformats.org/officeDocument/2006/relationships" r:id="rId69"/>
        </xdr:cNvPr>
        <xdr:cNvSpPr/>
      </xdr:nvSpPr>
      <xdr:spPr>
        <a:xfrm>
          <a:off x="4267200" y="22987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9</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0</xdr:colOff>
      <xdr:row>20</xdr:row>
      <xdr:rowOff>0</xdr:rowOff>
    </xdr:from>
    <xdr:to>
      <xdr:col>9</xdr:col>
      <xdr:colOff>317500</xdr:colOff>
      <xdr:row>22</xdr:row>
      <xdr:rowOff>136073</xdr:rowOff>
    </xdr:to>
    <xdr:sp macro="" textlink="">
      <xdr:nvSpPr>
        <xdr:cNvPr id="113" name="Rectangle 112">
          <a:hlinkClick xmlns:r="http://schemas.openxmlformats.org/officeDocument/2006/relationships" r:id="rId70"/>
        </xdr:cNvPr>
        <xdr:cNvSpPr/>
      </xdr:nvSpPr>
      <xdr:spPr>
        <a:xfrm>
          <a:off x="4267200" y="29337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12</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24</xdr:row>
      <xdr:rowOff>0</xdr:rowOff>
    </xdr:from>
    <xdr:to>
      <xdr:col>3</xdr:col>
      <xdr:colOff>317500</xdr:colOff>
      <xdr:row>26</xdr:row>
      <xdr:rowOff>136073</xdr:rowOff>
    </xdr:to>
    <xdr:sp macro="" textlink="">
      <xdr:nvSpPr>
        <xdr:cNvPr id="114" name="Rectangle 113">
          <a:hlinkClick xmlns:r="http://schemas.openxmlformats.org/officeDocument/2006/relationships" r:id="rId71"/>
        </xdr:cNvPr>
        <xdr:cNvSpPr/>
      </xdr:nvSpPr>
      <xdr:spPr>
        <a:xfrm>
          <a:off x="609600" y="36258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1300" b="0" cap="none" spc="0">
              <a:ln w="0"/>
              <a:solidFill>
                <a:schemeClr val="tx1"/>
              </a:solidFill>
              <a:effectLst>
                <a:outerShdw blurRad="38100" dist="19050" dir="2700000" algn="tl" rotWithShape="0">
                  <a:schemeClr val="dk1">
                    <a:alpha val="40000"/>
                  </a:schemeClr>
                </a:outerShdw>
              </a:effectLst>
            </a:rPr>
            <a:t>Responses: Districts</a:t>
          </a:r>
        </a:p>
      </xdr:txBody>
    </xdr:sp>
    <xdr:clientData/>
  </xdr:twoCellAnchor>
  <xdr:twoCellAnchor>
    <xdr:from>
      <xdr:col>4</xdr:col>
      <xdr:colOff>0</xdr:colOff>
      <xdr:row>24</xdr:row>
      <xdr:rowOff>0</xdr:rowOff>
    </xdr:from>
    <xdr:to>
      <xdr:col>6</xdr:col>
      <xdr:colOff>317500</xdr:colOff>
      <xdr:row>26</xdr:row>
      <xdr:rowOff>136073</xdr:rowOff>
    </xdr:to>
    <xdr:sp macro="" textlink="">
      <xdr:nvSpPr>
        <xdr:cNvPr id="115" name="Rectangle 114">
          <a:hlinkClick xmlns:r="http://schemas.openxmlformats.org/officeDocument/2006/relationships" r:id="rId72"/>
        </xdr:cNvPr>
        <xdr:cNvSpPr/>
      </xdr:nvSpPr>
      <xdr:spPr>
        <a:xfrm>
          <a:off x="2438400" y="36258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GET </a:t>
          </a:r>
          <a:r>
            <a:rPr lang="en-US" sz="2000" b="0" cap="none" spc="0">
              <a:ln w="0"/>
              <a:solidFill>
                <a:schemeClr val="tx1"/>
              </a:solidFill>
              <a:effectLst>
                <a:outerShdw blurRad="38100" dist="19050" dir="2700000" algn="tl" rotWithShape="0">
                  <a:schemeClr val="dk1">
                    <a:alpha val="40000"/>
                  </a:schemeClr>
                </a:outerShdw>
              </a:effectLst>
            </a:rPr>
            <a:t>(Raw)</a:t>
          </a:r>
        </a:p>
      </xdr:txBody>
    </xdr:sp>
    <xdr:clientData/>
  </xdr:twoCellAnchor>
  <xdr:twoCellAnchor>
    <xdr:from>
      <xdr:col>7</xdr:col>
      <xdr:colOff>0</xdr:colOff>
      <xdr:row>24</xdr:row>
      <xdr:rowOff>0</xdr:rowOff>
    </xdr:from>
    <xdr:to>
      <xdr:col>9</xdr:col>
      <xdr:colOff>317500</xdr:colOff>
      <xdr:row>26</xdr:row>
      <xdr:rowOff>136073</xdr:rowOff>
    </xdr:to>
    <xdr:sp macro="" textlink="">
      <xdr:nvSpPr>
        <xdr:cNvPr id="116" name="Rectangle 115">
          <a:hlinkClick xmlns:r="http://schemas.openxmlformats.org/officeDocument/2006/relationships" r:id="rId73"/>
        </xdr:cNvPr>
        <xdr:cNvSpPr/>
      </xdr:nvSpPr>
      <xdr:spPr>
        <a:xfrm>
          <a:off x="4267200" y="36258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FET </a:t>
          </a:r>
          <a:r>
            <a:rPr lang="en-US" sz="2000" b="0" cap="none" spc="0">
              <a:ln w="0"/>
              <a:solidFill>
                <a:schemeClr val="tx1"/>
              </a:solidFill>
              <a:effectLst>
                <a:outerShdw blurRad="38100" dist="19050" dir="2700000" algn="tl" rotWithShape="0">
                  <a:schemeClr val="dk1">
                    <a:alpha val="40000"/>
                  </a:schemeClr>
                </a:outerShdw>
              </a:effectLst>
            </a:rPr>
            <a:t>(Raw)</a:t>
          </a:r>
        </a:p>
      </xdr:txBody>
    </xdr:sp>
    <xdr:clientData/>
  </xdr:twoCellAnchor>
  <xdr:twoCellAnchor>
    <xdr:from>
      <xdr:col>5</xdr:col>
      <xdr:colOff>584200</xdr:colOff>
      <xdr:row>35</xdr:row>
      <xdr:rowOff>25400</xdr:rowOff>
    </xdr:from>
    <xdr:to>
      <xdr:col>8</xdr:col>
      <xdr:colOff>292100</xdr:colOff>
      <xdr:row>37</xdr:row>
      <xdr:rowOff>101092</xdr:rowOff>
    </xdr:to>
    <xdr:sp macro="" textlink="">
      <xdr:nvSpPr>
        <xdr:cNvPr id="118" name="Rectangle 117">
          <a:hlinkClick xmlns:r="http://schemas.openxmlformats.org/officeDocument/2006/relationships" r:id="rId74"/>
        </xdr:cNvPr>
        <xdr:cNvSpPr/>
      </xdr:nvSpPr>
      <xdr:spPr>
        <a:xfrm>
          <a:off x="3632200" y="5397500"/>
          <a:ext cx="1536700" cy="393192"/>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19050</xdr:colOff>
      <xdr:row>55</xdr:row>
      <xdr:rowOff>127000</xdr:rowOff>
    </xdr:from>
    <xdr:to>
      <xdr:col>6</xdr:col>
      <xdr:colOff>336550</xdr:colOff>
      <xdr:row>58</xdr:row>
      <xdr:rowOff>107950</xdr:rowOff>
    </xdr:to>
    <xdr:sp macro="" textlink="">
      <xdr:nvSpPr>
        <xdr:cNvPr id="119" name="Rectangle 118">
          <a:hlinkClick xmlns:r="http://schemas.openxmlformats.org/officeDocument/2006/relationships" r:id="rId74"/>
        </xdr:cNvPr>
        <xdr:cNvSpPr/>
      </xdr:nvSpPr>
      <xdr:spPr>
        <a:xfrm>
          <a:off x="2457450" y="867410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12700</xdr:colOff>
      <xdr:row>93</xdr:row>
      <xdr:rowOff>107950</xdr:rowOff>
    </xdr:from>
    <xdr:to>
      <xdr:col>6</xdr:col>
      <xdr:colOff>330200</xdr:colOff>
      <xdr:row>96</xdr:row>
      <xdr:rowOff>88900</xdr:rowOff>
    </xdr:to>
    <xdr:sp macro="" textlink="">
      <xdr:nvSpPr>
        <xdr:cNvPr id="120" name="Rectangle 119">
          <a:hlinkClick xmlns:r="http://schemas.openxmlformats.org/officeDocument/2006/relationships" r:id="rId74"/>
        </xdr:cNvPr>
        <xdr:cNvSpPr/>
      </xdr:nvSpPr>
      <xdr:spPr>
        <a:xfrm>
          <a:off x="2451100" y="146875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38100</xdr:colOff>
      <xdr:row>130</xdr:row>
      <xdr:rowOff>114300</xdr:rowOff>
    </xdr:from>
    <xdr:to>
      <xdr:col>6</xdr:col>
      <xdr:colOff>355600</xdr:colOff>
      <xdr:row>133</xdr:row>
      <xdr:rowOff>95250</xdr:rowOff>
    </xdr:to>
    <xdr:sp macro="" textlink="">
      <xdr:nvSpPr>
        <xdr:cNvPr id="121" name="Rectangle 120">
          <a:hlinkClick xmlns:r="http://schemas.openxmlformats.org/officeDocument/2006/relationships" r:id="rId74"/>
        </xdr:cNvPr>
        <xdr:cNvSpPr/>
      </xdr:nvSpPr>
      <xdr:spPr>
        <a:xfrm>
          <a:off x="2476500" y="205676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12700</xdr:colOff>
      <xdr:row>167</xdr:row>
      <xdr:rowOff>120650</xdr:rowOff>
    </xdr:from>
    <xdr:to>
      <xdr:col>6</xdr:col>
      <xdr:colOff>330200</xdr:colOff>
      <xdr:row>170</xdr:row>
      <xdr:rowOff>101600</xdr:rowOff>
    </xdr:to>
    <xdr:sp macro="" textlink="">
      <xdr:nvSpPr>
        <xdr:cNvPr id="122" name="Rectangle 121">
          <a:hlinkClick xmlns:r="http://schemas.openxmlformats.org/officeDocument/2006/relationships" r:id="rId74"/>
        </xdr:cNvPr>
        <xdr:cNvSpPr/>
      </xdr:nvSpPr>
      <xdr:spPr>
        <a:xfrm>
          <a:off x="2451100" y="264477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6350</xdr:colOff>
      <xdr:row>221</xdr:row>
      <xdr:rowOff>107950</xdr:rowOff>
    </xdr:from>
    <xdr:to>
      <xdr:col>6</xdr:col>
      <xdr:colOff>323850</xdr:colOff>
      <xdr:row>224</xdr:row>
      <xdr:rowOff>88900</xdr:rowOff>
    </xdr:to>
    <xdr:sp macro="" textlink="">
      <xdr:nvSpPr>
        <xdr:cNvPr id="123" name="Rectangle 122">
          <a:hlinkClick xmlns:r="http://schemas.openxmlformats.org/officeDocument/2006/relationships" r:id="rId74"/>
        </xdr:cNvPr>
        <xdr:cNvSpPr/>
      </xdr:nvSpPr>
      <xdr:spPr>
        <a:xfrm>
          <a:off x="2444750" y="350075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0</xdr:colOff>
      <xdr:row>275</xdr:row>
      <xdr:rowOff>114300</xdr:rowOff>
    </xdr:from>
    <xdr:to>
      <xdr:col>6</xdr:col>
      <xdr:colOff>317500</xdr:colOff>
      <xdr:row>278</xdr:row>
      <xdr:rowOff>95250</xdr:rowOff>
    </xdr:to>
    <xdr:sp macro="" textlink="">
      <xdr:nvSpPr>
        <xdr:cNvPr id="124" name="Rectangle 123">
          <a:hlinkClick xmlns:r="http://schemas.openxmlformats.org/officeDocument/2006/relationships" r:id="rId74"/>
        </xdr:cNvPr>
        <xdr:cNvSpPr/>
      </xdr:nvSpPr>
      <xdr:spPr>
        <a:xfrm>
          <a:off x="2438400" y="4358640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0</xdr:colOff>
      <xdr:row>329</xdr:row>
      <xdr:rowOff>120650</xdr:rowOff>
    </xdr:from>
    <xdr:to>
      <xdr:col>6</xdr:col>
      <xdr:colOff>317500</xdr:colOff>
      <xdr:row>332</xdr:row>
      <xdr:rowOff>101600</xdr:rowOff>
    </xdr:to>
    <xdr:sp macro="" textlink="">
      <xdr:nvSpPr>
        <xdr:cNvPr id="125" name="Rectangle 124">
          <a:hlinkClick xmlns:r="http://schemas.openxmlformats.org/officeDocument/2006/relationships" r:id="rId74"/>
        </xdr:cNvPr>
        <xdr:cNvSpPr/>
      </xdr:nvSpPr>
      <xdr:spPr>
        <a:xfrm>
          <a:off x="2438400" y="521652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0</xdr:colOff>
      <xdr:row>417</xdr:row>
      <xdr:rowOff>120650</xdr:rowOff>
    </xdr:from>
    <xdr:to>
      <xdr:col>6</xdr:col>
      <xdr:colOff>317500</xdr:colOff>
      <xdr:row>420</xdr:row>
      <xdr:rowOff>101600</xdr:rowOff>
    </xdr:to>
    <xdr:sp macro="" textlink="">
      <xdr:nvSpPr>
        <xdr:cNvPr id="126" name="Rectangle 125">
          <a:hlinkClick xmlns:r="http://schemas.openxmlformats.org/officeDocument/2006/relationships" r:id="rId74"/>
        </xdr:cNvPr>
        <xdr:cNvSpPr/>
      </xdr:nvSpPr>
      <xdr:spPr>
        <a:xfrm>
          <a:off x="2438400" y="661352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19050</xdr:colOff>
      <xdr:row>505</xdr:row>
      <xdr:rowOff>120650</xdr:rowOff>
    </xdr:from>
    <xdr:to>
      <xdr:col>6</xdr:col>
      <xdr:colOff>336550</xdr:colOff>
      <xdr:row>508</xdr:row>
      <xdr:rowOff>101600</xdr:rowOff>
    </xdr:to>
    <xdr:sp macro="" textlink="">
      <xdr:nvSpPr>
        <xdr:cNvPr id="127" name="Rectangle 126">
          <a:hlinkClick xmlns:r="http://schemas.openxmlformats.org/officeDocument/2006/relationships" r:id="rId74"/>
        </xdr:cNvPr>
        <xdr:cNvSpPr/>
      </xdr:nvSpPr>
      <xdr:spPr>
        <a:xfrm>
          <a:off x="2457450" y="801052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9</xdr:col>
      <xdr:colOff>0</xdr:colOff>
      <xdr:row>38</xdr:row>
      <xdr:rowOff>0</xdr:rowOff>
    </xdr:from>
    <xdr:to>
      <xdr:col>16</xdr:col>
      <xdr:colOff>336176</xdr:colOff>
      <xdr:row>55</xdr:row>
      <xdr:rowOff>0</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xdr:col>
      <xdr:colOff>0</xdr:colOff>
      <xdr:row>597</xdr:row>
      <xdr:rowOff>0</xdr:rowOff>
    </xdr:from>
    <xdr:to>
      <xdr:col>8</xdr:col>
      <xdr:colOff>273515</xdr:colOff>
      <xdr:row>614</xdr:row>
      <xdr:rowOff>3628</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9</xdr:col>
      <xdr:colOff>0</xdr:colOff>
      <xdr:row>597</xdr:row>
      <xdr:rowOff>0</xdr:rowOff>
    </xdr:from>
    <xdr:to>
      <xdr:col>16</xdr:col>
      <xdr:colOff>276107</xdr:colOff>
      <xdr:row>614</xdr:row>
      <xdr:rowOff>8812</xdr:rowOff>
    </xdr:to>
    <xdr:graphicFrame macro="">
      <xdr:nvGraphicFramePr>
        <xdr:cNvPr id="149" name="Chart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xdr:col>
      <xdr:colOff>0</xdr:colOff>
      <xdr:row>615</xdr:row>
      <xdr:rowOff>0</xdr:rowOff>
    </xdr:from>
    <xdr:to>
      <xdr:col>8</xdr:col>
      <xdr:colOff>276107</xdr:colOff>
      <xdr:row>632</xdr:row>
      <xdr:rowOff>8812</xdr:rowOff>
    </xdr:to>
    <xdr:graphicFrame macro="">
      <xdr:nvGraphicFramePr>
        <xdr:cNvPr id="150"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9</xdr:col>
      <xdr:colOff>0</xdr:colOff>
      <xdr:row>615</xdr:row>
      <xdr:rowOff>0</xdr:rowOff>
    </xdr:from>
    <xdr:to>
      <xdr:col>16</xdr:col>
      <xdr:colOff>276107</xdr:colOff>
      <xdr:row>632</xdr:row>
      <xdr:rowOff>8812</xdr:rowOff>
    </xdr:to>
    <xdr:graphicFrame macro="">
      <xdr:nvGraphicFramePr>
        <xdr:cNvPr id="154" name="Chart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xdr:col>
      <xdr:colOff>0</xdr:colOff>
      <xdr:row>633</xdr:row>
      <xdr:rowOff>0</xdr:rowOff>
    </xdr:from>
    <xdr:to>
      <xdr:col>8</xdr:col>
      <xdr:colOff>276107</xdr:colOff>
      <xdr:row>650</xdr:row>
      <xdr:rowOff>8812</xdr:rowOff>
    </xdr:to>
    <xdr:graphicFrame macro="">
      <xdr:nvGraphicFramePr>
        <xdr:cNvPr id="160"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9</xdr:col>
      <xdr:colOff>0</xdr:colOff>
      <xdr:row>633</xdr:row>
      <xdr:rowOff>0</xdr:rowOff>
    </xdr:from>
    <xdr:to>
      <xdr:col>16</xdr:col>
      <xdr:colOff>276107</xdr:colOff>
      <xdr:row>650</xdr:row>
      <xdr:rowOff>8812</xdr:rowOff>
    </xdr:to>
    <xdr:graphicFrame macro="">
      <xdr:nvGraphicFramePr>
        <xdr:cNvPr id="164" name="Chart 1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xdr:col>
      <xdr:colOff>0</xdr:colOff>
      <xdr:row>651</xdr:row>
      <xdr:rowOff>0</xdr:rowOff>
    </xdr:from>
    <xdr:to>
      <xdr:col>8</xdr:col>
      <xdr:colOff>276107</xdr:colOff>
      <xdr:row>668</xdr:row>
      <xdr:rowOff>8812</xdr:rowOff>
    </xdr:to>
    <xdr:graphicFrame macro="">
      <xdr:nvGraphicFramePr>
        <xdr:cNvPr id="165" name="Chart 1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9</xdr:col>
      <xdr:colOff>0</xdr:colOff>
      <xdr:row>651</xdr:row>
      <xdr:rowOff>0</xdr:rowOff>
    </xdr:from>
    <xdr:to>
      <xdr:col>16</xdr:col>
      <xdr:colOff>276107</xdr:colOff>
      <xdr:row>668</xdr:row>
      <xdr:rowOff>8812</xdr:rowOff>
    </xdr:to>
    <xdr:graphicFrame macro="">
      <xdr:nvGraphicFramePr>
        <xdr:cNvPr id="174" name="Chart 1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xdr:col>
      <xdr:colOff>0</xdr:colOff>
      <xdr:row>669</xdr:row>
      <xdr:rowOff>0</xdr:rowOff>
    </xdr:from>
    <xdr:to>
      <xdr:col>8</xdr:col>
      <xdr:colOff>276107</xdr:colOff>
      <xdr:row>686</xdr:row>
      <xdr:rowOff>8812</xdr:rowOff>
    </xdr:to>
    <xdr:graphicFrame macro="">
      <xdr:nvGraphicFramePr>
        <xdr:cNvPr id="175" name="Chart 1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9</xdr:col>
      <xdr:colOff>0</xdr:colOff>
      <xdr:row>669</xdr:row>
      <xdr:rowOff>0</xdr:rowOff>
    </xdr:from>
    <xdr:to>
      <xdr:col>16</xdr:col>
      <xdr:colOff>276107</xdr:colOff>
      <xdr:row>686</xdr:row>
      <xdr:rowOff>8812</xdr:rowOff>
    </xdr:to>
    <xdr:graphicFrame macro="">
      <xdr:nvGraphicFramePr>
        <xdr:cNvPr id="179"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xdr:col>
      <xdr:colOff>0</xdr:colOff>
      <xdr:row>687</xdr:row>
      <xdr:rowOff>0</xdr:rowOff>
    </xdr:from>
    <xdr:to>
      <xdr:col>8</xdr:col>
      <xdr:colOff>276107</xdr:colOff>
      <xdr:row>704</xdr:row>
      <xdr:rowOff>8812</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9</xdr:col>
      <xdr:colOff>0</xdr:colOff>
      <xdr:row>687</xdr:row>
      <xdr:rowOff>0</xdr:rowOff>
    </xdr:from>
    <xdr:to>
      <xdr:col>16</xdr:col>
      <xdr:colOff>276107</xdr:colOff>
      <xdr:row>704</xdr:row>
      <xdr:rowOff>8812</xdr:rowOff>
    </xdr:to>
    <xdr:graphicFrame macro="">
      <xdr:nvGraphicFramePr>
        <xdr:cNvPr id="186"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xdr:col>
      <xdr:colOff>0</xdr:colOff>
      <xdr:row>705</xdr:row>
      <xdr:rowOff>0</xdr:rowOff>
    </xdr:from>
    <xdr:to>
      <xdr:col>8</xdr:col>
      <xdr:colOff>276107</xdr:colOff>
      <xdr:row>722</xdr:row>
      <xdr:rowOff>8812</xdr:rowOff>
    </xdr:to>
    <xdr:graphicFrame macro="">
      <xdr:nvGraphicFramePr>
        <xdr:cNvPr id="190" name="Chart 1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9</xdr:col>
      <xdr:colOff>0</xdr:colOff>
      <xdr:row>705</xdr:row>
      <xdr:rowOff>0</xdr:rowOff>
    </xdr:from>
    <xdr:to>
      <xdr:col>16</xdr:col>
      <xdr:colOff>276107</xdr:colOff>
      <xdr:row>722</xdr:row>
      <xdr:rowOff>8812</xdr:rowOff>
    </xdr:to>
    <xdr:graphicFrame macro="">
      <xdr:nvGraphicFramePr>
        <xdr:cNvPr id="193" name="Chart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xdr:col>
      <xdr:colOff>0</xdr:colOff>
      <xdr:row>723</xdr:row>
      <xdr:rowOff>0</xdr:rowOff>
    </xdr:from>
    <xdr:to>
      <xdr:col>8</xdr:col>
      <xdr:colOff>276107</xdr:colOff>
      <xdr:row>740</xdr:row>
      <xdr:rowOff>8812</xdr:rowOff>
    </xdr:to>
    <xdr:graphicFrame macro="">
      <xdr:nvGraphicFramePr>
        <xdr:cNvPr id="194" name="Chart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9</xdr:col>
      <xdr:colOff>0</xdr:colOff>
      <xdr:row>723</xdr:row>
      <xdr:rowOff>0</xdr:rowOff>
    </xdr:from>
    <xdr:to>
      <xdr:col>16</xdr:col>
      <xdr:colOff>276107</xdr:colOff>
      <xdr:row>740</xdr:row>
      <xdr:rowOff>8812</xdr:rowOff>
    </xdr:to>
    <xdr:graphicFrame macro="">
      <xdr:nvGraphicFramePr>
        <xdr:cNvPr id="195" name="Chart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xdr:col>
      <xdr:colOff>0</xdr:colOff>
      <xdr:row>741</xdr:row>
      <xdr:rowOff>0</xdr:rowOff>
    </xdr:from>
    <xdr:to>
      <xdr:col>8</xdr:col>
      <xdr:colOff>276107</xdr:colOff>
      <xdr:row>758</xdr:row>
      <xdr:rowOff>8812</xdr:rowOff>
    </xdr:to>
    <xdr:graphicFrame macro="">
      <xdr:nvGraphicFramePr>
        <xdr:cNvPr id="198" name="Chart 1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9</xdr:col>
      <xdr:colOff>0</xdr:colOff>
      <xdr:row>741</xdr:row>
      <xdr:rowOff>0</xdr:rowOff>
    </xdr:from>
    <xdr:to>
      <xdr:col>16</xdr:col>
      <xdr:colOff>276107</xdr:colOff>
      <xdr:row>758</xdr:row>
      <xdr:rowOff>8812</xdr:rowOff>
    </xdr:to>
    <xdr:graphicFrame macro="">
      <xdr:nvGraphicFramePr>
        <xdr:cNvPr id="199" name="Chart 1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1</xdr:col>
      <xdr:colOff>0</xdr:colOff>
      <xdr:row>759</xdr:row>
      <xdr:rowOff>0</xdr:rowOff>
    </xdr:from>
    <xdr:to>
      <xdr:col>8</xdr:col>
      <xdr:colOff>276107</xdr:colOff>
      <xdr:row>776</xdr:row>
      <xdr:rowOff>8812</xdr:rowOff>
    </xdr:to>
    <xdr:graphicFrame macro="">
      <xdr:nvGraphicFramePr>
        <xdr:cNvPr id="200" name="Chart 1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9</xdr:col>
      <xdr:colOff>0</xdr:colOff>
      <xdr:row>759</xdr:row>
      <xdr:rowOff>0</xdr:rowOff>
    </xdr:from>
    <xdr:to>
      <xdr:col>16</xdr:col>
      <xdr:colOff>276107</xdr:colOff>
      <xdr:row>776</xdr:row>
      <xdr:rowOff>8812</xdr:rowOff>
    </xdr:to>
    <xdr:graphicFrame macro="">
      <xdr:nvGraphicFramePr>
        <xdr:cNvPr id="203" name="Chart 2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xdr:col>
      <xdr:colOff>0</xdr:colOff>
      <xdr:row>777</xdr:row>
      <xdr:rowOff>0</xdr:rowOff>
    </xdr:from>
    <xdr:to>
      <xdr:col>8</xdr:col>
      <xdr:colOff>276107</xdr:colOff>
      <xdr:row>794</xdr:row>
      <xdr:rowOff>8812</xdr:rowOff>
    </xdr:to>
    <xdr:graphicFrame macro="">
      <xdr:nvGraphicFramePr>
        <xdr:cNvPr id="204" name="Chart 2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9</xdr:col>
      <xdr:colOff>0</xdr:colOff>
      <xdr:row>777</xdr:row>
      <xdr:rowOff>0</xdr:rowOff>
    </xdr:from>
    <xdr:to>
      <xdr:col>16</xdr:col>
      <xdr:colOff>276107</xdr:colOff>
      <xdr:row>794</xdr:row>
      <xdr:rowOff>8812</xdr:rowOff>
    </xdr:to>
    <xdr:graphicFrame macro="">
      <xdr:nvGraphicFramePr>
        <xdr:cNvPr id="20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xdr:col>
      <xdr:colOff>0</xdr:colOff>
      <xdr:row>795</xdr:row>
      <xdr:rowOff>0</xdr:rowOff>
    </xdr:from>
    <xdr:to>
      <xdr:col>8</xdr:col>
      <xdr:colOff>276107</xdr:colOff>
      <xdr:row>812</xdr:row>
      <xdr:rowOff>8812</xdr:rowOff>
    </xdr:to>
    <xdr:graphicFrame macro="">
      <xdr:nvGraphicFramePr>
        <xdr:cNvPr id="208" name="Chart 2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9</xdr:col>
      <xdr:colOff>0</xdr:colOff>
      <xdr:row>795</xdr:row>
      <xdr:rowOff>0</xdr:rowOff>
    </xdr:from>
    <xdr:to>
      <xdr:col>16</xdr:col>
      <xdr:colOff>276107</xdr:colOff>
      <xdr:row>812</xdr:row>
      <xdr:rowOff>8812</xdr:rowOff>
    </xdr:to>
    <xdr:graphicFrame macro="">
      <xdr:nvGraphicFramePr>
        <xdr:cNvPr id="209" name="Chart 2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xdr:col>
      <xdr:colOff>0</xdr:colOff>
      <xdr:row>813</xdr:row>
      <xdr:rowOff>0</xdr:rowOff>
    </xdr:from>
    <xdr:to>
      <xdr:col>8</xdr:col>
      <xdr:colOff>276107</xdr:colOff>
      <xdr:row>830</xdr:row>
      <xdr:rowOff>8812</xdr:rowOff>
    </xdr:to>
    <xdr:graphicFrame macro="">
      <xdr:nvGraphicFramePr>
        <xdr:cNvPr id="210" name="Chart 2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9</xdr:col>
      <xdr:colOff>0</xdr:colOff>
      <xdr:row>813</xdr:row>
      <xdr:rowOff>0</xdr:rowOff>
    </xdr:from>
    <xdr:to>
      <xdr:col>16</xdr:col>
      <xdr:colOff>276107</xdr:colOff>
      <xdr:row>830</xdr:row>
      <xdr:rowOff>8812</xdr:rowOff>
    </xdr:to>
    <xdr:graphicFrame macro="">
      <xdr:nvGraphicFramePr>
        <xdr:cNvPr id="213" name="Chart 2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xdr:col>
      <xdr:colOff>0</xdr:colOff>
      <xdr:row>831</xdr:row>
      <xdr:rowOff>0</xdr:rowOff>
    </xdr:from>
    <xdr:to>
      <xdr:col>8</xdr:col>
      <xdr:colOff>276107</xdr:colOff>
      <xdr:row>848</xdr:row>
      <xdr:rowOff>8812</xdr:rowOff>
    </xdr:to>
    <xdr:graphicFrame macro="">
      <xdr:nvGraphicFramePr>
        <xdr:cNvPr id="214"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9</xdr:col>
      <xdr:colOff>0</xdr:colOff>
      <xdr:row>831</xdr:row>
      <xdr:rowOff>0</xdr:rowOff>
    </xdr:from>
    <xdr:to>
      <xdr:col>16</xdr:col>
      <xdr:colOff>276107</xdr:colOff>
      <xdr:row>848</xdr:row>
      <xdr:rowOff>8812</xdr:rowOff>
    </xdr:to>
    <xdr:graphicFrame macro="">
      <xdr:nvGraphicFramePr>
        <xdr:cNvPr id="215" name="Chart 2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xdr:col>
      <xdr:colOff>0</xdr:colOff>
      <xdr:row>849</xdr:row>
      <xdr:rowOff>0</xdr:rowOff>
    </xdr:from>
    <xdr:to>
      <xdr:col>8</xdr:col>
      <xdr:colOff>276107</xdr:colOff>
      <xdr:row>866</xdr:row>
      <xdr:rowOff>8812</xdr:rowOff>
    </xdr:to>
    <xdr:graphicFrame macro="">
      <xdr:nvGraphicFramePr>
        <xdr:cNvPr id="218" name="Chart 2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9</xdr:col>
      <xdr:colOff>0</xdr:colOff>
      <xdr:row>849</xdr:row>
      <xdr:rowOff>0</xdr:rowOff>
    </xdr:from>
    <xdr:to>
      <xdr:col>16</xdr:col>
      <xdr:colOff>276107</xdr:colOff>
      <xdr:row>866</xdr:row>
      <xdr:rowOff>8812</xdr:rowOff>
    </xdr:to>
    <xdr:graphicFrame macro="">
      <xdr:nvGraphicFramePr>
        <xdr:cNvPr id="219" name="Chart 2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xdr:col>
      <xdr:colOff>0</xdr:colOff>
      <xdr:row>867</xdr:row>
      <xdr:rowOff>0</xdr:rowOff>
    </xdr:from>
    <xdr:to>
      <xdr:col>8</xdr:col>
      <xdr:colOff>276107</xdr:colOff>
      <xdr:row>884</xdr:row>
      <xdr:rowOff>8812</xdr:rowOff>
    </xdr:to>
    <xdr:graphicFrame macro="">
      <xdr:nvGraphicFramePr>
        <xdr:cNvPr id="220" name="Chart 2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9</xdr:col>
      <xdr:colOff>0</xdr:colOff>
      <xdr:row>867</xdr:row>
      <xdr:rowOff>0</xdr:rowOff>
    </xdr:from>
    <xdr:to>
      <xdr:col>16</xdr:col>
      <xdr:colOff>276107</xdr:colOff>
      <xdr:row>884</xdr:row>
      <xdr:rowOff>8812</xdr:rowOff>
    </xdr:to>
    <xdr:graphicFrame macro="">
      <xdr:nvGraphicFramePr>
        <xdr:cNvPr id="223" name="Chart 2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xdr:col>
      <xdr:colOff>0</xdr:colOff>
      <xdr:row>885</xdr:row>
      <xdr:rowOff>0</xdr:rowOff>
    </xdr:from>
    <xdr:to>
      <xdr:col>8</xdr:col>
      <xdr:colOff>276107</xdr:colOff>
      <xdr:row>902</xdr:row>
      <xdr:rowOff>8812</xdr:rowOff>
    </xdr:to>
    <xdr:graphicFrame macro="">
      <xdr:nvGraphicFramePr>
        <xdr:cNvPr id="224" name="Chart 2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9</xdr:col>
      <xdr:colOff>0</xdr:colOff>
      <xdr:row>885</xdr:row>
      <xdr:rowOff>0</xdr:rowOff>
    </xdr:from>
    <xdr:to>
      <xdr:col>16</xdr:col>
      <xdr:colOff>276107</xdr:colOff>
      <xdr:row>902</xdr:row>
      <xdr:rowOff>8812</xdr:rowOff>
    </xdr:to>
    <xdr:graphicFrame macro="">
      <xdr:nvGraphicFramePr>
        <xdr:cNvPr id="225" name="Chart 2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xdr:col>
      <xdr:colOff>0</xdr:colOff>
      <xdr:row>903</xdr:row>
      <xdr:rowOff>0</xdr:rowOff>
    </xdr:from>
    <xdr:to>
      <xdr:col>8</xdr:col>
      <xdr:colOff>276107</xdr:colOff>
      <xdr:row>920</xdr:row>
      <xdr:rowOff>8812</xdr:rowOff>
    </xdr:to>
    <xdr:graphicFrame macro="">
      <xdr:nvGraphicFramePr>
        <xdr:cNvPr id="228" name="Chart 2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9</xdr:col>
      <xdr:colOff>0</xdr:colOff>
      <xdr:row>903</xdr:row>
      <xdr:rowOff>0</xdr:rowOff>
    </xdr:from>
    <xdr:to>
      <xdr:col>16</xdr:col>
      <xdr:colOff>276107</xdr:colOff>
      <xdr:row>920</xdr:row>
      <xdr:rowOff>8812</xdr:rowOff>
    </xdr:to>
    <xdr:graphicFrame macro="">
      <xdr:nvGraphicFramePr>
        <xdr:cNvPr id="229" name="Chart 2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xdr:col>
      <xdr:colOff>0</xdr:colOff>
      <xdr:row>921</xdr:row>
      <xdr:rowOff>0</xdr:rowOff>
    </xdr:from>
    <xdr:to>
      <xdr:col>8</xdr:col>
      <xdr:colOff>276107</xdr:colOff>
      <xdr:row>938</xdr:row>
      <xdr:rowOff>8812</xdr:rowOff>
    </xdr:to>
    <xdr:graphicFrame macro="">
      <xdr:nvGraphicFramePr>
        <xdr:cNvPr id="230" name="Chart 2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9</xdr:col>
      <xdr:colOff>0</xdr:colOff>
      <xdr:row>921</xdr:row>
      <xdr:rowOff>0</xdr:rowOff>
    </xdr:from>
    <xdr:to>
      <xdr:col>16</xdr:col>
      <xdr:colOff>276107</xdr:colOff>
      <xdr:row>938</xdr:row>
      <xdr:rowOff>8812</xdr:rowOff>
    </xdr:to>
    <xdr:graphicFrame macro="">
      <xdr:nvGraphicFramePr>
        <xdr:cNvPr id="234" name="Chart 2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xdr:col>
      <xdr:colOff>0</xdr:colOff>
      <xdr:row>939</xdr:row>
      <xdr:rowOff>0</xdr:rowOff>
    </xdr:from>
    <xdr:to>
      <xdr:col>8</xdr:col>
      <xdr:colOff>276107</xdr:colOff>
      <xdr:row>956</xdr:row>
      <xdr:rowOff>8812</xdr:rowOff>
    </xdr:to>
    <xdr:graphicFrame macro="">
      <xdr:nvGraphicFramePr>
        <xdr:cNvPr id="235" name="Chart 2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9</xdr:col>
      <xdr:colOff>0</xdr:colOff>
      <xdr:row>939</xdr:row>
      <xdr:rowOff>0</xdr:rowOff>
    </xdr:from>
    <xdr:to>
      <xdr:col>16</xdr:col>
      <xdr:colOff>276107</xdr:colOff>
      <xdr:row>956</xdr:row>
      <xdr:rowOff>8812</xdr:rowOff>
    </xdr:to>
    <xdr:graphicFrame macro="">
      <xdr:nvGraphicFramePr>
        <xdr:cNvPr id="236" name="Chart 2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xdr:col>
      <xdr:colOff>0</xdr:colOff>
      <xdr:row>960</xdr:row>
      <xdr:rowOff>0</xdr:rowOff>
    </xdr:from>
    <xdr:to>
      <xdr:col>8</xdr:col>
      <xdr:colOff>276107</xdr:colOff>
      <xdr:row>977</xdr:row>
      <xdr:rowOff>8812</xdr:rowOff>
    </xdr:to>
    <xdr:graphicFrame macro="">
      <xdr:nvGraphicFramePr>
        <xdr:cNvPr id="237" name="Chart 2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9</xdr:col>
      <xdr:colOff>0</xdr:colOff>
      <xdr:row>960</xdr:row>
      <xdr:rowOff>0</xdr:rowOff>
    </xdr:from>
    <xdr:to>
      <xdr:col>16</xdr:col>
      <xdr:colOff>276107</xdr:colOff>
      <xdr:row>977</xdr:row>
      <xdr:rowOff>8812</xdr:rowOff>
    </xdr:to>
    <xdr:graphicFrame macro="">
      <xdr:nvGraphicFramePr>
        <xdr:cNvPr id="240" name="Chart 2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xdr:col>
      <xdr:colOff>0</xdr:colOff>
      <xdr:row>978</xdr:row>
      <xdr:rowOff>0</xdr:rowOff>
    </xdr:from>
    <xdr:to>
      <xdr:col>8</xdr:col>
      <xdr:colOff>276107</xdr:colOff>
      <xdr:row>995</xdr:row>
      <xdr:rowOff>8812</xdr:rowOff>
    </xdr:to>
    <xdr:graphicFrame macro="">
      <xdr:nvGraphicFramePr>
        <xdr:cNvPr id="241" name="Chart 2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9</xdr:col>
      <xdr:colOff>0</xdr:colOff>
      <xdr:row>978</xdr:row>
      <xdr:rowOff>0</xdr:rowOff>
    </xdr:from>
    <xdr:to>
      <xdr:col>16</xdr:col>
      <xdr:colOff>276107</xdr:colOff>
      <xdr:row>995</xdr:row>
      <xdr:rowOff>8812</xdr:rowOff>
    </xdr:to>
    <xdr:graphicFrame macro="">
      <xdr:nvGraphicFramePr>
        <xdr:cNvPr id="242"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xdr:col>
      <xdr:colOff>0</xdr:colOff>
      <xdr:row>996</xdr:row>
      <xdr:rowOff>0</xdr:rowOff>
    </xdr:from>
    <xdr:to>
      <xdr:col>8</xdr:col>
      <xdr:colOff>276107</xdr:colOff>
      <xdr:row>1013</xdr:row>
      <xdr:rowOff>8812</xdr:rowOff>
    </xdr:to>
    <xdr:graphicFrame macro="">
      <xdr:nvGraphicFramePr>
        <xdr:cNvPr id="245" name="Chart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9</xdr:col>
      <xdr:colOff>0</xdr:colOff>
      <xdr:row>996</xdr:row>
      <xdr:rowOff>0</xdr:rowOff>
    </xdr:from>
    <xdr:to>
      <xdr:col>16</xdr:col>
      <xdr:colOff>276107</xdr:colOff>
      <xdr:row>1013</xdr:row>
      <xdr:rowOff>8812</xdr:rowOff>
    </xdr:to>
    <xdr:graphicFrame macro="">
      <xdr:nvGraphicFramePr>
        <xdr:cNvPr id="246" name="Chart 2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xdr:col>
      <xdr:colOff>0</xdr:colOff>
      <xdr:row>1014</xdr:row>
      <xdr:rowOff>0</xdr:rowOff>
    </xdr:from>
    <xdr:to>
      <xdr:col>8</xdr:col>
      <xdr:colOff>276107</xdr:colOff>
      <xdr:row>1031</xdr:row>
      <xdr:rowOff>8812</xdr:rowOff>
    </xdr:to>
    <xdr:graphicFrame macro="">
      <xdr:nvGraphicFramePr>
        <xdr:cNvPr id="247" name="Chart 2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9</xdr:col>
      <xdr:colOff>0</xdr:colOff>
      <xdr:row>1014</xdr:row>
      <xdr:rowOff>0</xdr:rowOff>
    </xdr:from>
    <xdr:to>
      <xdr:col>16</xdr:col>
      <xdr:colOff>276107</xdr:colOff>
      <xdr:row>1031</xdr:row>
      <xdr:rowOff>8812</xdr:rowOff>
    </xdr:to>
    <xdr:graphicFrame macro="">
      <xdr:nvGraphicFramePr>
        <xdr:cNvPr id="250" name="Chart 2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xdr:col>
      <xdr:colOff>0</xdr:colOff>
      <xdr:row>1032</xdr:row>
      <xdr:rowOff>0</xdr:rowOff>
    </xdr:from>
    <xdr:to>
      <xdr:col>8</xdr:col>
      <xdr:colOff>276107</xdr:colOff>
      <xdr:row>1049</xdr:row>
      <xdr:rowOff>8812</xdr:rowOff>
    </xdr:to>
    <xdr:graphicFrame macro="">
      <xdr:nvGraphicFramePr>
        <xdr:cNvPr id="251" name="Chart 2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9</xdr:col>
      <xdr:colOff>0</xdr:colOff>
      <xdr:row>1032</xdr:row>
      <xdr:rowOff>0</xdr:rowOff>
    </xdr:from>
    <xdr:to>
      <xdr:col>16</xdr:col>
      <xdr:colOff>276107</xdr:colOff>
      <xdr:row>1049</xdr:row>
      <xdr:rowOff>8812</xdr:rowOff>
    </xdr:to>
    <xdr:graphicFrame macro="">
      <xdr:nvGraphicFramePr>
        <xdr:cNvPr id="252" name="Chart 2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xdr:col>
      <xdr:colOff>0</xdr:colOff>
      <xdr:row>1050</xdr:row>
      <xdr:rowOff>0</xdr:rowOff>
    </xdr:from>
    <xdr:to>
      <xdr:col>8</xdr:col>
      <xdr:colOff>276107</xdr:colOff>
      <xdr:row>1067</xdr:row>
      <xdr:rowOff>8812</xdr:rowOff>
    </xdr:to>
    <xdr:graphicFrame macro="">
      <xdr:nvGraphicFramePr>
        <xdr:cNvPr id="255" name="Chart 2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9</xdr:col>
      <xdr:colOff>0</xdr:colOff>
      <xdr:row>1050</xdr:row>
      <xdr:rowOff>0</xdr:rowOff>
    </xdr:from>
    <xdr:to>
      <xdr:col>16</xdr:col>
      <xdr:colOff>276107</xdr:colOff>
      <xdr:row>1067</xdr:row>
      <xdr:rowOff>8812</xdr:rowOff>
    </xdr:to>
    <xdr:graphicFrame macro="">
      <xdr:nvGraphicFramePr>
        <xdr:cNvPr id="256" name="Chart 2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1</xdr:col>
      <xdr:colOff>0</xdr:colOff>
      <xdr:row>1068</xdr:row>
      <xdr:rowOff>0</xdr:rowOff>
    </xdr:from>
    <xdr:to>
      <xdr:col>8</xdr:col>
      <xdr:colOff>276107</xdr:colOff>
      <xdr:row>1085</xdr:row>
      <xdr:rowOff>8812</xdr:rowOff>
    </xdr:to>
    <xdr:graphicFrame macro="">
      <xdr:nvGraphicFramePr>
        <xdr:cNvPr id="260" name="Chart 2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9</xdr:col>
      <xdr:colOff>0</xdr:colOff>
      <xdr:row>1068</xdr:row>
      <xdr:rowOff>0</xdr:rowOff>
    </xdr:from>
    <xdr:to>
      <xdr:col>16</xdr:col>
      <xdr:colOff>276107</xdr:colOff>
      <xdr:row>1085</xdr:row>
      <xdr:rowOff>8812</xdr:rowOff>
    </xdr:to>
    <xdr:graphicFrame macro="">
      <xdr:nvGraphicFramePr>
        <xdr:cNvPr id="263" name="Chart 2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1</xdr:col>
      <xdr:colOff>0</xdr:colOff>
      <xdr:row>1086</xdr:row>
      <xdr:rowOff>0</xdr:rowOff>
    </xdr:from>
    <xdr:to>
      <xdr:col>8</xdr:col>
      <xdr:colOff>276107</xdr:colOff>
      <xdr:row>1103</xdr:row>
      <xdr:rowOff>8812</xdr:rowOff>
    </xdr:to>
    <xdr:graphicFrame macro="">
      <xdr:nvGraphicFramePr>
        <xdr:cNvPr id="264" name="Chart 2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9</xdr:col>
      <xdr:colOff>0</xdr:colOff>
      <xdr:row>1086</xdr:row>
      <xdr:rowOff>0</xdr:rowOff>
    </xdr:from>
    <xdr:to>
      <xdr:col>16</xdr:col>
      <xdr:colOff>276107</xdr:colOff>
      <xdr:row>1103</xdr:row>
      <xdr:rowOff>8812</xdr:rowOff>
    </xdr:to>
    <xdr:graphicFrame macro="">
      <xdr:nvGraphicFramePr>
        <xdr:cNvPr id="265" name="Chart 2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1</xdr:col>
      <xdr:colOff>0</xdr:colOff>
      <xdr:row>1104</xdr:row>
      <xdr:rowOff>0</xdr:rowOff>
    </xdr:from>
    <xdr:to>
      <xdr:col>8</xdr:col>
      <xdr:colOff>276107</xdr:colOff>
      <xdr:row>1121</xdr:row>
      <xdr:rowOff>8812</xdr:rowOff>
    </xdr:to>
    <xdr:graphicFrame macro="">
      <xdr:nvGraphicFramePr>
        <xdr:cNvPr id="268" name="Chart 2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9</xdr:col>
      <xdr:colOff>0</xdr:colOff>
      <xdr:row>1104</xdr:row>
      <xdr:rowOff>0</xdr:rowOff>
    </xdr:from>
    <xdr:to>
      <xdr:col>16</xdr:col>
      <xdr:colOff>276107</xdr:colOff>
      <xdr:row>1121</xdr:row>
      <xdr:rowOff>8812</xdr:rowOff>
    </xdr:to>
    <xdr:graphicFrame macro="">
      <xdr:nvGraphicFramePr>
        <xdr:cNvPr id="269" name="Chart 2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xdr:col>
      <xdr:colOff>0</xdr:colOff>
      <xdr:row>1122</xdr:row>
      <xdr:rowOff>0</xdr:rowOff>
    </xdr:from>
    <xdr:to>
      <xdr:col>8</xdr:col>
      <xdr:colOff>276107</xdr:colOff>
      <xdr:row>1139</xdr:row>
      <xdr:rowOff>8812</xdr:rowOff>
    </xdr:to>
    <xdr:graphicFrame macro="">
      <xdr:nvGraphicFramePr>
        <xdr:cNvPr id="270" name="Chart 2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9</xdr:col>
      <xdr:colOff>0</xdr:colOff>
      <xdr:row>1122</xdr:row>
      <xdr:rowOff>0</xdr:rowOff>
    </xdr:from>
    <xdr:to>
      <xdr:col>16</xdr:col>
      <xdr:colOff>276107</xdr:colOff>
      <xdr:row>1139</xdr:row>
      <xdr:rowOff>8812</xdr:rowOff>
    </xdr:to>
    <xdr:graphicFrame macro="">
      <xdr:nvGraphicFramePr>
        <xdr:cNvPr id="273" name="Chart 2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1</xdr:col>
      <xdr:colOff>0</xdr:colOff>
      <xdr:row>1140</xdr:row>
      <xdr:rowOff>0</xdr:rowOff>
    </xdr:from>
    <xdr:to>
      <xdr:col>8</xdr:col>
      <xdr:colOff>276107</xdr:colOff>
      <xdr:row>1157</xdr:row>
      <xdr:rowOff>8812</xdr:rowOff>
    </xdr:to>
    <xdr:graphicFrame macro="">
      <xdr:nvGraphicFramePr>
        <xdr:cNvPr id="274" name="Chart 2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9</xdr:col>
      <xdr:colOff>0</xdr:colOff>
      <xdr:row>1140</xdr:row>
      <xdr:rowOff>0</xdr:rowOff>
    </xdr:from>
    <xdr:to>
      <xdr:col>16</xdr:col>
      <xdr:colOff>276107</xdr:colOff>
      <xdr:row>1157</xdr:row>
      <xdr:rowOff>8812</xdr:rowOff>
    </xdr:to>
    <xdr:graphicFrame macro="">
      <xdr:nvGraphicFramePr>
        <xdr:cNvPr id="275" name="Chart 2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1</xdr:col>
      <xdr:colOff>0</xdr:colOff>
      <xdr:row>1158</xdr:row>
      <xdr:rowOff>0</xdr:rowOff>
    </xdr:from>
    <xdr:to>
      <xdr:col>8</xdr:col>
      <xdr:colOff>276107</xdr:colOff>
      <xdr:row>1175</xdr:row>
      <xdr:rowOff>8812</xdr:rowOff>
    </xdr:to>
    <xdr:graphicFrame macro="">
      <xdr:nvGraphicFramePr>
        <xdr:cNvPr id="278" name="Chart 2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9</xdr:col>
      <xdr:colOff>0</xdr:colOff>
      <xdr:row>1158</xdr:row>
      <xdr:rowOff>0</xdr:rowOff>
    </xdr:from>
    <xdr:to>
      <xdr:col>16</xdr:col>
      <xdr:colOff>276107</xdr:colOff>
      <xdr:row>1175</xdr:row>
      <xdr:rowOff>8812</xdr:rowOff>
    </xdr:to>
    <xdr:graphicFrame macro="">
      <xdr:nvGraphicFramePr>
        <xdr:cNvPr id="279" name="Chart 2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1</xdr:col>
      <xdr:colOff>0</xdr:colOff>
      <xdr:row>1176</xdr:row>
      <xdr:rowOff>0</xdr:rowOff>
    </xdr:from>
    <xdr:to>
      <xdr:col>8</xdr:col>
      <xdr:colOff>276107</xdr:colOff>
      <xdr:row>1193</xdr:row>
      <xdr:rowOff>8812</xdr:rowOff>
    </xdr:to>
    <xdr:graphicFrame macro="">
      <xdr:nvGraphicFramePr>
        <xdr:cNvPr id="280" name="Chart 2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9</xdr:col>
      <xdr:colOff>0</xdr:colOff>
      <xdr:row>1176</xdr:row>
      <xdr:rowOff>0</xdr:rowOff>
    </xdr:from>
    <xdr:to>
      <xdr:col>16</xdr:col>
      <xdr:colOff>276107</xdr:colOff>
      <xdr:row>1193</xdr:row>
      <xdr:rowOff>8812</xdr:rowOff>
    </xdr:to>
    <xdr:graphicFrame macro="">
      <xdr:nvGraphicFramePr>
        <xdr:cNvPr id="283" name="Chart 2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1</xdr:col>
      <xdr:colOff>0</xdr:colOff>
      <xdr:row>1194</xdr:row>
      <xdr:rowOff>0</xdr:rowOff>
    </xdr:from>
    <xdr:to>
      <xdr:col>8</xdr:col>
      <xdr:colOff>276107</xdr:colOff>
      <xdr:row>1211</xdr:row>
      <xdr:rowOff>8812</xdr:rowOff>
    </xdr:to>
    <xdr:graphicFrame macro="">
      <xdr:nvGraphicFramePr>
        <xdr:cNvPr id="284" name="Chart 2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9</xdr:col>
      <xdr:colOff>0</xdr:colOff>
      <xdr:row>1194</xdr:row>
      <xdr:rowOff>0</xdr:rowOff>
    </xdr:from>
    <xdr:to>
      <xdr:col>16</xdr:col>
      <xdr:colOff>276107</xdr:colOff>
      <xdr:row>1211</xdr:row>
      <xdr:rowOff>8812</xdr:rowOff>
    </xdr:to>
    <xdr:graphicFrame macro="">
      <xdr:nvGraphicFramePr>
        <xdr:cNvPr id="285" name="Chart 2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1</xdr:col>
      <xdr:colOff>0</xdr:colOff>
      <xdr:row>1212</xdr:row>
      <xdr:rowOff>0</xdr:rowOff>
    </xdr:from>
    <xdr:to>
      <xdr:col>8</xdr:col>
      <xdr:colOff>276107</xdr:colOff>
      <xdr:row>1229</xdr:row>
      <xdr:rowOff>8812</xdr:rowOff>
    </xdr:to>
    <xdr:graphicFrame macro="">
      <xdr:nvGraphicFramePr>
        <xdr:cNvPr id="288" name="Chart 2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9</xdr:col>
      <xdr:colOff>0</xdr:colOff>
      <xdr:row>1212</xdr:row>
      <xdr:rowOff>0</xdr:rowOff>
    </xdr:from>
    <xdr:to>
      <xdr:col>16</xdr:col>
      <xdr:colOff>276107</xdr:colOff>
      <xdr:row>1229</xdr:row>
      <xdr:rowOff>8812</xdr:rowOff>
    </xdr:to>
    <xdr:graphicFrame macro="">
      <xdr:nvGraphicFramePr>
        <xdr:cNvPr id="289" name="Chart 2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1</xdr:col>
      <xdr:colOff>0</xdr:colOff>
      <xdr:row>1230</xdr:row>
      <xdr:rowOff>0</xdr:rowOff>
    </xdr:from>
    <xdr:to>
      <xdr:col>8</xdr:col>
      <xdr:colOff>276107</xdr:colOff>
      <xdr:row>1247</xdr:row>
      <xdr:rowOff>8812</xdr:rowOff>
    </xdr:to>
    <xdr:graphicFrame macro="">
      <xdr:nvGraphicFramePr>
        <xdr:cNvPr id="290" name="Chart 2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9</xdr:col>
      <xdr:colOff>0</xdr:colOff>
      <xdr:row>1230</xdr:row>
      <xdr:rowOff>0</xdr:rowOff>
    </xdr:from>
    <xdr:to>
      <xdr:col>16</xdr:col>
      <xdr:colOff>276107</xdr:colOff>
      <xdr:row>1247</xdr:row>
      <xdr:rowOff>8812</xdr:rowOff>
    </xdr:to>
    <xdr:graphicFrame macro="">
      <xdr:nvGraphicFramePr>
        <xdr:cNvPr id="293" name="Chart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1</xdr:col>
      <xdr:colOff>0</xdr:colOff>
      <xdr:row>1248</xdr:row>
      <xdr:rowOff>0</xdr:rowOff>
    </xdr:from>
    <xdr:to>
      <xdr:col>8</xdr:col>
      <xdr:colOff>276107</xdr:colOff>
      <xdr:row>1265</xdr:row>
      <xdr:rowOff>8812</xdr:rowOff>
    </xdr:to>
    <xdr:graphicFrame macro="">
      <xdr:nvGraphicFramePr>
        <xdr:cNvPr id="294" name="Chart 2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9</xdr:col>
      <xdr:colOff>0</xdr:colOff>
      <xdr:row>1248</xdr:row>
      <xdr:rowOff>0</xdr:rowOff>
    </xdr:from>
    <xdr:to>
      <xdr:col>16</xdr:col>
      <xdr:colOff>276107</xdr:colOff>
      <xdr:row>1265</xdr:row>
      <xdr:rowOff>8812</xdr:rowOff>
    </xdr:to>
    <xdr:graphicFrame macro="">
      <xdr:nvGraphicFramePr>
        <xdr:cNvPr id="295" name="Chart 2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1</xdr:col>
      <xdr:colOff>0</xdr:colOff>
      <xdr:row>1266</xdr:row>
      <xdr:rowOff>0</xdr:rowOff>
    </xdr:from>
    <xdr:to>
      <xdr:col>8</xdr:col>
      <xdr:colOff>276107</xdr:colOff>
      <xdr:row>1283</xdr:row>
      <xdr:rowOff>8812</xdr:rowOff>
    </xdr:to>
    <xdr:graphicFrame macro="">
      <xdr:nvGraphicFramePr>
        <xdr:cNvPr id="298" name="Chart 2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9</xdr:col>
      <xdr:colOff>0</xdr:colOff>
      <xdr:row>1266</xdr:row>
      <xdr:rowOff>0</xdr:rowOff>
    </xdr:from>
    <xdr:to>
      <xdr:col>16</xdr:col>
      <xdr:colOff>276107</xdr:colOff>
      <xdr:row>1283</xdr:row>
      <xdr:rowOff>8812</xdr:rowOff>
    </xdr:to>
    <xdr:graphicFrame macro="">
      <xdr:nvGraphicFramePr>
        <xdr:cNvPr id="299"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1</xdr:col>
      <xdr:colOff>0</xdr:colOff>
      <xdr:row>1284</xdr:row>
      <xdr:rowOff>0</xdr:rowOff>
    </xdr:from>
    <xdr:to>
      <xdr:col>8</xdr:col>
      <xdr:colOff>276107</xdr:colOff>
      <xdr:row>1301</xdr:row>
      <xdr:rowOff>8812</xdr:rowOff>
    </xdr:to>
    <xdr:graphicFrame macro="">
      <xdr:nvGraphicFramePr>
        <xdr:cNvPr id="300" name="Chart 2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9</xdr:col>
      <xdr:colOff>0</xdr:colOff>
      <xdr:row>1284</xdr:row>
      <xdr:rowOff>0</xdr:rowOff>
    </xdr:from>
    <xdr:to>
      <xdr:col>16</xdr:col>
      <xdr:colOff>276107</xdr:colOff>
      <xdr:row>1301</xdr:row>
      <xdr:rowOff>8812</xdr:rowOff>
    </xdr:to>
    <xdr:graphicFrame macro="">
      <xdr:nvGraphicFramePr>
        <xdr:cNvPr id="304" name="Chart 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1</xdr:col>
      <xdr:colOff>0</xdr:colOff>
      <xdr:row>1302</xdr:row>
      <xdr:rowOff>0</xdr:rowOff>
    </xdr:from>
    <xdr:to>
      <xdr:col>8</xdr:col>
      <xdr:colOff>276107</xdr:colOff>
      <xdr:row>1319</xdr:row>
      <xdr:rowOff>8812</xdr:rowOff>
    </xdr:to>
    <xdr:graphicFrame macro="">
      <xdr:nvGraphicFramePr>
        <xdr:cNvPr id="305" name="Chart 3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9</xdr:col>
      <xdr:colOff>0</xdr:colOff>
      <xdr:row>1302</xdr:row>
      <xdr:rowOff>0</xdr:rowOff>
    </xdr:from>
    <xdr:to>
      <xdr:col>16</xdr:col>
      <xdr:colOff>276107</xdr:colOff>
      <xdr:row>1319</xdr:row>
      <xdr:rowOff>8812</xdr:rowOff>
    </xdr:to>
    <xdr:graphicFrame macro="">
      <xdr:nvGraphicFramePr>
        <xdr:cNvPr id="306" name="Chart 3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1</xdr:col>
      <xdr:colOff>0</xdr:colOff>
      <xdr:row>1323</xdr:row>
      <xdr:rowOff>0</xdr:rowOff>
    </xdr:from>
    <xdr:to>
      <xdr:col>8</xdr:col>
      <xdr:colOff>276107</xdr:colOff>
      <xdr:row>1340</xdr:row>
      <xdr:rowOff>8812</xdr:rowOff>
    </xdr:to>
    <xdr:graphicFrame macro="">
      <xdr:nvGraphicFramePr>
        <xdr:cNvPr id="307" name="Chart 3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9</xdr:col>
      <xdr:colOff>0</xdr:colOff>
      <xdr:row>1323</xdr:row>
      <xdr:rowOff>0</xdr:rowOff>
    </xdr:from>
    <xdr:to>
      <xdr:col>16</xdr:col>
      <xdr:colOff>276107</xdr:colOff>
      <xdr:row>1340</xdr:row>
      <xdr:rowOff>8812</xdr:rowOff>
    </xdr:to>
    <xdr:graphicFrame macro="">
      <xdr:nvGraphicFramePr>
        <xdr:cNvPr id="310" name="Chart 3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1</xdr:col>
      <xdr:colOff>0</xdr:colOff>
      <xdr:row>1341</xdr:row>
      <xdr:rowOff>0</xdr:rowOff>
    </xdr:from>
    <xdr:to>
      <xdr:col>8</xdr:col>
      <xdr:colOff>276107</xdr:colOff>
      <xdr:row>1358</xdr:row>
      <xdr:rowOff>8812</xdr:rowOff>
    </xdr:to>
    <xdr:graphicFrame macro="">
      <xdr:nvGraphicFramePr>
        <xdr:cNvPr id="311" name="Chart 3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9</xdr:col>
      <xdr:colOff>0</xdr:colOff>
      <xdr:row>1341</xdr:row>
      <xdr:rowOff>0</xdr:rowOff>
    </xdr:from>
    <xdr:to>
      <xdr:col>16</xdr:col>
      <xdr:colOff>276107</xdr:colOff>
      <xdr:row>1358</xdr:row>
      <xdr:rowOff>8812</xdr:rowOff>
    </xdr:to>
    <xdr:graphicFrame macro="">
      <xdr:nvGraphicFramePr>
        <xdr:cNvPr id="312" name="Chart 3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1</xdr:col>
      <xdr:colOff>0</xdr:colOff>
      <xdr:row>1359</xdr:row>
      <xdr:rowOff>0</xdr:rowOff>
    </xdr:from>
    <xdr:to>
      <xdr:col>8</xdr:col>
      <xdr:colOff>276107</xdr:colOff>
      <xdr:row>1376</xdr:row>
      <xdr:rowOff>8812</xdr:rowOff>
    </xdr:to>
    <xdr:graphicFrame macro="">
      <xdr:nvGraphicFramePr>
        <xdr:cNvPr id="315" name="Chart 3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9</xdr:col>
      <xdr:colOff>0</xdr:colOff>
      <xdr:row>1359</xdr:row>
      <xdr:rowOff>0</xdr:rowOff>
    </xdr:from>
    <xdr:to>
      <xdr:col>16</xdr:col>
      <xdr:colOff>276107</xdr:colOff>
      <xdr:row>1376</xdr:row>
      <xdr:rowOff>8812</xdr:rowOff>
    </xdr:to>
    <xdr:graphicFrame macro="">
      <xdr:nvGraphicFramePr>
        <xdr:cNvPr id="316" name="Chart 3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1</xdr:col>
      <xdr:colOff>0</xdr:colOff>
      <xdr:row>1377</xdr:row>
      <xdr:rowOff>0</xdr:rowOff>
    </xdr:from>
    <xdr:to>
      <xdr:col>8</xdr:col>
      <xdr:colOff>276107</xdr:colOff>
      <xdr:row>1394</xdr:row>
      <xdr:rowOff>8812</xdr:rowOff>
    </xdr:to>
    <xdr:graphicFrame macro="">
      <xdr:nvGraphicFramePr>
        <xdr:cNvPr id="317" name="Chart 3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9</xdr:col>
      <xdr:colOff>0</xdr:colOff>
      <xdr:row>1377</xdr:row>
      <xdr:rowOff>0</xdr:rowOff>
    </xdr:from>
    <xdr:to>
      <xdr:col>16</xdr:col>
      <xdr:colOff>276107</xdr:colOff>
      <xdr:row>1394</xdr:row>
      <xdr:rowOff>8812</xdr:rowOff>
    </xdr:to>
    <xdr:graphicFrame macro="">
      <xdr:nvGraphicFramePr>
        <xdr:cNvPr id="320" name="Chart 3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1</xdr:col>
      <xdr:colOff>0</xdr:colOff>
      <xdr:row>1395</xdr:row>
      <xdr:rowOff>0</xdr:rowOff>
    </xdr:from>
    <xdr:to>
      <xdr:col>8</xdr:col>
      <xdr:colOff>276107</xdr:colOff>
      <xdr:row>1412</xdr:row>
      <xdr:rowOff>8812</xdr:rowOff>
    </xdr:to>
    <xdr:graphicFrame macro="">
      <xdr:nvGraphicFramePr>
        <xdr:cNvPr id="321" name="Chart 3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9</xdr:col>
      <xdr:colOff>0</xdr:colOff>
      <xdr:row>1395</xdr:row>
      <xdr:rowOff>0</xdr:rowOff>
    </xdr:from>
    <xdr:to>
      <xdr:col>16</xdr:col>
      <xdr:colOff>276107</xdr:colOff>
      <xdr:row>1412</xdr:row>
      <xdr:rowOff>8812</xdr:rowOff>
    </xdr:to>
    <xdr:graphicFrame macro="">
      <xdr:nvGraphicFramePr>
        <xdr:cNvPr id="322" name="Chart 3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1</xdr:col>
      <xdr:colOff>0</xdr:colOff>
      <xdr:row>1413</xdr:row>
      <xdr:rowOff>0</xdr:rowOff>
    </xdr:from>
    <xdr:to>
      <xdr:col>8</xdr:col>
      <xdr:colOff>276107</xdr:colOff>
      <xdr:row>1430</xdr:row>
      <xdr:rowOff>8812</xdr:rowOff>
    </xdr:to>
    <xdr:graphicFrame macro="">
      <xdr:nvGraphicFramePr>
        <xdr:cNvPr id="325" name="Chart 3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9</xdr:col>
      <xdr:colOff>0</xdr:colOff>
      <xdr:row>1413</xdr:row>
      <xdr:rowOff>0</xdr:rowOff>
    </xdr:from>
    <xdr:to>
      <xdr:col>16</xdr:col>
      <xdr:colOff>276107</xdr:colOff>
      <xdr:row>1430</xdr:row>
      <xdr:rowOff>8812</xdr:rowOff>
    </xdr:to>
    <xdr:graphicFrame macro="">
      <xdr:nvGraphicFramePr>
        <xdr:cNvPr id="326" name="Chart 3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1</xdr:col>
      <xdr:colOff>0</xdr:colOff>
      <xdr:row>1431</xdr:row>
      <xdr:rowOff>0</xdr:rowOff>
    </xdr:from>
    <xdr:to>
      <xdr:col>8</xdr:col>
      <xdr:colOff>276107</xdr:colOff>
      <xdr:row>1448</xdr:row>
      <xdr:rowOff>8812</xdr:rowOff>
    </xdr:to>
    <xdr:graphicFrame macro="">
      <xdr:nvGraphicFramePr>
        <xdr:cNvPr id="327" name="Chart 3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9</xdr:col>
      <xdr:colOff>0</xdr:colOff>
      <xdr:row>1431</xdr:row>
      <xdr:rowOff>0</xdr:rowOff>
    </xdr:from>
    <xdr:to>
      <xdr:col>16</xdr:col>
      <xdr:colOff>276107</xdr:colOff>
      <xdr:row>1448</xdr:row>
      <xdr:rowOff>8812</xdr:rowOff>
    </xdr:to>
    <xdr:graphicFrame macro="">
      <xdr:nvGraphicFramePr>
        <xdr:cNvPr id="330" name="Chart 3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1</xdr:col>
      <xdr:colOff>0</xdr:colOff>
      <xdr:row>1449</xdr:row>
      <xdr:rowOff>0</xdr:rowOff>
    </xdr:from>
    <xdr:to>
      <xdr:col>8</xdr:col>
      <xdr:colOff>276107</xdr:colOff>
      <xdr:row>1466</xdr:row>
      <xdr:rowOff>8812</xdr:rowOff>
    </xdr:to>
    <xdr:graphicFrame macro="">
      <xdr:nvGraphicFramePr>
        <xdr:cNvPr id="331" name="Chart 3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9</xdr:col>
      <xdr:colOff>0</xdr:colOff>
      <xdr:row>1449</xdr:row>
      <xdr:rowOff>0</xdr:rowOff>
    </xdr:from>
    <xdr:to>
      <xdr:col>16</xdr:col>
      <xdr:colOff>276107</xdr:colOff>
      <xdr:row>1466</xdr:row>
      <xdr:rowOff>8812</xdr:rowOff>
    </xdr:to>
    <xdr:graphicFrame macro="">
      <xdr:nvGraphicFramePr>
        <xdr:cNvPr id="332" name="Chart 3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1</xdr:col>
      <xdr:colOff>0</xdr:colOff>
      <xdr:row>1467</xdr:row>
      <xdr:rowOff>0</xdr:rowOff>
    </xdr:from>
    <xdr:to>
      <xdr:col>8</xdr:col>
      <xdr:colOff>276107</xdr:colOff>
      <xdr:row>1484</xdr:row>
      <xdr:rowOff>8812</xdr:rowOff>
    </xdr:to>
    <xdr:graphicFrame macro="">
      <xdr:nvGraphicFramePr>
        <xdr:cNvPr id="335" name="Chart 3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9</xdr:col>
      <xdr:colOff>0</xdr:colOff>
      <xdr:row>1467</xdr:row>
      <xdr:rowOff>0</xdr:rowOff>
    </xdr:from>
    <xdr:to>
      <xdr:col>16</xdr:col>
      <xdr:colOff>276107</xdr:colOff>
      <xdr:row>1484</xdr:row>
      <xdr:rowOff>8812</xdr:rowOff>
    </xdr:to>
    <xdr:graphicFrame macro="">
      <xdr:nvGraphicFramePr>
        <xdr:cNvPr id="336" name="Chart 3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1</xdr:col>
      <xdr:colOff>0</xdr:colOff>
      <xdr:row>1485</xdr:row>
      <xdr:rowOff>0</xdr:rowOff>
    </xdr:from>
    <xdr:to>
      <xdr:col>8</xdr:col>
      <xdr:colOff>276107</xdr:colOff>
      <xdr:row>1502</xdr:row>
      <xdr:rowOff>8812</xdr:rowOff>
    </xdr:to>
    <xdr:graphicFrame macro="">
      <xdr:nvGraphicFramePr>
        <xdr:cNvPr id="337" name="Chart 3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9</xdr:col>
      <xdr:colOff>0</xdr:colOff>
      <xdr:row>1485</xdr:row>
      <xdr:rowOff>0</xdr:rowOff>
    </xdr:from>
    <xdr:to>
      <xdr:col>16</xdr:col>
      <xdr:colOff>276107</xdr:colOff>
      <xdr:row>1502</xdr:row>
      <xdr:rowOff>8812</xdr:rowOff>
    </xdr:to>
    <xdr:graphicFrame macro="">
      <xdr:nvGraphicFramePr>
        <xdr:cNvPr id="340" name="Chart 3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1</xdr:col>
      <xdr:colOff>0</xdr:colOff>
      <xdr:row>1503</xdr:row>
      <xdr:rowOff>0</xdr:rowOff>
    </xdr:from>
    <xdr:to>
      <xdr:col>8</xdr:col>
      <xdr:colOff>276107</xdr:colOff>
      <xdr:row>1520</xdr:row>
      <xdr:rowOff>8812</xdr:rowOff>
    </xdr:to>
    <xdr:graphicFrame macro="">
      <xdr:nvGraphicFramePr>
        <xdr:cNvPr id="341" name="Chart 3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9</xdr:col>
      <xdr:colOff>0</xdr:colOff>
      <xdr:row>1503</xdr:row>
      <xdr:rowOff>0</xdr:rowOff>
    </xdr:from>
    <xdr:to>
      <xdr:col>16</xdr:col>
      <xdr:colOff>276107</xdr:colOff>
      <xdr:row>1520</xdr:row>
      <xdr:rowOff>8812</xdr:rowOff>
    </xdr:to>
    <xdr:graphicFrame macro="">
      <xdr:nvGraphicFramePr>
        <xdr:cNvPr id="342" name="Chart 3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1</xdr:col>
      <xdr:colOff>0</xdr:colOff>
      <xdr:row>1521</xdr:row>
      <xdr:rowOff>0</xdr:rowOff>
    </xdr:from>
    <xdr:to>
      <xdr:col>8</xdr:col>
      <xdr:colOff>276107</xdr:colOff>
      <xdr:row>1538</xdr:row>
      <xdr:rowOff>8812</xdr:rowOff>
    </xdr:to>
    <xdr:graphicFrame macro="">
      <xdr:nvGraphicFramePr>
        <xdr:cNvPr id="345" name="Chart 3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9</xdr:col>
      <xdr:colOff>0</xdr:colOff>
      <xdr:row>1521</xdr:row>
      <xdr:rowOff>0</xdr:rowOff>
    </xdr:from>
    <xdr:to>
      <xdr:col>16</xdr:col>
      <xdr:colOff>276107</xdr:colOff>
      <xdr:row>1538</xdr:row>
      <xdr:rowOff>8812</xdr:rowOff>
    </xdr:to>
    <xdr:graphicFrame macro="">
      <xdr:nvGraphicFramePr>
        <xdr:cNvPr id="346" name="Chart 3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1</xdr:col>
      <xdr:colOff>0</xdr:colOff>
      <xdr:row>1539</xdr:row>
      <xdr:rowOff>0</xdr:rowOff>
    </xdr:from>
    <xdr:to>
      <xdr:col>8</xdr:col>
      <xdr:colOff>276107</xdr:colOff>
      <xdr:row>1556</xdr:row>
      <xdr:rowOff>8812</xdr:rowOff>
    </xdr:to>
    <xdr:graphicFrame macro="">
      <xdr:nvGraphicFramePr>
        <xdr:cNvPr id="347" name="Chart 3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9</xdr:col>
      <xdr:colOff>0</xdr:colOff>
      <xdr:row>1539</xdr:row>
      <xdr:rowOff>0</xdr:rowOff>
    </xdr:from>
    <xdr:to>
      <xdr:col>16</xdr:col>
      <xdr:colOff>276107</xdr:colOff>
      <xdr:row>1556</xdr:row>
      <xdr:rowOff>8812</xdr:rowOff>
    </xdr:to>
    <xdr:graphicFrame macro="">
      <xdr:nvGraphicFramePr>
        <xdr:cNvPr id="350" name="Chart 3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1</xdr:col>
      <xdr:colOff>0</xdr:colOff>
      <xdr:row>1557</xdr:row>
      <xdr:rowOff>0</xdr:rowOff>
    </xdr:from>
    <xdr:to>
      <xdr:col>8</xdr:col>
      <xdr:colOff>276107</xdr:colOff>
      <xdr:row>1574</xdr:row>
      <xdr:rowOff>8812</xdr:rowOff>
    </xdr:to>
    <xdr:graphicFrame macro="">
      <xdr:nvGraphicFramePr>
        <xdr:cNvPr id="351" name="Chart 3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9</xdr:col>
      <xdr:colOff>0</xdr:colOff>
      <xdr:row>1557</xdr:row>
      <xdr:rowOff>0</xdr:rowOff>
    </xdr:from>
    <xdr:to>
      <xdr:col>16</xdr:col>
      <xdr:colOff>276107</xdr:colOff>
      <xdr:row>1574</xdr:row>
      <xdr:rowOff>8812</xdr:rowOff>
    </xdr:to>
    <xdr:graphicFrame macro="">
      <xdr:nvGraphicFramePr>
        <xdr:cNvPr id="352" name="Chart 3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1</xdr:col>
      <xdr:colOff>0</xdr:colOff>
      <xdr:row>1575</xdr:row>
      <xdr:rowOff>0</xdr:rowOff>
    </xdr:from>
    <xdr:to>
      <xdr:col>8</xdr:col>
      <xdr:colOff>276107</xdr:colOff>
      <xdr:row>1592</xdr:row>
      <xdr:rowOff>8812</xdr:rowOff>
    </xdr:to>
    <xdr:graphicFrame macro="">
      <xdr:nvGraphicFramePr>
        <xdr:cNvPr id="355" name="Chart 3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9</xdr:col>
      <xdr:colOff>0</xdr:colOff>
      <xdr:row>1575</xdr:row>
      <xdr:rowOff>0</xdr:rowOff>
    </xdr:from>
    <xdr:to>
      <xdr:col>16</xdr:col>
      <xdr:colOff>276107</xdr:colOff>
      <xdr:row>1592</xdr:row>
      <xdr:rowOff>8812</xdr:rowOff>
    </xdr:to>
    <xdr:graphicFrame macro="">
      <xdr:nvGraphicFramePr>
        <xdr:cNvPr id="356" name="Chart 3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1</xdr:col>
      <xdr:colOff>0</xdr:colOff>
      <xdr:row>1593</xdr:row>
      <xdr:rowOff>0</xdr:rowOff>
    </xdr:from>
    <xdr:to>
      <xdr:col>8</xdr:col>
      <xdr:colOff>276107</xdr:colOff>
      <xdr:row>1610</xdr:row>
      <xdr:rowOff>8812</xdr:rowOff>
    </xdr:to>
    <xdr:graphicFrame macro="">
      <xdr:nvGraphicFramePr>
        <xdr:cNvPr id="357" name="Chart 3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9</xdr:col>
      <xdr:colOff>0</xdr:colOff>
      <xdr:row>1593</xdr:row>
      <xdr:rowOff>0</xdr:rowOff>
    </xdr:from>
    <xdr:to>
      <xdr:col>16</xdr:col>
      <xdr:colOff>276107</xdr:colOff>
      <xdr:row>1610</xdr:row>
      <xdr:rowOff>8812</xdr:rowOff>
    </xdr:to>
    <xdr:graphicFrame macro="">
      <xdr:nvGraphicFramePr>
        <xdr:cNvPr id="360" name="Chart 3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1</xdr:col>
      <xdr:colOff>0</xdr:colOff>
      <xdr:row>1611</xdr:row>
      <xdr:rowOff>0</xdr:rowOff>
    </xdr:from>
    <xdr:to>
      <xdr:col>8</xdr:col>
      <xdr:colOff>276107</xdr:colOff>
      <xdr:row>1628</xdr:row>
      <xdr:rowOff>8812</xdr:rowOff>
    </xdr:to>
    <xdr:graphicFrame macro="">
      <xdr:nvGraphicFramePr>
        <xdr:cNvPr id="361" name="Chart 3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9</xdr:col>
      <xdr:colOff>0</xdr:colOff>
      <xdr:row>1611</xdr:row>
      <xdr:rowOff>0</xdr:rowOff>
    </xdr:from>
    <xdr:to>
      <xdr:col>16</xdr:col>
      <xdr:colOff>276107</xdr:colOff>
      <xdr:row>1628</xdr:row>
      <xdr:rowOff>8812</xdr:rowOff>
    </xdr:to>
    <xdr:graphicFrame macro="">
      <xdr:nvGraphicFramePr>
        <xdr:cNvPr id="362" name="Chart 3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1</xdr:col>
      <xdr:colOff>0</xdr:colOff>
      <xdr:row>1629</xdr:row>
      <xdr:rowOff>0</xdr:rowOff>
    </xdr:from>
    <xdr:to>
      <xdr:col>8</xdr:col>
      <xdr:colOff>276107</xdr:colOff>
      <xdr:row>1646</xdr:row>
      <xdr:rowOff>8812</xdr:rowOff>
    </xdr:to>
    <xdr:graphicFrame macro="">
      <xdr:nvGraphicFramePr>
        <xdr:cNvPr id="365" name="Chart 3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9</xdr:col>
      <xdr:colOff>0</xdr:colOff>
      <xdr:row>1629</xdr:row>
      <xdr:rowOff>0</xdr:rowOff>
    </xdr:from>
    <xdr:to>
      <xdr:col>16</xdr:col>
      <xdr:colOff>276107</xdr:colOff>
      <xdr:row>1646</xdr:row>
      <xdr:rowOff>8812</xdr:rowOff>
    </xdr:to>
    <xdr:graphicFrame macro="">
      <xdr:nvGraphicFramePr>
        <xdr:cNvPr id="366" name="Chart 3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1</xdr:col>
      <xdr:colOff>0</xdr:colOff>
      <xdr:row>1647</xdr:row>
      <xdr:rowOff>0</xdr:rowOff>
    </xdr:from>
    <xdr:to>
      <xdr:col>8</xdr:col>
      <xdr:colOff>276107</xdr:colOff>
      <xdr:row>1664</xdr:row>
      <xdr:rowOff>8812</xdr:rowOff>
    </xdr:to>
    <xdr:graphicFrame macro="">
      <xdr:nvGraphicFramePr>
        <xdr:cNvPr id="367" name="Chart 3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9</xdr:col>
      <xdr:colOff>0</xdr:colOff>
      <xdr:row>1647</xdr:row>
      <xdr:rowOff>0</xdr:rowOff>
    </xdr:from>
    <xdr:to>
      <xdr:col>16</xdr:col>
      <xdr:colOff>276107</xdr:colOff>
      <xdr:row>1664</xdr:row>
      <xdr:rowOff>8812</xdr:rowOff>
    </xdr:to>
    <xdr:graphicFrame macro="">
      <xdr:nvGraphicFramePr>
        <xdr:cNvPr id="371" name="Chart 3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1</xdr:col>
      <xdr:colOff>0</xdr:colOff>
      <xdr:row>1665</xdr:row>
      <xdr:rowOff>0</xdr:rowOff>
    </xdr:from>
    <xdr:to>
      <xdr:col>8</xdr:col>
      <xdr:colOff>276107</xdr:colOff>
      <xdr:row>1682</xdr:row>
      <xdr:rowOff>8812</xdr:rowOff>
    </xdr:to>
    <xdr:graphicFrame macro="">
      <xdr:nvGraphicFramePr>
        <xdr:cNvPr id="372" name="Chart 3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9</xdr:col>
      <xdr:colOff>0</xdr:colOff>
      <xdr:row>1665</xdr:row>
      <xdr:rowOff>0</xdr:rowOff>
    </xdr:from>
    <xdr:to>
      <xdr:col>16</xdr:col>
      <xdr:colOff>276107</xdr:colOff>
      <xdr:row>1682</xdr:row>
      <xdr:rowOff>8812</xdr:rowOff>
    </xdr:to>
    <xdr:graphicFrame macro="">
      <xdr:nvGraphicFramePr>
        <xdr:cNvPr id="373" name="Chart 3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1</xdr:col>
      <xdr:colOff>22411</xdr:colOff>
      <xdr:row>593</xdr:row>
      <xdr:rowOff>119530</xdr:rowOff>
    </xdr:from>
    <xdr:to>
      <xdr:col>3</xdr:col>
      <xdr:colOff>339911</xdr:colOff>
      <xdr:row>596</xdr:row>
      <xdr:rowOff>96853</xdr:rowOff>
    </xdr:to>
    <xdr:sp macro="" textlink="">
      <xdr:nvSpPr>
        <xdr:cNvPr id="375" name="Rectangle 374"/>
        <xdr:cNvSpPr/>
      </xdr:nvSpPr>
      <xdr:spPr>
        <a:xfrm>
          <a:off x="634999" y="92971471"/>
          <a:ext cx="1542677" cy="44797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10</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22410</xdr:colOff>
      <xdr:row>593</xdr:row>
      <xdr:rowOff>125880</xdr:rowOff>
    </xdr:from>
    <xdr:to>
      <xdr:col>6</xdr:col>
      <xdr:colOff>339910</xdr:colOff>
      <xdr:row>596</xdr:row>
      <xdr:rowOff>106830</xdr:rowOff>
    </xdr:to>
    <xdr:sp macro="" textlink="">
      <xdr:nvSpPr>
        <xdr:cNvPr id="376" name="Rectangle 375">
          <a:hlinkClick xmlns:r="http://schemas.openxmlformats.org/officeDocument/2006/relationships" r:id="rId74"/>
        </xdr:cNvPr>
        <xdr:cNvSpPr/>
      </xdr:nvSpPr>
      <xdr:spPr>
        <a:xfrm>
          <a:off x="2472763" y="92977821"/>
          <a:ext cx="1542676" cy="451597"/>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1</xdr:col>
      <xdr:colOff>29883</xdr:colOff>
      <xdr:row>956</xdr:row>
      <xdr:rowOff>127001</xdr:rowOff>
    </xdr:from>
    <xdr:to>
      <xdr:col>3</xdr:col>
      <xdr:colOff>347383</xdr:colOff>
      <xdr:row>959</xdr:row>
      <xdr:rowOff>104324</xdr:rowOff>
    </xdr:to>
    <xdr:sp macro="" textlink="">
      <xdr:nvSpPr>
        <xdr:cNvPr id="377" name="Rectangle 376"/>
        <xdr:cNvSpPr/>
      </xdr:nvSpPr>
      <xdr:spPr>
        <a:xfrm>
          <a:off x="642471" y="149927236"/>
          <a:ext cx="1542677" cy="44797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11</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29882</xdr:colOff>
      <xdr:row>956</xdr:row>
      <xdr:rowOff>133351</xdr:rowOff>
    </xdr:from>
    <xdr:to>
      <xdr:col>6</xdr:col>
      <xdr:colOff>347382</xdr:colOff>
      <xdr:row>959</xdr:row>
      <xdr:rowOff>114301</xdr:rowOff>
    </xdr:to>
    <xdr:sp macro="" textlink="">
      <xdr:nvSpPr>
        <xdr:cNvPr id="378" name="Rectangle 377">
          <a:hlinkClick xmlns:r="http://schemas.openxmlformats.org/officeDocument/2006/relationships" r:id="rId74"/>
        </xdr:cNvPr>
        <xdr:cNvSpPr/>
      </xdr:nvSpPr>
      <xdr:spPr>
        <a:xfrm>
          <a:off x="2480235" y="149933586"/>
          <a:ext cx="1542676" cy="451597"/>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1</xdr:col>
      <xdr:colOff>22412</xdr:colOff>
      <xdr:row>1319</xdr:row>
      <xdr:rowOff>104588</xdr:rowOff>
    </xdr:from>
    <xdr:to>
      <xdr:col>3</xdr:col>
      <xdr:colOff>339912</xdr:colOff>
      <xdr:row>1322</xdr:row>
      <xdr:rowOff>81911</xdr:rowOff>
    </xdr:to>
    <xdr:sp macro="" textlink="">
      <xdr:nvSpPr>
        <xdr:cNvPr id="379" name="Rectangle 378"/>
        <xdr:cNvSpPr/>
      </xdr:nvSpPr>
      <xdr:spPr>
        <a:xfrm>
          <a:off x="635000" y="206853117"/>
          <a:ext cx="1542677" cy="44797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12</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22411</xdr:colOff>
      <xdr:row>1319</xdr:row>
      <xdr:rowOff>110938</xdr:rowOff>
    </xdr:from>
    <xdr:to>
      <xdr:col>6</xdr:col>
      <xdr:colOff>339911</xdr:colOff>
      <xdr:row>1322</xdr:row>
      <xdr:rowOff>91888</xdr:rowOff>
    </xdr:to>
    <xdr:sp macro="" textlink="">
      <xdr:nvSpPr>
        <xdr:cNvPr id="380" name="Rectangle 379">
          <a:hlinkClick xmlns:r="http://schemas.openxmlformats.org/officeDocument/2006/relationships" r:id="rId74"/>
        </xdr:cNvPr>
        <xdr:cNvSpPr/>
      </xdr:nvSpPr>
      <xdr:spPr>
        <a:xfrm>
          <a:off x="2472764" y="206859467"/>
          <a:ext cx="1542676" cy="451597"/>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10</xdr:col>
      <xdr:colOff>22224</xdr:colOff>
      <xdr:row>7</xdr:row>
      <xdr:rowOff>53974</xdr:rowOff>
    </xdr:from>
    <xdr:to>
      <xdr:col>17</xdr:col>
      <xdr:colOff>571499</xdr:colOff>
      <xdr:row>26</xdr:row>
      <xdr:rowOff>139699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10</xdr:col>
      <xdr:colOff>19050</xdr:colOff>
      <xdr:row>1</xdr:row>
      <xdr:rowOff>76200</xdr:rowOff>
    </xdr:from>
    <xdr:to>
      <xdr:col>17</xdr:col>
      <xdr:colOff>539750</xdr:colOff>
      <xdr:row>5</xdr:row>
      <xdr:rowOff>136144</xdr:rowOff>
    </xdr:to>
    <xdr:sp macro="" textlink="">
      <xdr:nvSpPr>
        <xdr:cNvPr id="226" name="Rectangle 225"/>
        <xdr:cNvSpPr/>
      </xdr:nvSpPr>
      <xdr:spPr>
        <a:xfrm>
          <a:off x="6115050" y="196850"/>
          <a:ext cx="4787900" cy="694944"/>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1" cap="none" spc="0">
              <a:ln w="0"/>
              <a:solidFill>
                <a:schemeClr val="tx1"/>
              </a:solidFill>
              <a:effectLst>
                <a:outerShdw blurRad="38100" dist="19050" dir="2700000" algn="tl" rotWithShape="0">
                  <a:schemeClr val="dk1">
                    <a:alpha val="40000"/>
                  </a:schemeClr>
                </a:outerShdw>
              </a:effectLst>
            </a:rPr>
            <a:t>Curriculum Coverage: Jul 2019</a:t>
          </a:r>
          <a:endParaRPr lang="en-US"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1330325</xdr:colOff>
      <xdr:row>340</xdr:row>
      <xdr:rowOff>9525</xdr:rowOff>
    </xdr:from>
    <xdr:to>
      <xdr:col>8</xdr:col>
      <xdr:colOff>1387475</xdr:colOff>
      <xdr:row>353</xdr:row>
      <xdr:rowOff>193675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1333500</xdr:colOff>
      <xdr:row>354</xdr:row>
      <xdr:rowOff>6350</xdr:rowOff>
    </xdr:from>
    <xdr:to>
      <xdr:col>8</xdr:col>
      <xdr:colOff>1390650</xdr:colOff>
      <xdr:row>367</xdr:row>
      <xdr:rowOff>190500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1409700</xdr:colOff>
      <xdr:row>340</xdr:row>
      <xdr:rowOff>6350</xdr:rowOff>
    </xdr:from>
    <xdr:to>
      <xdr:col>11</xdr:col>
      <xdr:colOff>1466850</xdr:colOff>
      <xdr:row>353</xdr:row>
      <xdr:rowOff>190500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1422400</xdr:colOff>
      <xdr:row>354</xdr:row>
      <xdr:rowOff>25400</xdr:rowOff>
    </xdr:from>
    <xdr:to>
      <xdr:col>11</xdr:col>
      <xdr:colOff>1479550</xdr:colOff>
      <xdr:row>368</xdr:row>
      <xdr:rowOff>12700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6350</xdr:colOff>
      <xdr:row>340</xdr:row>
      <xdr:rowOff>31750</xdr:rowOff>
    </xdr:from>
    <xdr:to>
      <xdr:col>15</xdr:col>
      <xdr:colOff>63500</xdr:colOff>
      <xdr:row>354</xdr:row>
      <xdr:rowOff>19050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6350</xdr:colOff>
      <xdr:row>354</xdr:row>
      <xdr:rowOff>25400</xdr:rowOff>
    </xdr:from>
    <xdr:to>
      <xdr:col>15</xdr:col>
      <xdr:colOff>63500</xdr:colOff>
      <xdr:row>368</xdr:row>
      <xdr:rowOff>12700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1498600</xdr:colOff>
      <xdr:row>368</xdr:row>
      <xdr:rowOff>31750</xdr:rowOff>
    </xdr:from>
    <xdr:to>
      <xdr:col>15</xdr:col>
      <xdr:colOff>50800</xdr:colOff>
      <xdr:row>382</xdr:row>
      <xdr:rowOff>19050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1479550</xdr:colOff>
      <xdr:row>382</xdr:row>
      <xdr:rowOff>44450</xdr:rowOff>
    </xdr:from>
    <xdr:to>
      <xdr:col>15</xdr:col>
      <xdr:colOff>31750</xdr:colOff>
      <xdr:row>396</xdr:row>
      <xdr:rowOff>31750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340</xdr:row>
      <xdr:rowOff>0</xdr:rowOff>
    </xdr:from>
    <xdr:to>
      <xdr:col>19</xdr:col>
      <xdr:colOff>57150</xdr:colOff>
      <xdr:row>353</xdr:row>
      <xdr:rowOff>184150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0</xdr:colOff>
      <xdr:row>354</xdr:row>
      <xdr:rowOff>0</xdr:rowOff>
    </xdr:from>
    <xdr:to>
      <xdr:col>19</xdr:col>
      <xdr:colOff>57150</xdr:colOff>
      <xdr:row>367</xdr:row>
      <xdr:rowOff>184150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6350</xdr:colOff>
      <xdr:row>382</xdr:row>
      <xdr:rowOff>12700</xdr:rowOff>
    </xdr:from>
    <xdr:to>
      <xdr:col>19</xdr:col>
      <xdr:colOff>63500</xdr:colOff>
      <xdr:row>396</xdr:row>
      <xdr:rowOff>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368</xdr:row>
      <xdr:rowOff>0</xdr:rowOff>
    </xdr:from>
    <xdr:to>
      <xdr:col>19</xdr:col>
      <xdr:colOff>57150</xdr:colOff>
      <xdr:row>381</xdr:row>
      <xdr:rowOff>184150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1238250</xdr:colOff>
      <xdr:row>340</xdr:row>
      <xdr:rowOff>19050</xdr:rowOff>
    </xdr:from>
    <xdr:to>
      <xdr:col>22</xdr:col>
      <xdr:colOff>1295400</xdr:colOff>
      <xdr:row>354</xdr:row>
      <xdr:rowOff>6350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1358900</xdr:colOff>
      <xdr:row>340</xdr:row>
      <xdr:rowOff>25400</xdr:rowOff>
    </xdr:from>
    <xdr:to>
      <xdr:col>25</xdr:col>
      <xdr:colOff>1416050</xdr:colOff>
      <xdr:row>354</xdr:row>
      <xdr:rowOff>12700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1219200</xdr:colOff>
      <xdr:row>354</xdr:row>
      <xdr:rowOff>19050</xdr:rowOff>
    </xdr:from>
    <xdr:to>
      <xdr:col>22</xdr:col>
      <xdr:colOff>1276350</xdr:colOff>
      <xdr:row>368</xdr:row>
      <xdr:rowOff>6350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1358900</xdr:colOff>
      <xdr:row>354</xdr:row>
      <xdr:rowOff>19050</xdr:rowOff>
    </xdr:from>
    <xdr:to>
      <xdr:col>25</xdr:col>
      <xdr:colOff>1416050</xdr:colOff>
      <xdr:row>368</xdr:row>
      <xdr:rowOff>6350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1231900</xdr:colOff>
      <xdr:row>368</xdr:row>
      <xdr:rowOff>44450</xdr:rowOff>
    </xdr:from>
    <xdr:to>
      <xdr:col>22</xdr:col>
      <xdr:colOff>1289050</xdr:colOff>
      <xdr:row>382</xdr:row>
      <xdr:rowOff>31750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1365250</xdr:colOff>
      <xdr:row>368</xdr:row>
      <xdr:rowOff>25400</xdr:rowOff>
    </xdr:from>
    <xdr:to>
      <xdr:col>25</xdr:col>
      <xdr:colOff>1422400</xdr:colOff>
      <xdr:row>382</xdr:row>
      <xdr:rowOff>12700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26</xdr:col>
      <xdr:colOff>0</xdr:colOff>
      <xdr:row>340</xdr:row>
      <xdr:rowOff>0</xdr:rowOff>
    </xdr:from>
    <xdr:to>
      <xdr:col>29</xdr:col>
      <xdr:colOff>57150</xdr:colOff>
      <xdr:row>353</xdr:row>
      <xdr:rowOff>184150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29</xdr:col>
      <xdr:colOff>0</xdr:colOff>
      <xdr:row>340</xdr:row>
      <xdr:rowOff>0</xdr:rowOff>
    </xdr:from>
    <xdr:to>
      <xdr:col>32</xdr:col>
      <xdr:colOff>57150</xdr:colOff>
      <xdr:row>353</xdr:row>
      <xdr:rowOff>184150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26</xdr:col>
      <xdr:colOff>0</xdr:colOff>
      <xdr:row>354</xdr:row>
      <xdr:rowOff>0</xdr:rowOff>
    </xdr:from>
    <xdr:to>
      <xdr:col>29</xdr:col>
      <xdr:colOff>57150</xdr:colOff>
      <xdr:row>367</xdr:row>
      <xdr:rowOff>184150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0</xdr:colOff>
      <xdr:row>354</xdr:row>
      <xdr:rowOff>0</xdr:rowOff>
    </xdr:from>
    <xdr:to>
      <xdr:col>32</xdr:col>
      <xdr:colOff>57150</xdr:colOff>
      <xdr:row>367</xdr:row>
      <xdr:rowOff>184150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26</xdr:col>
      <xdr:colOff>0</xdr:colOff>
      <xdr:row>368</xdr:row>
      <xdr:rowOff>0</xdr:rowOff>
    </xdr:from>
    <xdr:to>
      <xdr:col>29</xdr:col>
      <xdr:colOff>57150</xdr:colOff>
      <xdr:row>381</xdr:row>
      <xdr:rowOff>184150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368</xdr:row>
      <xdr:rowOff>0</xdr:rowOff>
    </xdr:from>
    <xdr:to>
      <xdr:col>32</xdr:col>
      <xdr:colOff>57150</xdr:colOff>
      <xdr:row>381</xdr:row>
      <xdr:rowOff>184150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32</xdr:col>
      <xdr:colOff>0</xdr:colOff>
      <xdr:row>340</xdr:row>
      <xdr:rowOff>0</xdr:rowOff>
    </xdr:from>
    <xdr:to>
      <xdr:col>35</xdr:col>
      <xdr:colOff>57150</xdr:colOff>
      <xdr:row>353</xdr:row>
      <xdr:rowOff>184150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35</xdr:col>
      <xdr:colOff>0</xdr:colOff>
      <xdr:row>340</xdr:row>
      <xdr:rowOff>0</xdr:rowOff>
    </xdr:from>
    <xdr:to>
      <xdr:col>38</xdr:col>
      <xdr:colOff>57150</xdr:colOff>
      <xdr:row>353</xdr:row>
      <xdr:rowOff>184150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32</xdr:col>
      <xdr:colOff>0</xdr:colOff>
      <xdr:row>354</xdr:row>
      <xdr:rowOff>0</xdr:rowOff>
    </xdr:from>
    <xdr:to>
      <xdr:col>35</xdr:col>
      <xdr:colOff>57150</xdr:colOff>
      <xdr:row>367</xdr:row>
      <xdr:rowOff>184150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35</xdr:col>
      <xdr:colOff>0</xdr:colOff>
      <xdr:row>354</xdr:row>
      <xdr:rowOff>0</xdr:rowOff>
    </xdr:from>
    <xdr:to>
      <xdr:col>38</xdr:col>
      <xdr:colOff>57150</xdr:colOff>
      <xdr:row>367</xdr:row>
      <xdr:rowOff>184150</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0</xdr:colOff>
      <xdr:row>368</xdr:row>
      <xdr:rowOff>0</xdr:rowOff>
    </xdr:from>
    <xdr:to>
      <xdr:col>35</xdr:col>
      <xdr:colOff>57150</xdr:colOff>
      <xdr:row>381</xdr:row>
      <xdr:rowOff>184150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35</xdr:col>
      <xdr:colOff>0</xdr:colOff>
      <xdr:row>368</xdr:row>
      <xdr:rowOff>0</xdr:rowOff>
    </xdr:from>
    <xdr:to>
      <xdr:col>38</xdr:col>
      <xdr:colOff>57150</xdr:colOff>
      <xdr:row>381</xdr:row>
      <xdr:rowOff>184150</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38</xdr:col>
      <xdr:colOff>0</xdr:colOff>
      <xdr:row>340</xdr:row>
      <xdr:rowOff>0</xdr:rowOff>
    </xdr:from>
    <xdr:to>
      <xdr:col>41</xdr:col>
      <xdr:colOff>57150</xdr:colOff>
      <xdr:row>353</xdr:row>
      <xdr:rowOff>184150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38</xdr:col>
      <xdr:colOff>12700</xdr:colOff>
      <xdr:row>354</xdr:row>
      <xdr:rowOff>0</xdr:rowOff>
    </xdr:from>
    <xdr:to>
      <xdr:col>41</xdr:col>
      <xdr:colOff>69850</xdr:colOff>
      <xdr:row>367</xdr:row>
      <xdr:rowOff>184150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38</xdr:col>
      <xdr:colOff>0</xdr:colOff>
      <xdr:row>368</xdr:row>
      <xdr:rowOff>0</xdr:rowOff>
    </xdr:from>
    <xdr:to>
      <xdr:col>41</xdr:col>
      <xdr:colOff>57150</xdr:colOff>
      <xdr:row>381</xdr:row>
      <xdr:rowOff>184150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340</xdr:row>
      <xdr:rowOff>0</xdr:rowOff>
    </xdr:from>
    <xdr:to>
      <xdr:col>44</xdr:col>
      <xdr:colOff>57150</xdr:colOff>
      <xdr:row>353</xdr:row>
      <xdr:rowOff>184150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354</xdr:row>
      <xdr:rowOff>0</xdr:rowOff>
    </xdr:from>
    <xdr:to>
      <xdr:col>44</xdr:col>
      <xdr:colOff>57150</xdr:colOff>
      <xdr:row>367</xdr:row>
      <xdr:rowOff>184150</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368</xdr:row>
      <xdr:rowOff>0</xdr:rowOff>
    </xdr:from>
    <xdr:to>
      <xdr:col>44</xdr:col>
      <xdr:colOff>57150</xdr:colOff>
      <xdr:row>381</xdr:row>
      <xdr:rowOff>184150</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44</xdr:col>
      <xdr:colOff>0</xdr:colOff>
      <xdr:row>340</xdr:row>
      <xdr:rowOff>0</xdr:rowOff>
    </xdr:from>
    <xdr:to>
      <xdr:col>47</xdr:col>
      <xdr:colOff>57150</xdr:colOff>
      <xdr:row>353</xdr:row>
      <xdr:rowOff>184150</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44</xdr:col>
      <xdr:colOff>0</xdr:colOff>
      <xdr:row>354</xdr:row>
      <xdr:rowOff>0</xdr:rowOff>
    </xdr:from>
    <xdr:to>
      <xdr:col>47</xdr:col>
      <xdr:colOff>57150</xdr:colOff>
      <xdr:row>367</xdr:row>
      <xdr:rowOff>184150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44</xdr:col>
      <xdr:colOff>0</xdr:colOff>
      <xdr:row>368</xdr:row>
      <xdr:rowOff>0</xdr:rowOff>
    </xdr:from>
    <xdr:to>
      <xdr:col>47</xdr:col>
      <xdr:colOff>57150</xdr:colOff>
      <xdr:row>381</xdr:row>
      <xdr:rowOff>184150</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47</xdr:col>
      <xdr:colOff>0</xdr:colOff>
      <xdr:row>340</xdr:row>
      <xdr:rowOff>0</xdr:rowOff>
    </xdr:from>
    <xdr:to>
      <xdr:col>50</xdr:col>
      <xdr:colOff>57150</xdr:colOff>
      <xdr:row>353</xdr:row>
      <xdr:rowOff>184150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47</xdr:col>
      <xdr:colOff>0</xdr:colOff>
      <xdr:row>354</xdr:row>
      <xdr:rowOff>0</xdr:rowOff>
    </xdr:from>
    <xdr:to>
      <xdr:col>50</xdr:col>
      <xdr:colOff>57150</xdr:colOff>
      <xdr:row>367</xdr:row>
      <xdr:rowOff>184150</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47</xdr:col>
      <xdr:colOff>0</xdr:colOff>
      <xdr:row>368</xdr:row>
      <xdr:rowOff>0</xdr:rowOff>
    </xdr:from>
    <xdr:to>
      <xdr:col>50</xdr:col>
      <xdr:colOff>57150</xdr:colOff>
      <xdr:row>381</xdr:row>
      <xdr:rowOff>184150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49</xdr:col>
      <xdr:colOff>1473200</xdr:colOff>
      <xdr:row>340</xdr:row>
      <xdr:rowOff>0</xdr:rowOff>
    </xdr:from>
    <xdr:to>
      <xdr:col>53</xdr:col>
      <xdr:colOff>25400</xdr:colOff>
      <xdr:row>353</xdr:row>
      <xdr:rowOff>184150</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50</xdr:col>
      <xdr:colOff>0</xdr:colOff>
      <xdr:row>354</xdr:row>
      <xdr:rowOff>0</xdr:rowOff>
    </xdr:from>
    <xdr:to>
      <xdr:col>53</xdr:col>
      <xdr:colOff>57150</xdr:colOff>
      <xdr:row>367</xdr:row>
      <xdr:rowOff>184150</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50</xdr:col>
      <xdr:colOff>0</xdr:colOff>
      <xdr:row>368</xdr:row>
      <xdr:rowOff>0</xdr:rowOff>
    </xdr:from>
    <xdr:to>
      <xdr:col>53</xdr:col>
      <xdr:colOff>57150</xdr:colOff>
      <xdr:row>381</xdr:row>
      <xdr:rowOff>184150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53</xdr:col>
      <xdr:colOff>0</xdr:colOff>
      <xdr:row>340</xdr:row>
      <xdr:rowOff>0</xdr:rowOff>
    </xdr:from>
    <xdr:to>
      <xdr:col>56</xdr:col>
      <xdr:colOff>57150</xdr:colOff>
      <xdr:row>353</xdr:row>
      <xdr:rowOff>184150</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52</xdr:col>
      <xdr:colOff>1473200</xdr:colOff>
      <xdr:row>354</xdr:row>
      <xdr:rowOff>6350</xdr:rowOff>
    </xdr:from>
    <xdr:to>
      <xdr:col>56</xdr:col>
      <xdr:colOff>25400</xdr:colOff>
      <xdr:row>367</xdr:row>
      <xdr:rowOff>190500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53</xdr:col>
      <xdr:colOff>0</xdr:colOff>
      <xdr:row>368</xdr:row>
      <xdr:rowOff>0</xdr:rowOff>
    </xdr:from>
    <xdr:to>
      <xdr:col>56</xdr:col>
      <xdr:colOff>57150</xdr:colOff>
      <xdr:row>381</xdr:row>
      <xdr:rowOff>184150</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56</xdr:col>
      <xdr:colOff>0</xdr:colOff>
      <xdr:row>340</xdr:row>
      <xdr:rowOff>0</xdr:rowOff>
    </xdr:from>
    <xdr:to>
      <xdr:col>59</xdr:col>
      <xdr:colOff>57150</xdr:colOff>
      <xdr:row>353</xdr:row>
      <xdr:rowOff>184150</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56</xdr:col>
      <xdr:colOff>0</xdr:colOff>
      <xdr:row>354</xdr:row>
      <xdr:rowOff>0</xdr:rowOff>
    </xdr:from>
    <xdr:to>
      <xdr:col>59</xdr:col>
      <xdr:colOff>57150</xdr:colOff>
      <xdr:row>367</xdr:row>
      <xdr:rowOff>184150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56</xdr:col>
      <xdr:colOff>0</xdr:colOff>
      <xdr:row>368</xdr:row>
      <xdr:rowOff>0</xdr:rowOff>
    </xdr:from>
    <xdr:to>
      <xdr:col>59</xdr:col>
      <xdr:colOff>57150</xdr:colOff>
      <xdr:row>381</xdr:row>
      <xdr:rowOff>184150</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59</xdr:col>
      <xdr:colOff>0</xdr:colOff>
      <xdr:row>340</xdr:row>
      <xdr:rowOff>0</xdr:rowOff>
    </xdr:from>
    <xdr:to>
      <xdr:col>62</xdr:col>
      <xdr:colOff>57150</xdr:colOff>
      <xdr:row>353</xdr:row>
      <xdr:rowOff>184150</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58</xdr:col>
      <xdr:colOff>1498600</xdr:colOff>
      <xdr:row>354</xdr:row>
      <xdr:rowOff>19050</xdr:rowOff>
    </xdr:from>
    <xdr:to>
      <xdr:col>62</xdr:col>
      <xdr:colOff>50800</xdr:colOff>
      <xdr:row>368</xdr:row>
      <xdr:rowOff>6350</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59</xdr:col>
      <xdr:colOff>0</xdr:colOff>
      <xdr:row>368</xdr:row>
      <xdr:rowOff>0</xdr:rowOff>
    </xdr:from>
    <xdr:to>
      <xdr:col>62</xdr:col>
      <xdr:colOff>57150</xdr:colOff>
      <xdr:row>381</xdr:row>
      <xdr:rowOff>184150</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62</xdr:col>
      <xdr:colOff>0</xdr:colOff>
      <xdr:row>340</xdr:row>
      <xdr:rowOff>0</xdr:rowOff>
    </xdr:from>
    <xdr:to>
      <xdr:col>65</xdr:col>
      <xdr:colOff>57150</xdr:colOff>
      <xdr:row>353</xdr:row>
      <xdr:rowOff>184150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62</xdr:col>
      <xdr:colOff>0</xdr:colOff>
      <xdr:row>354</xdr:row>
      <xdr:rowOff>0</xdr:rowOff>
    </xdr:from>
    <xdr:to>
      <xdr:col>65</xdr:col>
      <xdr:colOff>57150</xdr:colOff>
      <xdr:row>367</xdr:row>
      <xdr:rowOff>184150</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62</xdr:col>
      <xdr:colOff>0</xdr:colOff>
      <xdr:row>368</xdr:row>
      <xdr:rowOff>0</xdr:rowOff>
    </xdr:from>
    <xdr:to>
      <xdr:col>65</xdr:col>
      <xdr:colOff>57150</xdr:colOff>
      <xdr:row>381</xdr:row>
      <xdr:rowOff>184150</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xdr:col>
      <xdr:colOff>19845</xdr:colOff>
      <xdr:row>353</xdr:row>
      <xdr:rowOff>25400</xdr:rowOff>
    </xdr:from>
    <xdr:to>
      <xdr:col>5</xdr:col>
      <xdr:colOff>67470</xdr:colOff>
      <xdr:row>366</xdr:row>
      <xdr:rowOff>188912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133350</xdr:colOff>
      <xdr:row>0</xdr:row>
      <xdr:rowOff>88900</xdr:rowOff>
    </xdr:from>
    <xdr:to>
      <xdr:col>0</xdr:col>
      <xdr:colOff>958850</xdr:colOff>
      <xdr:row>0</xdr:row>
      <xdr:rowOff>304800</xdr:rowOff>
    </xdr:to>
    <xdr:sp macro="" textlink="">
      <xdr:nvSpPr>
        <xdr:cNvPr id="64" name="Rectangle 63">
          <a:hlinkClick xmlns:r="http://schemas.openxmlformats.org/officeDocument/2006/relationships" r:id="rId59"/>
        </xdr:cNvPr>
        <xdr:cNvSpPr/>
      </xdr:nvSpPr>
      <xdr:spPr>
        <a:xfrm>
          <a:off x="133350" y="88900"/>
          <a:ext cx="825500" cy="2159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16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179</xdr:row>
      <xdr:rowOff>0</xdr:rowOff>
    </xdr:from>
    <xdr:to>
      <xdr:col>11</xdr:col>
      <xdr:colOff>67235</xdr:colOff>
      <xdr:row>193</xdr:row>
      <xdr:rowOff>23906</xdr:rowOff>
    </xdr:to>
    <xdr:graphicFrame macro="">
      <xdr:nvGraphicFramePr>
        <xdr:cNvPr id="12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222250</xdr:colOff>
      <xdr:row>126</xdr:row>
      <xdr:rowOff>39006</xdr:rowOff>
    </xdr:from>
    <xdr:to>
      <xdr:col>6</xdr:col>
      <xdr:colOff>276678</xdr:colOff>
      <xdr:row>139</xdr:row>
      <xdr:rowOff>187778</xdr:rowOff>
    </xdr:to>
    <xdr:graphicFrame macro="">
      <xdr:nvGraphicFramePr>
        <xdr:cNvPr id="123" name="Chart 1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1401536</xdr:colOff>
      <xdr:row>131</xdr:row>
      <xdr:rowOff>186741</xdr:rowOff>
    </xdr:from>
    <xdr:to>
      <xdr:col>10</xdr:col>
      <xdr:colOff>1453373</xdr:colOff>
      <xdr:row>145</xdr:row>
      <xdr:rowOff>135941</xdr:rowOff>
    </xdr:to>
    <xdr:graphicFrame macro="">
      <xdr:nvGraphicFramePr>
        <xdr:cNvPr id="125" name="Chart 1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1412551</xdr:colOff>
      <xdr:row>145</xdr:row>
      <xdr:rowOff>129592</xdr:rowOff>
    </xdr:from>
    <xdr:to>
      <xdr:col>10</xdr:col>
      <xdr:colOff>1466980</xdr:colOff>
      <xdr:row>159</xdr:row>
      <xdr:rowOff>83975</xdr:rowOff>
    </xdr:to>
    <xdr:graphicFrame macro="">
      <xdr:nvGraphicFramePr>
        <xdr:cNvPr id="126" name="Chart 1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1412551</xdr:colOff>
      <xdr:row>159</xdr:row>
      <xdr:rowOff>129592</xdr:rowOff>
    </xdr:from>
    <xdr:to>
      <xdr:col>10</xdr:col>
      <xdr:colOff>1466980</xdr:colOff>
      <xdr:row>173</xdr:row>
      <xdr:rowOff>83976</xdr:rowOff>
    </xdr:to>
    <xdr:graphicFrame macro="">
      <xdr:nvGraphicFramePr>
        <xdr:cNvPr id="128" name="Chart 1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1490306</xdr:colOff>
      <xdr:row>132</xdr:row>
      <xdr:rowOff>1</xdr:rowOff>
    </xdr:from>
    <xdr:to>
      <xdr:col>14</xdr:col>
      <xdr:colOff>41470</xdr:colOff>
      <xdr:row>145</xdr:row>
      <xdr:rowOff>148772</xdr:rowOff>
    </xdr:to>
    <xdr:graphicFrame macro="">
      <xdr:nvGraphicFramePr>
        <xdr:cNvPr id="129" name="Chart 1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146</xdr:row>
      <xdr:rowOff>0</xdr:rowOff>
    </xdr:from>
    <xdr:to>
      <xdr:col>14</xdr:col>
      <xdr:colOff>54429</xdr:colOff>
      <xdr:row>159</xdr:row>
      <xdr:rowOff>148771</xdr:rowOff>
    </xdr:to>
    <xdr:graphicFrame macro="">
      <xdr:nvGraphicFramePr>
        <xdr:cNvPr id="130"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160</xdr:row>
      <xdr:rowOff>0</xdr:rowOff>
    </xdr:from>
    <xdr:to>
      <xdr:col>14</xdr:col>
      <xdr:colOff>54429</xdr:colOff>
      <xdr:row>173</xdr:row>
      <xdr:rowOff>148772</xdr:rowOff>
    </xdr:to>
    <xdr:graphicFrame macro="">
      <xdr:nvGraphicFramePr>
        <xdr:cNvPr id="131"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132</xdr:row>
      <xdr:rowOff>0</xdr:rowOff>
    </xdr:from>
    <xdr:to>
      <xdr:col>17</xdr:col>
      <xdr:colOff>54429</xdr:colOff>
      <xdr:row>145</xdr:row>
      <xdr:rowOff>148771</xdr:rowOff>
    </xdr:to>
    <xdr:graphicFrame macro="">
      <xdr:nvGraphicFramePr>
        <xdr:cNvPr id="132" name="Chart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146</xdr:row>
      <xdr:rowOff>0</xdr:rowOff>
    </xdr:from>
    <xdr:to>
      <xdr:col>17</xdr:col>
      <xdr:colOff>54429</xdr:colOff>
      <xdr:row>159</xdr:row>
      <xdr:rowOff>148771</xdr:rowOff>
    </xdr:to>
    <xdr:graphicFrame macro="">
      <xdr:nvGraphicFramePr>
        <xdr:cNvPr id="133" name="Chart 1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160</xdr:row>
      <xdr:rowOff>0</xdr:rowOff>
    </xdr:from>
    <xdr:to>
      <xdr:col>17</xdr:col>
      <xdr:colOff>54429</xdr:colOff>
      <xdr:row>173</xdr:row>
      <xdr:rowOff>148772</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132</xdr:row>
      <xdr:rowOff>0</xdr:rowOff>
    </xdr:from>
    <xdr:to>
      <xdr:col>20</xdr:col>
      <xdr:colOff>54429</xdr:colOff>
      <xdr:row>145</xdr:row>
      <xdr:rowOff>148771</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146</xdr:row>
      <xdr:rowOff>0</xdr:rowOff>
    </xdr:from>
    <xdr:to>
      <xdr:col>20</xdr:col>
      <xdr:colOff>54429</xdr:colOff>
      <xdr:row>159</xdr:row>
      <xdr:rowOff>148771</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160</xdr:row>
      <xdr:rowOff>0</xdr:rowOff>
    </xdr:from>
    <xdr:to>
      <xdr:col>20</xdr:col>
      <xdr:colOff>54429</xdr:colOff>
      <xdr:row>173</xdr:row>
      <xdr:rowOff>148772</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132</xdr:row>
      <xdr:rowOff>0</xdr:rowOff>
    </xdr:from>
    <xdr:to>
      <xdr:col>23</xdr:col>
      <xdr:colOff>54429</xdr:colOff>
      <xdr:row>145</xdr:row>
      <xdr:rowOff>148771</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0</xdr:colOff>
      <xdr:row>146</xdr:row>
      <xdr:rowOff>0</xdr:rowOff>
    </xdr:from>
    <xdr:to>
      <xdr:col>23</xdr:col>
      <xdr:colOff>54429</xdr:colOff>
      <xdr:row>159</xdr:row>
      <xdr:rowOff>148771</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0</xdr:colOff>
      <xdr:row>160</xdr:row>
      <xdr:rowOff>0</xdr:rowOff>
    </xdr:from>
    <xdr:to>
      <xdr:col>23</xdr:col>
      <xdr:colOff>54429</xdr:colOff>
      <xdr:row>173</xdr:row>
      <xdr:rowOff>148772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0</xdr:colOff>
      <xdr:row>132</xdr:row>
      <xdr:rowOff>0</xdr:rowOff>
    </xdr:from>
    <xdr:to>
      <xdr:col>26</xdr:col>
      <xdr:colOff>54429</xdr:colOff>
      <xdr:row>145</xdr:row>
      <xdr:rowOff>148771</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23</xdr:col>
      <xdr:colOff>0</xdr:colOff>
      <xdr:row>146</xdr:row>
      <xdr:rowOff>0</xdr:rowOff>
    </xdr:from>
    <xdr:to>
      <xdr:col>26</xdr:col>
      <xdr:colOff>54429</xdr:colOff>
      <xdr:row>159</xdr:row>
      <xdr:rowOff>148771</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23</xdr:col>
      <xdr:colOff>0</xdr:colOff>
      <xdr:row>160</xdr:row>
      <xdr:rowOff>0</xdr:rowOff>
    </xdr:from>
    <xdr:to>
      <xdr:col>26</xdr:col>
      <xdr:colOff>54429</xdr:colOff>
      <xdr:row>173</xdr:row>
      <xdr:rowOff>148772</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26</xdr:col>
      <xdr:colOff>0</xdr:colOff>
      <xdr:row>132</xdr:row>
      <xdr:rowOff>0</xdr:rowOff>
    </xdr:from>
    <xdr:to>
      <xdr:col>29</xdr:col>
      <xdr:colOff>54429</xdr:colOff>
      <xdr:row>145</xdr:row>
      <xdr:rowOff>148771</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26</xdr:col>
      <xdr:colOff>0</xdr:colOff>
      <xdr:row>146</xdr:row>
      <xdr:rowOff>0</xdr:rowOff>
    </xdr:from>
    <xdr:to>
      <xdr:col>29</xdr:col>
      <xdr:colOff>54429</xdr:colOff>
      <xdr:row>159</xdr:row>
      <xdr:rowOff>148771</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26</xdr:col>
      <xdr:colOff>0</xdr:colOff>
      <xdr:row>160</xdr:row>
      <xdr:rowOff>0</xdr:rowOff>
    </xdr:from>
    <xdr:to>
      <xdr:col>29</xdr:col>
      <xdr:colOff>54429</xdr:colOff>
      <xdr:row>173</xdr:row>
      <xdr:rowOff>148772</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132</xdr:row>
      <xdr:rowOff>0</xdr:rowOff>
    </xdr:from>
    <xdr:to>
      <xdr:col>32</xdr:col>
      <xdr:colOff>54429</xdr:colOff>
      <xdr:row>145</xdr:row>
      <xdr:rowOff>148771</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146</xdr:row>
      <xdr:rowOff>0</xdr:rowOff>
    </xdr:from>
    <xdr:to>
      <xdr:col>32</xdr:col>
      <xdr:colOff>54429</xdr:colOff>
      <xdr:row>159</xdr:row>
      <xdr:rowOff>148771</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29</xdr:col>
      <xdr:colOff>0</xdr:colOff>
      <xdr:row>160</xdr:row>
      <xdr:rowOff>0</xdr:rowOff>
    </xdr:from>
    <xdr:to>
      <xdr:col>32</xdr:col>
      <xdr:colOff>54429</xdr:colOff>
      <xdr:row>173</xdr:row>
      <xdr:rowOff>148772</xdr:rowOff>
    </xdr:to>
    <xdr:graphicFrame macro="">
      <xdr:nvGraphicFramePr>
        <xdr:cNvPr id="149" name="Chart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32</xdr:col>
      <xdr:colOff>0</xdr:colOff>
      <xdr:row>132</xdr:row>
      <xdr:rowOff>0</xdr:rowOff>
    </xdr:from>
    <xdr:to>
      <xdr:col>35</xdr:col>
      <xdr:colOff>54429</xdr:colOff>
      <xdr:row>145</xdr:row>
      <xdr:rowOff>148771</xdr:rowOff>
    </xdr:to>
    <xdr:graphicFrame macro="">
      <xdr:nvGraphicFramePr>
        <xdr:cNvPr id="150"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32</xdr:col>
      <xdr:colOff>0</xdr:colOff>
      <xdr:row>146</xdr:row>
      <xdr:rowOff>0</xdr:rowOff>
    </xdr:from>
    <xdr:to>
      <xdr:col>35</xdr:col>
      <xdr:colOff>54429</xdr:colOff>
      <xdr:row>159</xdr:row>
      <xdr:rowOff>148771</xdr:rowOff>
    </xdr:to>
    <xdr:graphicFrame macro="">
      <xdr:nvGraphicFramePr>
        <xdr:cNvPr id="151" name="Chart 1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0</xdr:colOff>
      <xdr:row>160</xdr:row>
      <xdr:rowOff>0</xdr:rowOff>
    </xdr:from>
    <xdr:to>
      <xdr:col>35</xdr:col>
      <xdr:colOff>54429</xdr:colOff>
      <xdr:row>173</xdr:row>
      <xdr:rowOff>148772</xdr:rowOff>
    </xdr:to>
    <xdr:graphicFrame macro="">
      <xdr:nvGraphicFramePr>
        <xdr:cNvPr id="152" name="Chart 1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35</xdr:col>
      <xdr:colOff>0</xdr:colOff>
      <xdr:row>132</xdr:row>
      <xdr:rowOff>0</xdr:rowOff>
    </xdr:from>
    <xdr:to>
      <xdr:col>38</xdr:col>
      <xdr:colOff>54429</xdr:colOff>
      <xdr:row>145</xdr:row>
      <xdr:rowOff>148771</xdr:rowOff>
    </xdr:to>
    <xdr:graphicFrame macro="">
      <xdr:nvGraphicFramePr>
        <xdr:cNvPr id="153" name="Chart 1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35</xdr:col>
      <xdr:colOff>0</xdr:colOff>
      <xdr:row>146</xdr:row>
      <xdr:rowOff>0</xdr:rowOff>
    </xdr:from>
    <xdr:to>
      <xdr:col>38</xdr:col>
      <xdr:colOff>54429</xdr:colOff>
      <xdr:row>159</xdr:row>
      <xdr:rowOff>148771</xdr:rowOff>
    </xdr:to>
    <xdr:graphicFrame macro="">
      <xdr:nvGraphicFramePr>
        <xdr:cNvPr id="154" name="Chart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35</xdr:col>
      <xdr:colOff>0</xdr:colOff>
      <xdr:row>160</xdr:row>
      <xdr:rowOff>0</xdr:rowOff>
    </xdr:from>
    <xdr:to>
      <xdr:col>38</xdr:col>
      <xdr:colOff>54429</xdr:colOff>
      <xdr:row>173</xdr:row>
      <xdr:rowOff>148772</xdr:rowOff>
    </xdr:to>
    <xdr:graphicFrame macro="">
      <xdr:nvGraphicFramePr>
        <xdr:cNvPr id="155" name="Chart 1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38</xdr:col>
      <xdr:colOff>0</xdr:colOff>
      <xdr:row>132</xdr:row>
      <xdr:rowOff>0</xdr:rowOff>
    </xdr:from>
    <xdr:to>
      <xdr:col>41</xdr:col>
      <xdr:colOff>54429</xdr:colOff>
      <xdr:row>145</xdr:row>
      <xdr:rowOff>148771</xdr:rowOff>
    </xdr:to>
    <xdr:graphicFrame macro="">
      <xdr:nvGraphicFramePr>
        <xdr:cNvPr id="156" name="Chart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38</xdr:col>
      <xdr:colOff>0</xdr:colOff>
      <xdr:row>146</xdr:row>
      <xdr:rowOff>0</xdr:rowOff>
    </xdr:from>
    <xdr:to>
      <xdr:col>41</xdr:col>
      <xdr:colOff>54429</xdr:colOff>
      <xdr:row>159</xdr:row>
      <xdr:rowOff>148771</xdr:rowOff>
    </xdr:to>
    <xdr:graphicFrame macro="">
      <xdr:nvGraphicFramePr>
        <xdr:cNvPr id="157" name="Chart 1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38</xdr:col>
      <xdr:colOff>0</xdr:colOff>
      <xdr:row>160</xdr:row>
      <xdr:rowOff>0</xdr:rowOff>
    </xdr:from>
    <xdr:to>
      <xdr:col>41</xdr:col>
      <xdr:colOff>54429</xdr:colOff>
      <xdr:row>173</xdr:row>
      <xdr:rowOff>148772</xdr:rowOff>
    </xdr:to>
    <xdr:graphicFrame macro="">
      <xdr:nvGraphicFramePr>
        <xdr:cNvPr id="158" name="Chart 1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132</xdr:row>
      <xdr:rowOff>0</xdr:rowOff>
    </xdr:from>
    <xdr:to>
      <xdr:col>44</xdr:col>
      <xdr:colOff>54430</xdr:colOff>
      <xdr:row>145</xdr:row>
      <xdr:rowOff>148771</xdr:rowOff>
    </xdr:to>
    <xdr:graphicFrame macro="">
      <xdr:nvGraphicFramePr>
        <xdr:cNvPr id="159" name="Chart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41</xdr:col>
      <xdr:colOff>0</xdr:colOff>
      <xdr:row>146</xdr:row>
      <xdr:rowOff>0</xdr:rowOff>
    </xdr:from>
    <xdr:to>
      <xdr:col>44</xdr:col>
      <xdr:colOff>54430</xdr:colOff>
      <xdr:row>159</xdr:row>
      <xdr:rowOff>148771</xdr:rowOff>
    </xdr:to>
    <xdr:graphicFrame macro="">
      <xdr:nvGraphicFramePr>
        <xdr:cNvPr id="160"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41</xdr:col>
      <xdr:colOff>0</xdr:colOff>
      <xdr:row>160</xdr:row>
      <xdr:rowOff>0</xdr:rowOff>
    </xdr:from>
    <xdr:to>
      <xdr:col>44</xdr:col>
      <xdr:colOff>54430</xdr:colOff>
      <xdr:row>173</xdr:row>
      <xdr:rowOff>148772</xdr:rowOff>
    </xdr:to>
    <xdr:graphicFrame macro="">
      <xdr:nvGraphicFramePr>
        <xdr:cNvPr id="161" name="Chart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44</xdr:col>
      <xdr:colOff>0</xdr:colOff>
      <xdr:row>132</xdr:row>
      <xdr:rowOff>0</xdr:rowOff>
    </xdr:from>
    <xdr:to>
      <xdr:col>47</xdr:col>
      <xdr:colOff>54429</xdr:colOff>
      <xdr:row>145</xdr:row>
      <xdr:rowOff>148771</xdr:rowOff>
    </xdr:to>
    <xdr:graphicFrame macro="">
      <xdr:nvGraphicFramePr>
        <xdr:cNvPr id="162" name="Chart 1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44</xdr:col>
      <xdr:colOff>77756</xdr:colOff>
      <xdr:row>146</xdr:row>
      <xdr:rowOff>12960</xdr:rowOff>
    </xdr:from>
    <xdr:to>
      <xdr:col>47</xdr:col>
      <xdr:colOff>132185</xdr:colOff>
      <xdr:row>159</xdr:row>
      <xdr:rowOff>161731</xdr:rowOff>
    </xdr:to>
    <xdr:graphicFrame macro="">
      <xdr:nvGraphicFramePr>
        <xdr:cNvPr id="163" name="Chart 1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44</xdr:col>
      <xdr:colOff>0</xdr:colOff>
      <xdr:row>160</xdr:row>
      <xdr:rowOff>0</xdr:rowOff>
    </xdr:from>
    <xdr:to>
      <xdr:col>47</xdr:col>
      <xdr:colOff>54429</xdr:colOff>
      <xdr:row>173</xdr:row>
      <xdr:rowOff>148772</xdr:rowOff>
    </xdr:to>
    <xdr:graphicFrame macro="">
      <xdr:nvGraphicFramePr>
        <xdr:cNvPr id="164" name="Chart 1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44</xdr:col>
      <xdr:colOff>0</xdr:colOff>
      <xdr:row>174</xdr:row>
      <xdr:rowOff>0</xdr:rowOff>
    </xdr:from>
    <xdr:to>
      <xdr:col>47</xdr:col>
      <xdr:colOff>54429</xdr:colOff>
      <xdr:row>187</xdr:row>
      <xdr:rowOff>148771</xdr:rowOff>
    </xdr:to>
    <xdr:graphicFrame macro="">
      <xdr:nvGraphicFramePr>
        <xdr:cNvPr id="165" name="Chart 1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48</xdr:col>
      <xdr:colOff>0</xdr:colOff>
      <xdr:row>132</xdr:row>
      <xdr:rowOff>0</xdr:rowOff>
    </xdr:from>
    <xdr:to>
      <xdr:col>51</xdr:col>
      <xdr:colOff>54429</xdr:colOff>
      <xdr:row>145</xdr:row>
      <xdr:rowOff>148771</xdr:rowOff>
    </xdr:to>
    <xdr:graphicFrame macro="">
      <xdr:nvGraphicFramePr>
        <xdr:cNvPr id="166" name="Chart 1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48</xdr:col>
      <xdr:colOff>1</xdr:colOff>
      <xdr:row>146</xdr:row>
      <xdr:rowOff>12960</xdr:rowOff>
    </xdr:from>
    <xdr:to>
      <xdr:col>51</xdr:col>
      <xdr:colOff>54430</xdr:colOff>
      <xdr:row>159</xdr:row>
      <xdr:rowOff>161731</xdr:rowOff>
    </xdr:to>
    <xdr:graphicFrame macro="">
      <xdr:nvGraphicFramePr>
        <xdr:cNvPr id="167" name="Chart 1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48</xdr:col>
      <xdr:colOff>0</xdr:colOff>
      <xdr:row>160</xdr:row>
      <xdr:rowOff>0</xdr:rowOff>
    </xdr:from>
    <xdr:to>
      <xdr:col>51</xdr:col>
      <xdr:colOff>54429</xdr:colOff>
      <xdr:row>173</xdr:row>
      <xdr:rowOff>148772</xdr:rowOff>
    </xdr:to>
    <xdr:graphicFrame macro="">
      <xdr:nvGraphicFramePr>
        <xdr:cNvPr id="168" name="Chart 1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51</xdr:col>
      <xdr:colOff>0</xdr:colOff>
      <xdr:row>132</xdr:row>
      <xdr:rowOff>0</xdr:rowOff>
    </xdr:from>
    <xdr:to>
      <xdr:col>54</xdr:col>
      <xdr:colOff>54429</xdr:colOff>
      <xdr:row>145</xdr:row>
      <xdr:rowOff>148771</xdr:rowOff>
    </xdr:to>
    <xdr:graphicFrame macro="">
      <xdr:nvGraphicFramePr>
        <xdr:cNvPr id="169" name="Chart 1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51</xdr:col>
      <xdr:colOff>1</xdr:colOff>
      <xdr:row>146</xdr:row>
      <xdr:rowOff>12960</xdr:rowOff>
    </xdr:from>
    <xdr:to>
      <xdr:col>54</xdr:col>
      <xdr:colOff>54430</xdr:colOff>
      <xdr:row>159</xdr:row>
      <xdr:rowOff>161731</xdr:rowOff>
    </xdr:to>
    <xdr:graphicFrame macro="">
      <xdr:nvGraphicFramePr>
        <xdr:cNvPr id="170" name="Chart 1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51</xdr:col>
      <xdr:colOff>0</xdr:colOff>
      <xdr:row>160</xdr:row>
      <xdr:rowOff>0</xdr:rowOff>
    </xdr:from>
    <xdr:to>
      <xdr:col>54</xdr:col>
      <xdr:colOff>54429</xdr:colOff>
      <xdr:row>173</xdr:row>
      <xdr:rowOff>148772</xdr:rowOff>
    </xdr:to>
    <xdr:graphicFrame macro="">
      <xdr:nvGraphicFramePr>
        <xdr:cNvPr id="171" name="Chart 1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54</xdr:col>
      <xdr:colOff>0</xdr:colOff>
      <xdr:row>132</xdr:row>
      <xdr:rowOff>0</xdr:rowOff>
    </xdr:from>
    <xdr:to>
      <xdr:col>57</xdr:col>
      <xdr:colOff>54430</xdr:colOff>
      <xdr:row>145</xdr:row>
      <xdr:rowOff>148771</xdr:rowOff>
    </xdr:to>
    <xdr:graphicFrame macro="">
      <xdr:nvGraphicFramePr>
        <xdr:cNvPr id="172" name="Chart 1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54</xdr:col>
      <xdr:colOff>1</xdr:colOff>
      <xdr:row>146</xdr:row>
      <xdr:rowOff>12960</xdr:rowOff>
    </xdr:from>
    <xdr:to>
      <xdr:col>57</xdr:col>
      <xdr:colOff>54431</xdr:colOff>
      <xdr:row>159</xdr:row>
      <xdr:rowOff>161731</xdr:rowOff>
    </xdr:to>
    <xdr:graphicFrame macro="">
      <xdr:nvGraphicFramePr>
        <xdr:cNvPr id="173" name="Chart 1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54</xdr:col>
      <xdr:colOff>0</xdr:colOff>
      <xdr:row>160</xdr:row>
      <xdr:rowOff>0</xdr:rowOff>
    </xdr:from>
    <xdr:to>
      <xdr:col>57</xdr:col>
      <xdr:colOff>54430</xdr:colOff>
      <xdr:row>173</xdr:row>
      <xdr:rowOff>148772</xdr:rowOff>
    </xdr:to>
    <xdr:graphicFrame macro="">
      <xdr:nvGraphicFramePr>
        <xdr:cNvPr id="174" name="Chart 1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57</xdr:col>
      <xdr:colOff>0</xdr:colOff>
      <xdr:row>132</xdr:row>
      <xdr:rowOff>0</xdr:rowOff>
    </xdr:from>
    <xdr:to>
      <xdr:col>60</xdr:col>
      <xdr:colOff>54429</xdr:colOff>
      <xdr:row>145</xdr:row>
      <xdr:rowOff>148771</xdr:rowOff>
    </xdr:to>
    <xdr:graphicFrame macro="">
      <xdr:nvGraphicFramePr>
        <xdr:cNvPr id="175" name="Chart 1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57</xdr:col>
      <xdr:colOff>1</xdr:colOff>
      <xdr:row>146</xdr:row>
      <xdr:rowOff>12960</xdr:rowOff>
    </xdr:from>
    <xdr:to>
      <xdr:col>60</xdr:col>
      <xdr:colOff>54430</xdr:colOff>
      <xdr:row>159</xdr:row>
      <xdr:rowOff>161731</xdr:rowOff>
    </xdr:to>
    <xdr:graphicFrame macro="">
      <xdr:nvGraphicFramePr>
        <xdr:cNvPr id="176" name="Chart 1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57</xdr:col>
      <xdr:colOff>0</xdr:colOff>
      <xdr:row>160</xdr:row>
      <xdr:rowOff>0</xdr:rowOff>
    </xdr:from>
    <xdr:to>
      <xdr:col>60</xdr:col>
      <xdr:colOff>54429</xdr:colOff>
      <xdr:row>173</xdr:row>
      <xdr:rowOff>148772</xdr:rowOff>
    </xdr:to>
    <xdr:graphicFrame macro="">
      <xdr:nvGraphicFramePr>
        <xdr:cNvPr id="177" name="Chart 1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60</xdr:col>
      <xdr:colOff>0</xdr:colOff>
      <xdr:row>132</xdr:row>
      <xdr:rowOff>0</xdr:rowOff>
    </xdr:from>
    <xdr:to>
      <xdr:col>63</xdr:col>
      <xdr:colOff>54429</xdr:colOff>
      <xdr:row>145</xdr:row>
      <xdr:rowOff>148771</xdr:rowOff>
    </xdr:to>
    <xdr:graphicFrame macro="">
      <xdr:nvGraphicFramePr>
        <xdr:cNvPr id="178"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60</xdr:col>
      <xdr:colOff>1</xdr:colOff>
      <xdr:row>146</xdr:row>
      <xdr:rowOff>12960</xdr:rowOff>
    </xdr:from>
    <xdr:to>
      <xdr:col>63</xdr:col>
      <xdr:colOff>54430</xdr:colOff>
      <xdr:row>159</xdr:row>
      <xdr:rowOff>161731</xdr:rowOff>
    </xdr:to>
    <xdr:graphicFrame macro="">
      <xdr:nvGraphicFramePr>
        <xdr:cNvPr id="179"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60</xdr:col>
      <xdr:colOff>0</xdr:colOff>
      <xdr:row>160</xdr:row>
      <xdr:rowOff>0</xdr:rowOff>
    </xdr:from>
    <xdr:to>
      <xdr:col>63</xdr:col>
      <xdr:colOff>54429</xdr:colOff>
      <xdr:row>173</xdr:row>
      <xdr:rowOff>148772</xdr:rowOff>
    </xdr:to>
    <xdr:graphicFrame macro="">
      <xdr:nvGraphicFramePr>
        <xdr:cNvPr id="180" name="Chart 1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63</xdr:col>
      <xdr:colOff>0</xdr:colOff>
      <xdr:row>132</xdr:row>
      <xdr:rowOff>0</xdr:rowOff>
    </xdr:from>
    <xdr:to>
      <xdr:col>66</xdr:col>
      <xdr:colOff>54429</xdr:colOff>
      <xdr:row>145</xdr:row>
      <xdr:rowOff>148771</xdr:rowOff>
    </xdr:to>
    <xdr:graphicFrame macro="">
      <xdr:nvGraphicFramePr>
        <xdr:cNvPr id="181" name="Chart 1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63</xdr:col>
      <xdr:colOff>1</xdr:colOff>
      <xdr:row>146</xdr:row>
      <xdr:rowOff>12960</xdr:rowOff>
    </xdr:from>
    <xdr:to>
      <xdr:col>66</xdr:col>
      <xdr:colOff>54430</xdr:colOff>
      <xdr:row>159</xdr:row>
      <xdr:rowOff>161731</xdr:rowOff>
    </xdr:to>
    <xdr:graphicFrame macro="">
      <xdr:nvGraphicFramePr>
        <xdr:cNvPr id="182" name="Chart 1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63</xdr:col>
      <xdr:colOff>0</xdr:colOff>
      <xdr:row>160</xdr:row>
      <xdr:rowOff>0</xdr:rowOff>
    </xdr:from>
    <xdr:to>
      <xdr:col>66</xdr:col>
      <xdr:colOff>54429</xdr:colOff>
      <xdr:row>173</xdr:row>
      <xdr:rowOff>148772</xdr:rowOff>
    </xdr:to>
    <xdr:graphicFrame macro="">
      <xdr:nvGraphicFramePr>
        <xdr:cNvPr id="183" name="Chart 1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66</xdr:col>
      <xdr:colOff>0</xdr:colOff>
      <xdr:row>132</xdr:row>
      <xdr:rowOff>0</xdr:rowOff>
    </xdr:from>
    <xdr:to>
      <xdr:col>69</xdr:col>
      <xdr:colOff>54429</xdr:colOff>
      <xdr:row>145</xdr:row>
      <xdr:rowOff>148771</xdr:rowOff>
    </xdr:to>
    <xdr:graphicFrame macro="">
      <xdr:nvGraphicFramePr>
        <xdr:cNvPr id="184" name="Chart 1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66</xdr:col>
      <xdr:colOff>1</xdr:colOff>
      <xdr:row>146</xdr:row>
      <xdr:rowOff>12960</xdr:rowOff>
    </xdr:from>
    <xdr:to>
      <xdr:col>69</xdr:col>
      <xdr:colOff>54430</xdr:colOff>
      <xdr:row>159</xdr:row>
      <xdr:rowOff>161731</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66</xdr:col>
      <xdr:colOff>0</xdr:colOff>
      <xdr:row>160</xdr:row>
      <xdr:rowOff>0</xdr:rowOff>
    </xdr:from>
    <xdr:to>
      <xdr:col>69</xdr:col>
      <xdr:colOff>54429</xdr:colOff>
      <xdr:row>173</xdr:row>
      <xdr:rowOff>148772</xdr:rowOff>
    </xdr:to>
    <xdr:graphicFrame macro="">
      <xdr:nvGraphicFramePr>
        <xdr:cNvPr id="186"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69</xdr:col>
      <xdr:colOff>0</xdr:colOff>
      <xdr:row>132</xdr:row>
      <xdr:rowOff>0</xdr:rowOff>
    </xdr:from>
    <xdr:to>
      <xdr:col>72</xdr:col>
      <xdr:colOff>54429</xdr:colOff>
      <xdr:row>145</xdr:row>
      <xdr:rowOff>148771</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69</xdr:col>
      <xdr:colOff>1</xdr:colOff>
      <xdr:row>146</xdr:row>
      <xdr:rowOff>12960</xdr:rowOff>
    </xdr:from>
    <xdr:to>
      <xdr:col>72</xdr:col>
      <xdr:colOff>54430</xdr:colOff>
      <xdr:row>159</xdr:row>
      <xdr:rowOff>161731</xdr:rowOff>
    </xdr:to>
    <xdr:graphicFrame macro="">
      <xdr:nvGraphicFramePr>
        <xdr:cNvPr id="188" name="Chart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69</xdr:col>
      <xdr:colOff>0</xdr:colOff>
      <xdr:row>160</xdr:row>
      <xdr:rowOff>0</xdr:rowOff>
    </xdr:from>
    <xdr:to>
      <xdr:col>72</xdr:col>
      <xdr:colOff>54429</xdr:colOff>
      <xdr:row>173</xdr:row>
      <xdr:rowOff>148772</xdr:rowOff>
    </xdr:to>
    <xdr:graphicFrame macro="">
      <xdr:nvGraphicFramePr>
        <xdr:cNvPr id="189"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72</xdr:col>
      <xdr:colOff>0</xdr:colOff>
      <xdr:row>132</xdr:row>
      <xdr:rowOff>0</xdr:rowOff>
    </xdr:from>
    <xdr:to>
      <xdr:col>75</xdr:col>
      <xdr:colOff>54429</xdr:colOff>
      <xdr:row>145</xdr:row>
      <xdr:rowOff>148771</xdr:rowOff>
    </xdr:to>
    <xdr:graphicFrame macro="">
      <xdr:nvGraphicFramePr>
        <xdr:cNvPr id="193" name="Chart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72</xdr:col>
      <xdr:colOff>1</xdr:colOff>
      <xdr:row>146</xdr:row>
      <xdr:rowOff>12960</xdr:rowOff>
    </xdr:from>
    <xdr:to>
      <xdr:col>75</xdr:col>
      <xdr:colOff>54430</xdr:colOff>
      <xdr:row>159</xdr:row>
      <xdr:rowOff>161731</xdr:rowOff>
    </xdr:to>
    <xdr:graphicFrame macro="">
      <xdr:nvGraphicFramePr>
        <xdr:cNvPr id="194" name="Chart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72</xdr:col>
      <xdr:colOff>0</xdr:colOff>
      <xdr:row>160</xdr:row>
      <xdr:rowOff>0</xdr:rowOff>
    </xdr:from>
    <xdr:to>
      <xdr:col>75</xdr:col>
      <xdr:colOff>54429</xdr:colOff>
      <xdr:row>173</xdr:row>
      <xdr:rowOff>148772</xdr:rowOff>
    </xdr:to>
    <xdr:graphicFrame macro="">
      <xdr:nvGraphicFramePr>
        <xdr:cNvPr id="195" name="Chart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75</xdr:col>
      <xdr:colOff>0</xdr:colOff>
      <xdr:row>132</xdr:row>
      <xdr:rowOff>0</xdr:rowOff>
    </xdr:from>
    <xdr:to>
      <xdr:col>78</xdr:col>
      <xdr:colOff>54429</xdr:colOff>
      <xdr:row>145</xdr:row>
      <xdr:rowOff>148771</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75</xdr:col>
      <xdr:colOff>1</xdr:colOff>
      <xdr:row>146</xdr:row>
      <xdr:rowOff>12960</xdr:rowOff>
    </xdr:from>
    <xdr:to>
      <xdr:col>78</xdr:col>
      <xdr:colOff>54430</xdr:colOff>
      <xdr:row>159</xdr:row>
      <xdr:rowOff>161731</xdr:rowOff>
    </xdr:to>
    <xdr:graphicFrame macro="">
      <xdr:nvGraphicFramePr>
        <xdr:cNvPr id="197" name="Chart 1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75</xdr:col>
      <xdr:colOff>0</xdr:colOff>
      <xdr:row>160</xdr:row>
      <xdr:rowOff>0</xdr:rowOff>
    </xdr:from>
    <xdr:to>
      <xdr:col>78</xdr:col>
      <xdr:colOff>54429</xdr:colOff>
      <xdr:row>173</xdr:row>
      <xdr:rowOff>148772</xdr:rowOff>
    </xdr:to>
    <xdr:graphicFrame macro="">
      <xdr:nvGraphicFramePr>
        <xdr:cNvPr id="198" name="Chart 1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78</xdr:col>
      <xdr:colOff>0</xdr:colOff>
      <xdr:row>132</xdr:row>
      <xdr:rowOff>0</xdr:rowOff>
    </xdr:from>
    <xdr:to>
      <xdr:col>81</xdr:col>
      <xdr:colOff>54429</xdr:colOff>
      <xdr:row>145</xdr:row>
      <xdr:rowOff>148771</xdr:rowOff>
    </xdr:to>
    <xdr:graphicFrame macro="">
      <xdr:nvGraphicFramePr>
        <xdr:cNvPr id="199" name="Chart 1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78</xdr:col>
      <xdr:colOff>1</xdr:colOff>
      <xdr:row>146</xdr:row>
      <xdr:rowOff>12960</xdr:rowOff>
    </xdr:from>
    <xdr:to>
      <xdr:col>81</xdr:col>
      <xdr:colOff>54430</xdr:colOff>
      <xdr:row>159</xdr:row>
      <xdr:rowOff>161731</xdr:rowOff>
    </xdr:to>
    <xdr:graphicFrame macro="">
      <xdr:nvGraphicFramePr>
        <xdr:cNvPr id="200" name="Chart 1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78</xdr:col>
      <xdr:colOff>0</xdr:colOff>
      <xdr:row>160</xdr:row>
      <xdr:rowOff>0</xdr:rowOff>
    </xdr:from>
    <xdr:to>
      <xdr:col>81</xdr:col>
      <xdr:colOff>54429</xdr:colOff>
      <xdr:row>173</xdr:row>
      <xdr:rowOff>148772</xdr:rowOff>
    </xdr:to>
    <xdr:graphicFrame macro="">
      <xdr:nvGraphicFramePr>
        <xdr:cNvPr id="201" name="Chart 2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81</xdr:col>
      <xdr:colOff>0</xdr:colOff>
      <xdr:row>132</xdr:row>
      <xdr:rowOff>0</xdr:rowOff>
    </xdr:from>
    <xdr:to>
      <xdr:col>84</xdr:col>
      <xdr:colOff>54429</xdr:colOff>
      <xdr:row>145</xdr:row>
      <xdr:rowOff>148771</xdr:rowOff>
    </xdr:to>
    <xdr:graphicFrame macro="">
      <xdr:nvGraphicFramePr>
        <xdr:cNvPr id="202" name="Chart 2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81</xdr:col>
      <xdr:colOff>1</xdr:colOff>
      <xdr:row>146</xdr:row>
      <xdr:rowOff>12960</xdr:rowOff>
    </xdr:from>
    <xdr:to>
      <xdr:col>84</xdr:col>
      <xdr:colOff>54430</xdr:colOff>
      <xdr:row>159</xdr:row>
      <xdr:rowOff>161731</xdr:rowOff>
    </xdr:to>
    <xdr:graphicFrame macro="">
      <xdr:nvGraphicFramePr>
        <xdr:cNvPr id="203" name="Chart 2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81</xdr:col>
      <xdr:colOff>0</xdr:colOff>
      <xdr:row>160</xdr:row>
      <xdr:rowOff>0</xdr:rowOff>
    </xdr:from>
    <xdr:to>
      <xdr:col>84</xdr:col>
      <xdr:colOff>54429</xdr:colOff>
      <xdr:row>173</xdr:row>
      <xdr:rowOff>148772</xdr:rowOff>
    </xdr:to>
    <xdr:graphicFrame macro="">
      <xdr:nvGraphicFramePr>
        <xdr:cNvPr id="204" name="Chart 2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84</xdr:col>
      <xdr:colOff>0</xdr:colOff>
      <xdr:row>132</xdr:row>
      <xdr:rowOff>0</xdr:rowOff>
    </xdr:from>
    <xdr:to>
      <xdr:col>87</xdr:col>
      <xdr:colOff>54429</xdr:colOff>
      <xdr:row>145</xdr:row>
      <xdr:rowOff>148771</xdr:rowOff>
    </xdr:to>
    <xdr:graphicFrame macro="">
      <xdr:nvGraphicFramePr>
        <xdr:cNvPr id="20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84</xdr:col>
      <xdr:colOff>1</xdr:colOff>
      <xdr:row>146</xdr:row>
      <xdr:rowOff>12960</xdr:rowOff>
    </xdr:from>
    <xdr:to>
      <xdr:col>87</xdr:col>
      <xdr:colOff>54430</xdr:colOff>
      <xdr:row>159</xdr:row>
      <xdr:rowOff>161731</xdr:rowOff>
    </xdr:to>
    <xdr:graphicFrame macro="">
      <xdr:nvGraphicFramePr>
        <xdr:cNvPr id="206" name="Chart 2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84</xdr:col>
      <xdr:colOff>0</xdr:colOff>
      <xdr:row>160</xdr:row>
      <xdr:rowOff>0</xdr:rowOff>
    </xdr:from>
    <xdr:to>
      <xdr:col>87</xdr:col>
      <xdr:colOff>54429</xdr:colOff>
      <xdr:row>173</xdr:row>
      <xdr:rowOff>148772</xdr:rowOff>
    </xdr:to>
    <xdr:graphicFrame macro="">
      <xdr:nvGraphicFramePr>
        <xdr:cNvPr id="207" name="Chart 2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84</xdr:col>
      <xdr:colOff>0</xdr:colOff>
      <xdr:row>174</xdr:row>
      <xdr:rowOff>0</xdr:rowOff>
    </xdr:from>
    <xdr:to>
      <xdr:col>87</xdr:col>
      <xdr:colOff>54429</xdr:colOff>
      <xdr:row>187</xdr:row>
      <xdr:rowOff>148771</xdr:rowOff>
    </xdr:to>
    <xdr:graphicFrame macro="">
      <xdr:nvGraphicFramePr>
        <xdr:cNvPr id="208" name="Chart 2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88</xdr:col>
      <xdr:colOff>0</xdr:colOff>
      <xdr:row>132</xdr:row>
      <xdr:rowOff>0</xdr:rowOff>
    </xdr:from>
    <xdr:to>
      <xdr:col>91</xdr:col>
      <xdr:colOff>54429</xdr:colOff>
      <xdr:row>145</xdr:row>
      <xdr:rowOff>148771</xdr:rowOff>
    </xdr:to>
    <xdr:graphicFrame macro="">
      <xdr:nvGraphicFramePr>
        <xdr:cNvPr id="212" name="Chart 2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88</xdr:col>
      <xdr:colOff>1</xdr:colOff>
      <xdr:row>146</xdr:row>
      <xdr:rowOff>12960</xdr:rowOff>
    </xdr:from>
    <xdr:to>
      <xdr:col>91</xdr:col>
      <xdr:colOff>54430</xdr:colOff>
      <xdr:row>159</xdr:row>
      <xdr:rowOff>161731</xdr:rowOff>
    </xdr:to>
    <xdr:graphicFrame macro="">
      <xdr:nvGraphicFramePr>
        <xdr:cNvPr id="213" name="Chart 2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88</xdr:col>
      <xdr:colOff>0</xdr:colOff>
      <xdr:row>160</xdr:row>
      <xdr:rowOff>0</xdr:rowOff>
    </xdr:from>
    <xdr:to>
      <xdr:col>91</xdr:col>
      <xdr:colOff>54429</xdr:colOff>
      <xdr:row>173</xdr:row>
      <xdr:rowOff>148772</xdr:rowOff>
    </xdr:to>
    <xdr:graphicFrame macro="">
      <xdr:nvGraphicFramePr>
        <xdr:cNvPr id="214"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91</xdr:col>
      <xdr:colOff>0</xdr:colOff>
      <xdr:row>132</xdr:row>
      <xdr:rowOff>0</xdr:rowOff>
    </xdr:from>
    <xdr:to>
      <xdr:col>94</xdr:col>
      <xdr:colOff>54429</xdr:colOff>
      <xdr:row>145</xdr:row>
      <xdr:rowOff>148771</xdr:rowOff>
    </xdr:to>
    <xdr:graphicFrame macro="">
      <xdr:nvGraphicFramePr>
        <xdr:cNvPr id="215" name="Chart 2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91</xdr:col>
      <xdr:colOff>1</xdr:colOff>
      <xdr:row>146</xdr:row>
      <xdr:rowOff>12960</xdr:rowOff>
    </xdr:from>
    <xdr:to>
      <xdr:col>94</xdr:col>
      <xdr:colOff>54430</xdr:colOff>
      <xdr:row>159</xdr:row>
      <xdr:rowOff>161731</xdr:rowOff>
    </xdr:to>
    <xdr:graphicFrame macro="">
      <xdr:nvGraphicFramePr>
        <xdr:cNvPr id="216" name="Chart 2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91</xdr:col>
      <xdr:colOff>0</xdr:colOff>
      <xdr:row>160</xdr:row>
      <xdr:rowOff>0</xdr:rowOff>
    </xdr:from>
    <xdr:to>
      <xdr:col>94</xdr:col>
      <xdr:colOff>54429</xdr:colOff>
      <xdr:row>173</xdr:row>
      <xdr:rowOff>148772</xdr:rowOff>
    </xdr:to>
    <xdr:graphicFrame macro="">
      <xdr:nvGraphicFramePr>
        <xdr:cNvPr id="217" name="Chart 2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94</xdr:col>
      <xdr:colOff>0</xdr:colOff>
      <xdr:row>132</xdr:row>
      <xdr:rowOff>0</xdr:rowOff>
    </xdr:from>
    <xdr:to>
      <xdr:col>97</xdr:col>
      <xdr:colOff>54429</xdr:colOff>
      <xdr:row>145</xdr:row>
      <xdr:rowOff>148771</xdr:rowOff>
    </xdr:to>
    <xdr:graphicFrame macro="">
      <xdr:nvGraphicFramePr>
        <xdr:cNvPr id="218" name="Chart 2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94</xdr:col>
      <xdr:colOff>1</xdr:colOff>
      <xdr:row>146</xdr:row>
      <xdr:rowOff>12960</xdr:rowOff>
    </xdr:from>
    <xdr:to>
      <xdr:col>97</xdr:col>
      <xdr:colOff>54430</xdr:colOff>
      <xdr:row>159</xdr:row>
      <xdr:rowOff>161731</xdr:rowOff>
    </xdr:to>
    <xdr:graphicFrame macro="">
      <xdr:nvGraphicFramePr>
        <xdr:cNvPr id="219" name="Chart 2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94</xdr:col>
      <xdr:colOff>0</xdr:colOff>
      <xdr:row>160</xdr:row>
      <xdr:rowOff>0</xdr:rowOff>
    </xdr:from>
    <xdr:to>
      <xdr:col>97</xdr:col>
      <xdr:colOff>54429</xdr:colOff>
      <xdr:row>173</xdr:row>
      <xdr:rowOff>148772</xdr:rowOff>
    </xdr:to>
    <xdr:graphicFrame macro="">
      <xdr:nvGraphicFramePr>
        <xdr:cNvPr id="220" name="Chart 2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97</xdr:col>
      <xdr:colOff>0</xdr:colOff>
      <xdr:row>132</xdr:row>
      <xdr:rowOff>0</xdr:rowOff>
    </xdr:from>
    <xdr:to>
      <xdr:col>100</xdr:col>
      <xdr:colOff>54429</xdr:colOff>
      <xdr:row>145</xdr:row>
      <xdr:rowOff>148771</xdr:rowOff>
    </xdr:to>
    <xdr:graphicFrame macro="">
      <xdr:nvGraphicFramePr>
        <xdr:cNvPr id="221"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97</xdr:col>
      <xdr:colOff>1</xdr:colOff>
      <xdr:row>146</xdr:row>
      <xdr:rowOff>12960</xdr:rowOff>
    </xdr:from>
    <xdr:to>
      <xdr:col>100</xdr:col>
      <xdr:colOff>54430</xdr:colOff>
      <xdr:row>159</xdr:row>
      <xdr:rowOff>161731</xdr:rowOff>
    </xdr:to>
    <xdr:graphicFrame macro="">
      <xdr:nvGraphicFramePr>
        <xdr:cNvPr id="222" name="Chart 2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97</xdr:col>
      <xdr:colOff>0</xdr:colOff>
      <xdr:row>160</xdr:row>
      <xdr:rowOff>0</xdr:rowOff>
    </xdr:from>
    <xdr:to>
      <xdr:col>100</xdr:col>
      <xdr:colOff>54429</xdr:colOff>
      <xdr:row>173</xdr:row>
      <xdr:rowOff>148772</xdr:rowOff>
    </xdr:to>
    <xdr:graphicFrame macro="">
      <xdr:nvGraphicFramePr>
        <xdr:cNvPr id="223" name="Chart 2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100</xdr:col>
      <xdr:colOff>0</xdr:colOff>
      <xdr:row>132</xdr:row>
      <xdr:rowOff>0</xdr:rowOff>
    </xdr:from>
    <xdr:to>
      <xdr:col>103</xdr:col>
      <xdr:colOff>54429</xdr:colOff>
      <xdr:row>145</xdr:row>
      <xdr:rowOff>148771</xdr:rowOff>
    </xdr:to>
    <xdr:graphicFrame macro="">
      <xdr:nvGraphicFramePr>
        <xdr:cNvPr id="224" name="Chart 2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100</xdr:col>
      <xdr:colOff>1</xdr:colOff>
      <xdr:row>146</xdr:row>
      <xdr:rowOff>12960</xdr:rowOff>
    </xdr:from>
    <xdr:to>
      <xdr:col>103</xdr:col>
      <xdr:colOff>54430</xdr:colOff>
      <xdr:row>159</xdr:row>
      <xdr:rowOff>161731</xdr:rowOff>
    </xdr:to>
    <xdr:graphicFrame macro="">
      <xdr:nvGraphicFramePr>
        <xdr:cNvPr id="225" name="Chart 2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100</xdr:col>
      <xdr:colOff>0</xdr:colOff>
      <xdr:row>160</xdr:row>
      <xdr:rowOff>0</xdr:rowOff>
    </xdr:from>
    <xdr:to>
      <xdr:col>103</xdr:col>
      <xdr:colOff>54429</xdr:colOff>
      <xdr:row>173</xdr:row>
      <xdr:rowOff>148772</xdr:rowOff>
    </xdr:to>
    <xdr:graphicFrame macro="">
      <xdr:nvGraphicFramePr>
        <xdr:cNvPr id="226" name="Chart 2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103</xdr:col>
      <xdr:colOff>0</xdr:colOff>
      <xdr:row>132</xdr:row>
      <xdr:rowOff>0</xdr:rowOff>
    </xdr:from>
    <xdr:to>
      <xdr:col>106</xdr:col>
      <xdr:colOff>54430</xdr:colOff>
      <xdr:row>145</xdr:row>
      <xdr:rowOff>148771</xdr:rowOff>
    </xdr:to>
    <xdr:graphicFrame macro="">
      <xdr:nvGraphicFramePr>
        <xdr:cNvPr id="227" name="Chart 2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103</xdr:col>
      <xdr:colOff>1</xdr:colOff>
      <xdr:row>146</xdr:row>
      <xdr:rowOff>12960</xdr:rowOff>
    </xdr:from>
    <xdr:to>
      <xdr:col>106</xdr:col>
      <xdr:colOff>54431</xdr:colOff>
      <xdr:row>159</xdr:row>
      <xdr:rowOff>161731</xdr:rowOff>
    </xdr:to>
    <xdr:graphicFrame macro="">
      <xdr:nvGraphicFramePr>
        <xdr:cNvPr id="228" name="Chart 2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103</xdr:col>
      <xdr:colOff>0</xdr:colOff>
      <xdr:row>160</xdr:row>
      <xdr:rowOff>0</xdr:rowOff>
    </xdr:from>
    <xdr:to>
      <xdr:col>106</xdr:col>
      <xdr:colOff>54430</xdr:colOff>
      <xdr:row>173</xdr:row>
      <xdr:rowOff>148772</xdr:rowOff>
    </xdr:to>
    <xdr:graphicFrame macro="">
      <xdr:nvGraphicFramePr>
        <xdr:cNvPr id="229" name="Chart 2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106</xdr:col>
      <xdr:colOff>0</xdr:colOff>
      <xdr:row>132</xdr:row>
      <xdr:rowOff>0</xdr:rowOff>
    </xdr:from>
    <xdr:to>
      <xdr:col>109</xdr:col>
      <xdr:colOff>54429</xdr:colOff>
      <xdr:row>145</xdr:row>
      <xdr:rowOff>148771</xdr:rowOff>
    </xdr:to>
    <xdr:graphicFrame macro="">
      <xdr:nvGraphicFramePr>
        <xdr:cNvPr id="230" name="Chart 2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106</xdr:col>
      <xdr:colOff>1</xdr:colOff>
      <xdr:row>146</xdr:row>
      <xdr:rowOff>12960</xdr:rowOff>
    </xdr:from>
    <xdr:to>
      <xdr:col>109</xdr:col>
      <xdr:colOff>54430</xdr:colOff>
      <xdr:row>159</xdr:row>
      <xdr:rowOff>161731</xdr:rowOff>
    </xdr:to>
    <xdr:graphicFrame macro="">
      <xdr:nvGraphicFramePr>
        <xdr:cNvPr id="231" name="Chart 2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106</xdr:col>
      <xdr:colOff>0</xdr:colOff>
      <xdr:row>160</xdr:row>
      <xdr:rowOff>0</xdr:rowOff>
    </xdr:from>
    <xdr:to>
      <xdr:col>109</xdr:col>
      <xdr:colOff>54429</xdr:colOff>
      <xdr:row>173</xdr:row>
      <xdr:rowOff>148772</xdr:rowOff>
    </xdr:to>
    <xdr:graphicFrame macro="">
      <xdr:nvGraphicFramePr>
        <xdr:cNvPr id="232" name="Chart 2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109</xdr:col>
      <xdr:colOff>0</xdr:colOff>
      <xdr:row>132</xdr:row>
      <xdr:rowOff>0</xdr:rowOff>
    </xdr:from>
    <xdr:to>
      <xdr:col>112</xdr:col>
      <xdr:colOff>54429</xdr:colOff>
      <xdr:row>145</xdr:row>
      <xdr:rowOff>148771</xdr:rowOff>
    </xdr:to>
    <xdr:graphicFrame macro="">
      <xdr:nvGraphicFramePr>
        <xdr:cNvPr id="233" name="Chart 2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109</xdr:col>
      <xdr:colOff>1</xdr:colOff>
      <xdr:row>146</xdr:row>
      <xdr:rowOff>12960</xdr:rowOff>
    </xdr:from>
    <xdr:to>
      <xdr:col>112</xdr:col>
      <xdr:colOff>54430</xdr:colOff>
      <xdr:row>159</xdr:row>
      <xdr:rowOff>161731</xdr:rowOff>
    </xdr:to>
    <xdr:graphicFrame macro="">
      <xdr:nvGraphicFramePr>
        <xdr:cNvPr id="234" name="Chart 2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109</xdr:col>
      <xdr:colOff>0</xdr:colOff>
      <xdr:row>160</xdr:row>
      <xdr:rowOff>0</xdr:rowOff>
    </xdr:from>
    <xdr:to>
      <xdr:col>112</xdr:col>
      <xdr:colOff>54429</xdr:colOff>
      <xdr:row>173</xdr:row>
      <xdr:rowOff>148772</xdr:rowOff>
    </xdr:to>
    <xdr:graphicFrame macro="">
      <xdr:nvGraphicFramePr>
        <xdr:cNvPr id="235" name="Chart 2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112</xdr:col>
      <xdr:colOff>0</xdr:colOff>
      <xdr:row>132</xdr:row>
      <xdr:rowOff>0</xdr:rowOff>
    </xdr:from>
    <xdr:to>
      <xdr:col>115</xdr:col>
      <xdr:colOff>54429</xdr:colOff>
      <xdr:row>145</xdr:row>
      <xdr:rowOff>148771</xdr:rowOff>
    </xdr:to>
    <xdr:graphicFrame macro="">
      <xdr:nvGraphicFramePr>
        <xdr:cNvPr id="236" name="Chart 2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112</xdr:col>
      <xdr:colOff>1</xdr:colOff>
      <xdr:row>146</xdr:row>
      <xdr:rowOff>12960</xdr:rowOff>
    </xdr:from>
    <xdr:to>
      <xdr:col>115</xdr:col>
      <xdr:colOff>54430</xdr:colOff>
      <xdr:row>159</xdr:row>
      <xdr:rowOff>161731</xdr:rowOff>
    </xdr:to>
    <xdr:graphicFrame macro="">
      <xdr:nvGraphicFramePr>
        <xdr:cNvPr id="237" name="Chart 2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112</xdr:col>
      <xdr:colOff>0</xdr:colOff>
      <xdr:row>160</xdr:row>
      <xdr:rowOff>0</xdr:rowOff>
    </xdr:from>
    <xdr:to>
      <xdr:col>115</xdr:col>
      <xdr:colOff>54429</xdr:colOff>
      <xdr:row>173</xdr:row>
      <xdr:rowOff>148772</xdr:rowOff>
    </xdr:to>
    <xdr:graphicFrame macro="">
      <xdr:nvGraphicFramePr>
        <xdr:cNvPr id="238" name="Chart 2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115</xdr:col>
      <xdr:colOff>0</xdr:colOff>
      <xdr:row>132</xdr:row>
      <xdr:rowOff>0</xdr:rowOff>
    </xdr:from>
    <xdr:to>
      <xdr:col>118</xdr:col>
      <xdr:colOff>54429</xdr:colOff>
      <xdr:row>145</xdr:row>
      <xdr:rowOff>148771</xdr:rowOff>
    </xdr:to>
    <xdr:graphicFrame macro="">
      <xdr:nvGraphicFramePr>
        <xdr:cNvPr id="239" name="Chart 2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115</xdr:col>
      <xdr:colOff>1</xdr:colOff>
      <xdr:row>146</xdr:row>
      <xdr:rowOff>12960</xdr:rowOff>
    </xdr:from>
    <xdr:to>
      <xdr:col>118</xdr:col>
      <xdr:colOff>54430</xdr:colOff>
      <xdr:row>159</xdr:row>
      <xdr:rowOff>161731</xdr:rowOff>
    </xdr:to>
    <xdr:graphicFrame macro="">
      <xdr:nvGraphicFramePr>
        <xdr:cNvPr id="240" name="Chart 2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115</xdr:col>
      <xdr:colOff>0</xdr:colOff>
      <xdr:row>160</xdr:row>
      <xdr:rowOff>0</xdr:rowOff>
    </xdr:from>
    <xdr:to>
      <xdr:col>118</xdr:col>
      <xdr:colOff>54429</xdr:colOff>
      <xdr:row>173</xdr:row>
      <xdr:rowOff>148772</xdr:rowOff>
    </xdr:to>
    <xdr:graphicFrame macro="">
      <xdr:nvGraphicFramePr>
        <xdr:cNvPr id="241" name="Chart 2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118</xdr:col>
      <xdr:colOff>0</xdr:colOff>
      <xdr:row>132</xdr:row>
      <xdr:rowOff>0</xdr:rowOff>
    </xdr:from>
    <xdr:to>
      <xdr:col>121</xdr:col>
      <xdr:colOff>54429</xdr:colOff>
      <xdr:row>145</xdr:row>
      <xdr:rowOff>148771</xdr:rowOff>
    </xdr:to>
    <xdr:graphicFrame macro="">
      <xdr:nvGraphicFramePr>
        <xdr:cNvPr id="242"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118</xdr:col>
      <xdr:colOff>1</xdr:colOff>
      <xdr:row>146</xdr:row>
      <xdr:rowOff>12960</xdr:rowOff>
    </xdr:from>
    <xdr:to>
      <xdr:col>121</xdr:col>
      <xdr:colOff>54430</xdr:colOff>
      <xdr:row>159</xdr:row>
      <xdr:rowOff>161731</xdr:rowOff>
    </xdr:to>
    <xdr:graphicFrame macro="">
      <xdr:nvGraphicFramePr>
        <xdr:cNvPr id="243"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118</xdr:col>
      <xdr:colOff>0</xdr:colOff>
      <xdr:row>160</xdr:row>
      <xdr:rowOff>0</xdr:rowOff>
    </xdr:from>
    <xdr:to>
      <xdr:col>121</xdr:col>
      <xdr:colOff>54429</xdr:colOff>
      <xdr:row>173</xdr:row>
      <xdr:rowOff>148772</xdr:rowOff>
    </xdr:to>
    <xdr:graphicFrame macro="">
      <xdr:nvGraphicFramePr>
        <xdr:cNvPr id="244" name="Chart 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121</xdr:col>
      <xdr:colOff>0</xdr:colOff>
      <xdr:row>132</xdr:row>
      <xdr:rowOff>0</xdr:rowOff>
    </xdr:from>
    <xdr:to>
      <xdr:col>124</xdr:col>
      <xdr:colOff>54429</xdr:colOff>
      <xdr:row>145</xdr:row>
      <xdr:rowOff>148771</xdr:rowOff>
    </xdr:to>
    <xdr:graphicFrame macro="">
      <xdr:nvGraphicFramePr>
        <xdr:cNvPr id="245" name="Chart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121</xdr:col>
      <xdr:colOff>1</xdr:colOff>
      <xdr:row>146</xdr:row>
      <xdr:rowOff>12960</xdr:rowOff>
    </xdr:from>
    <xdr:to>
      <xdr:col>124</xdr:col>
      <xdr:colOff>54430</xdr:colOff>
      <xdr:row>159</xdr:row>
      <xdr:rowOff>161731</xdr:rowOff>
    </xdr:to>
    <xdr:graphicFrame macro="">
      <xdr:nvGraphicFramePr>
        <xdr:cNvPr id="246" name="Chart 2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121</xdr:col>
      <xdr:colOff>0</xdr:colOff>
      <xdr:row>160</xdr:row>
      <xdr:rowOff>0</xdr:rowOff>
    </xdr:from>
    <xdr:to>
      <xdr:col>124</xdr:col>
      <xdr:colOff>54429</xdr:colOff>
      <xdr:row>173</xdr:row>
      <xdr:rowOff>148772</xdr:rowOff>
    </xdr:to>
    <xdr:graphicFrame macro="">
      <xdr:nvGraphicFramePr>
        <xdr:cNvPr id="247" name="Chart 2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124</xdr:col>
      <xdr:colOff>0</xdr:colOff>
      <xdr:row>132</xdr:row>
      <xdr:rowOff>0</xdr:rowOff>
    </xdr:from>
    <xdr:to>
      <xdr:col>127</xdr:col>
      <xdr:colOff>54429</xdr:colOff>
      <xdr:row>145</xdr:row>
      <xdr:rowOff>148771</xdr:rowOff>
    </xdr:to>
    <xdr:graphicFrame macro="">
      <xdr:nvGraphicFramePr>
        <xdr:cNvPr id="248" name="Chart 2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124</xdr:col>
      <xdr:colOff>1</xdr:colOff>
      <xdr:row>146</xdr:row>
      <xdr:rowOff>12960</xdr:rowOff>
    </xdr:from>
    <xdr:to>
      <xdr:col>127</xdr:col>
      <xdr:colOff>54430</xdr:colOff>
      <xdr:row>159</xdr:row>
      <xdr:rowOff>161731</xdr:rowOff>
    </xdr:to>
    <xdr:graphicFrame macro="">
      <xdr:nvGraphicFramePr>
        <xdr:cNvPr id="249" name="Chart 2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124</xdr:col>
      <xdr:colOff>0</xdr:colOff>
      <xdr:row>160</xdr:row>
      <xdr:rowOff>0</xdr:rowOff>
    </xdr:from>
    <xdr:to>
      <xdr:col>127</xdr:col>
      <xdr:colOff>54429</xdr:colOff>
      <xdr:row>173</xdr:row>
      <xdr:rowOff>148772</xdr:rowOff>
    </xdr:to>
    <xdr:graphicFrame macro="">
      <xdr:nvGraphicFramePr>
        <xdr:cNvPr id="250" name="Chart 2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124</xdr:col>
      <xdr:colOff>0</xdr:colOff>
      <xdr:row>174</xdr:row>
      <xdr:rowOff>0</xdr:rowOff>
    </xdr:from>
    <xdr:to>
      <xdr:col>127</xdr:col>
      <xdr:colOff>54429</xdr:colOff>
      <xdr:row>187</xdr:row>
      <xdr:rowOff>148771</xdr:rowOff>
    </xdr:to>
    <xdr:graphicFrame macro="">
      <xdr:nvGraphicFramePr>
        <xdr:cNvPr id="251" name="Chart 2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0</xdr:col>
      <xdr:colOff>152400</xdr:colOff>
      <xdr:row>0</xdr:row>
      <xdr:rowOff>95250</xdr:rowOff>
    </xdr:from>
    <xdr:to>
      <xdr:col>0</xdr:col>
      <xdr:colOff>977900</xdr:colOff>
      <xdr:row>0</xdr:row>
      <xdr:rowOff>311150</xdr:rowOff>
    </xdr:to>
    <xdr:sp macro="" textlink="">
      <xdr:nvSpPr>
        <xdr:cNvPr id="253" name="Rectangle 252">
          <a:hlinkClick xmlns:r="http://schemas.openxmlformats.org/officeDocument/2006/relationships" r:id="rId123"/>
        </xdr:cNvPr>
        <xdr:cNvSpPr/>
      </xdr:nvSpPr>
      <xdr:spPr>
        <a:xfrm>
          <a:off x="152400" y="95250"/>
          <a:ext cx="825500" cy="2159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16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chool%20EC/Google%20Drive/eLearning%20and%20CIMS/Projects/Curriculum%20Coverage/2019/FET%20Report/FET%20Curriculum%20Coverage%20(Responses)%20May%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T"/>
      <sheetName val="Sheet1"/>
      <sheetName val="Kommentare"/>
    </sheetNames>
    <sheetDataSet>
      <sheetData sheetId="0">
        <row r="127">
          <cell r="H127" t="str">
            <v>According to teaching plan</v>
          </cell>
          <cell r="I127">
            <v>61</v>
          </cell>
        </row>
        <row r="128">
          <cell r="H128" t="str">
            <v>±1 week behind</v>
          </cell>
          <cell r="I128">
            <v>6</v>
          </cell>
        </row>
        <row r="129">
          <cell r="H129" t="str">
            <v>±2 weeks behind</v>
          </cell>
          <cell r="I129">
            <v>5</v>
          </cell>
        </row>
        <row r="130">
          <cell r="H130" t="str">
            <v>±3 weeks behind</v>
          </cell>
          <cell r="I130">
            <v>0</v>
          </cell>
        </row>
        <row r="131">
          <cell r="H131" t="str">
            <v>±4 weeks behind</v>
          </cell>
          <cell r="I131">
            <v>0</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23"/>
  <sheetViews>
    <sheetView tabSelected="1" zoomScaleNormal="100" workbookViewId="0">
      <selection activeCell="B1" sqref="B1"/>
    </sheetView>
  </sheetViews>
  <sheetFormatPr defaultRowHeight="12.5" x14ac:dyDescent="0.25"/>
  <cols>
    <col min="1" max="16384" width="8.7265625" style="28"/>
  </cols>
  <sheetData>
    <row r="1" spans="17:19" ht="9.5" customHeight="1" x14ac:dyDescent="0.25"/>
    <row r="7" spans="17:19" ht="7.5" customHeight="1" x14ac:dyDescent="0.25"/>
    <row r="8" spans="17:19" ht="6" customHeight="1" x14ac:dyDescent="0.25"/>
    <row r="9" spans="17:19" x14ac:dyDescent="0.25">
      <c r="R9" s="29" t="s">
        <v>1845</v>
      </c>
      <c r="S9" s="29" t="s">
        <v>1846</v>
      </c>
    </row>
    <row r="10" spans="17:19" x14ac:dyDescent="0.25">
      <c r="Q10" s="29" t="s">
        <v>1838</v>
      </c>
      <c r="R10" s="28">
        <v>89</v>
      </c>
      <c r="S10" s="28">
        <v>31</v>
      </c>
    </row>
    <row r="11" spans="17:19" x14ac:dyDescent="0.25">
      <c r="Q11" s="29" t="s">
        <v>1839</v>
      </c>
      <c r="R11" s="28">
        <v>289</v>
      </c>
      <c r="S11" s="28">
        <v>109</v>
      </c>
    </row>
    <row r="12" spans="17:19" x14ac:dyDescent="0.25">
      <c r="Q12" s="29" t="s">
        <v>1840</v>
      </c>
      <c r="R12" s="28">
        <v>302</v>
      </c>
      <c r="S12" s="28">
        <v>112</v>
      </c>
    </row>
    <row r="13" spans="17:19" x14ac:dyDescent="0.25">
      <c r="Q13" s="29" t="s">
        <v>1841</v>
      </c>
    </row>
    <row r="14" spans="17:19" x14ac:dyDescent="0.25">
      <c r="Q14" s="29" t="s">
        <v>1842</v>
      </c>
    </row>
    <row r="15" spans="17:19" x14ac:dyDescent="0.25">
      <c r="Q15" s="29" t="s">
        <v>1843</v>
      </c>
    </row>
    <row r="16" spans="17:19" x14ac:dyDescent="0.25">
      <c r="Q16" s="29" t="s">
        <v>1844</v>
      </c>
    </row>
    <row r="57" spans="1:2" x14ac:dyDescent="0.25">
      <c r="A57" s="28">
        <v>1</v>
      </c>
    </row>
    <row r="58" spans="1:2" x14ac:dyDescent="0.25">
      <c r="B58" s="28">
        <v>1</v>
      </c>
    </row>
    <row r="96" spans="2:2" x14ac:dyDescent="0.25">
      <c r="B96" s="28">
        <v>2</v>
      </c>
    </row>
    <row r="134" spans="2:2" x14ac:dyDescent="0.25">
      <c r="B134" s="28">
        <v>3</v>
      </c>
    </row>
    <row r="170" spans="1:1" x14ac:dyDescent="0.25">
      <c r="A170" s="28">
        <v>4</v>
      </c>
    </row>
    <row r="225" spans="1:1" x14ac:dyDescent="0.25">
      <c r="A225" s="28">
        <v>5</v>
      </c>
    </row>
    <row r="279" spans="1:1" x14ac:dyDescent="0.25">
      <c r="A279" s="28">
        <v>6</v>
      </c>
    </row>
    <row r="334" spans="1:1" x14ac:dyDescent="0.25">
      <c r="A334" s="28">
        <v>7</v>
      </c>
    </row>
    <row r="422" spans="1:1" x14ac:dyDescent="0.25">
      <c r="A422" s="28">
        <v>8</v>
      </c>
    </row>
    <row r="510" spans="1:1" x14ac:dyDescent="0.25">
      <c r="A510" s="28">
        <v>9</v>
      </c>
    </row>
    <row r="598" spans="1:1" x14ac:dyDescent="0.25">
      <c r="A598" s="28">
        <v>10</v>
      </c>
    </row>
    <row r="961" spans="1:1" x14ac:dyDescent="0.25">
      <c r="A961" s="28">
        <v>11</v>
      </c>
    </row>
    <row r="1323" spans="1:1" x14ac:dyDescent="0.25">
      <c r="A1323" s="28">
        <v>12</v>
      </c>
    </row>
  </sheetData>
  <sheetProtection algorithmName="SHA-512" hashValue="1rfh75Kq24Jyj5Q8r+0yFjZMSnbqQQqsPEsIAYXh/0hXG8jXVXmK+E/HPqU765XF0uLlUZEh4bmVbgIL9li2uw==" saltValue="cPMUxj/Jkt4i84iNJQg/bA==" spinCount="100000"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U353"/>
  <sheetViews>
    <sheetView zoomScaleNormal="100" workbookViewId="0">
      <pane ySplit="1" topLeftCell="A2" activePane="bottomLeft" state="frozen"/>
      <selection pane="bottomLeft" activeCell="A2" sqref="A2"/>
    </sheetView>
  </sheetViews>
  <sheetFormatPr defaultColWidth="14.453125" defaultRowHeight="15.75" customHeight="1" x14ac:dyDescent="0.25"/>
  <cols>
    <col min="1" max="8" width="21.54296875" style="1" customWidth="1"/>
    <col min="9" max="12" width="21.54296875" style="4" customWidth="1"/>
    <col min="13" max="16" width="21.54296875" style="5" customWidth="1"/>
    <col min="17" max="20" width="21.54296875" style="6" customWidth="1"/>
    <col min="21" max="26" width="21.54296875" style="7" customWidth="1"/>
    <col min="27" max="32" width="21.54296875" style="8" customWidth="1"/>
    <col min="33" max="38" width="21.54296875" style="9" customWidth="1"/>
    <col min="39" max="47" width="21.54296875" style="5" customWidth="1"/>
    <col min="48" max="56" width="21.54296875" style="2" customWidth="1"/>
    <col min="57" max="65" width="21.54296875" style="3" customWidth="1"/>
    <col min="66" max="66" width="128.81640625" style="1" customWidth="1"/>
    <col min="67" max="72" width="21.54296875" style="1" customWidth="1"/>
    <col min="73" max="16384" width="14.453125" style="1"/>
  </cols>
  <sheetData>
    <row r="1" spans="1:67" s="30" customFormat="1" ht="30" customHeight="1" x14ac:dyDescent="0.3">
      <c r="A1" s="30" t="s">
        <v>0</v>
      </c>
      <c r="B1" s="30" t="s">
        <v>1</v>
      </c>
      <c r="C1" s="30" t="s">
        <v>2</v>
      </c>
      <c r="D1" s="30" t="s">
        <v>3</v>
      </c>
      <c r="E1" s="30" t="s">
        <v>4</v>
      </c>
      <c r="F1" s="30" t="s">
        <v>5</v>
      </c>
      <c r="G1" s="30" t="s">
        <v>6</v>
      </c>
      <c r="H1" s="30" t="s">
        <v>7</v>
      </c>
      <c r="I1" s="30" t="s">
        <v>8</v>
      </c>
      <c r="J1" s="30" t="s">
        <v>9</v>
      </c>
      <c r="K1" s="30" t="s">
        <v>10</v>
      </c>
      <c r="L1" s="30" t="s">
        <v>11</v>
      </c>
      <c r="M1" s="30" t="s">
        <v>12</v>
      </c>
      <c r="N1" s="30" t="s">
        <v>13</v>
      </c>
      <c r="O1" s="30" t="s">
        <v>14</v>
      </c>
      <c r="P1" s="30" t="s">
        <v>15</v>
      </c>
      <c r="Q1" s="30" t="s">
        <v>16</v>
      </c>
      <c r="R1" s="30" t="s">
        <v>17</v>
      </c>
      <c r="S1" s="30" t="s">
        <v>18</v>
      </c>
      <c r="T1" s="30" t="s">
        <v>19</v>
      </c>
      <c r="U1" s="30" t="s">
        <v>20</v>
      </c>
      <c r="V1" s="30" t="s">
        <v>21</v>
      </c>
      <c r="W1" s="30" t="s">
        <v>22</v>
      </c>
      <c r="X1" s="30" t="s">
        <v>23</v>
      </c>
      <c r="Y1" s="30" t="s">
        <v>24</v>
      </c>
      <c r="Z1" s="30" t="s">
        <v>25</v>
      </c>
      <c r="AA1" s="30" t="s">
        <v>26</v>
      </c>
      <c r="AB1" s="30" t="s">
        <v>27</v>
      </c>
      <c r="AC1" s="30" t="s">
        <v>28</v>
      </c>
      <c r="AD1" s="30" t="s">
        <v>29</v>
      </c>
      <c r="AE1" s="30" t="s">
        <v>30</v>
      </c>
      <c r="AF1" s="30" t="s">
        <v>31</v>
      </c>
      <c r="AG1" s="30" t="s">
        <v>32</v>
      </c>
      <c r="AH1" s="30" t="s">
        <v>33</v>
      </c>
      <c r="AI1" s="30" t="s">
        <v>34</v>
      </c>
      <c r="AJ1" s="30" t="s">
        <v>35</v>
      </c>
      <c r="AK1" s="30" t="s">
        <v>36</v>
      </c>
      <c r="AL1" s="30" t="s">
        <v>37</v>
      </c>
      <c r="AM1" s="30" t="s">
        <v>38</v>
      </c>
      <c r="AN1" s="30" t="s">
        <v>39</v>
      </c>
      <c r="AO1" s="30" t="s">
        <v>40</v>
      </c>
      <c r="AP1" s="30" t="s">
        <v>41</v>
      </c>
      <c r="AQ1" s="30" t="s">
        <v>42</v>
      </c>
      <c r="AR1" s="30" t="s">
        <v>43</v>
      </c>
      <c r="AS1" s="30" t="s">
        <v>44</v>
      </c>
      <c r="AT1" s="30" t="s">
        <v>45</v>
      </c>
      <c r="AU1" s="30" t="s">
        <v>46</v>
      </c>
      <c r="AV1" s="30" t="s">
        <v>47</v>
      </c>
      <c r="AW1" s="30" t="s">
        <v>48</v>
      </c>
      <c r="AX1" s="30" t="s">
        <v>49</v>
      </c>
      <c r="AY1" s="30" t="s">
        <v>50</v>
      </c>
      <c r="AZ1" s="30" t="s">
        <v>51</v>
      </c>
      <c r="BA1" s="30" t="s">
        <v>52</v>
      </c>
      <c r="BB1" s="30" t="s">
        <v>53</v>
      </c>
      <c r="BC1" s="30" t="s">
        <v>54</v>
      </c>
      <c r="BD1" s="30" t="s">
        <v>55</v>
      </c>
      <c r="BE1" s="30" t="s">
        <v>56</v>
      </c>
      <c r="BF1" s="30" t="s">
        <v>57</v>
      </c>
      <c r="BG1" s="30" t="s">
        <v>58</v>
      </c>
      <c r="BH1" s="30" t="s">
        <v>59</v>
      </c>
      <c r="BI1" s="30" t="s">
        <v>60</v>
      </c>
      <c r="BJ1" s="30" t="s">
        <v>61</v>
      </c>
      <c r="BK1" s="30" t="s">
        <v>62</v>
      </c>
      <c r="BL1" s="30" t="s">
        <v>63</v>
      </c>
      <c r="BM1" s="30" t="s">
        <v>64</v>
      </c>
      <c r="BN1" s="30" t="s">
        <v>65</v>
      </c>
    </row>
    <row r="2" spans="1:67" s="33" customFormat="1" ht="12.5" x14ac:dyDescent="0.25">
      <c r="A2" s="31">
        <v>43676.674399826385</v>
      </c>
      <c r="B2" s="32" t="s">
        <v>538</v>
      </c>
      <c r="C2" s="32" t="s">
        <v>70</v>
      </c>
      <c r="D2" s="32" t="s">
        <v>539</v>
      </c>
      <c r="E2" s="32">
        <v>200501456</v>
      </c>
      <c r="F2" s="32" t="s">
        <v>540</v>
      </c>
      <c r="G2" s="32" t="s">
        <v>541</v>
      </c>
      <c r="H2" s="32" t="s">
        <v>542</v>
      </c>
      <c r="AV2" s="32" t="s">
        <v>71</v>
      </c>
      <c r="AW2" s="32" t="s">
        <v>80</v>
      </c>
      <c r="AX2" s="32" t="s">
        <v>69</v>
      </c>
      <c r="AY2" s="32" t="s">
        <v>69</v>
      </c>
      <c r="AZ2" s="32" t="s">
        <v>69</v>
      </c>
      <c r="BA2" s="32" t="s">
        <v>69</v>
      </c>
      <c r="BB2" s="32" t="s">
        <v>80</v>
      </c>
      <c r="BC2" s="32" t="s">
        <v>80</v>
      </c>
      <c r="BD2" s="32" t="s">
        <v>71</v>
      </c>
      <c r="BE2" s="32" t="s">
        <v>69</v>
      </c>
      <c r="BF2" s="32" t="s">
        <v>71</v>
      </c>
      <c r="BG2" s="32" t="s">
        <v>69</v>
      </c>
      <c r="BH2" s="32" t="s">
        <v>69</v>
      </c>
      <c r="BI2" s="32" t="s">
        <v>71</v>
      </c>
      <c r="BJ2" s="32" t="s">
        <v>69</v>
      </c>
      <c r="BK2" s="32" t="s">
        <v>80</v>
      </c>
      <c r="BL2" s="32" t="s">
        <v>80</v>
      </c>
      <c r="BM2" s="32" t="s">
        <v>71</v>
      </c>
      <c r="BN2" s="32" t="s">
        <v>543</v>
      </c>
      <c r="BO2" s="32" t="s">
        <v>544</v>
      </c>
    </row>
    <row r="3" spans="1:67" s="33" customFormat="1" ht="12.5" x14ac:dyDescent="0.25">
      <c r="A3" s="31">
        <v>43678.613283761573</v>
      </c>
      <c r="B3" s="32" t="s">
        <v>545</v>
      </c>
      <c r="C3" s="32" t="s">
        <v>70</v>
      </c>
      <c r="D3" s="32" t="s">
        <v>546</v>
      </c>
      <c r="E3" s="32">
        <v>200500154</v>
      </c>
      <c r="F3" s="32" t="s">
        <v>139</v>
      </c>
      <c r="G3" s="34" t="s">
        <v>140</v>
      </c>
      <c r="H3" s="32" t="s">
        <v>542</v>
      </c>
      <c r="I3" s="32" t="s">
        <v>69</v>
      </c>
      <c r="J3" s="32" t="s">
        <v>69</v>
      </c>
      <c r="K3" s="32" t="s">
        <v>69</v>
      </c>
      <c r="L3" s="32" t="s">
        <v>69</v>
      </c>
      <c r="M3" s="32" t="s">
        <v>69</v>
      </c>
      <c r="N3" s="32" t="s">
        <v>71</v>
      </c>
      <c r="O3" s="32" t="s">
        <v>69</v>
      </c>
      <c r="P3" s="32" t="s">
        <v>69</v>
      </c>
      <c r="Q3" s="32" t="s">
        <v>71</v>
      </c>
      <c r="R3" s="32" t="s">
        <v>71</v>
      </c>
      <c r="S3" s="32" t="s">
        <v>71</v>
      </c>
      <c r="T3" s="32" t="s">
        <v>71</v>
      </c>
      <c r="U3" s="32" t="s">
        <v>71</v>
      </c>
      <c r="V3" s="32" t="s">
        <v>69</v>
      </c>
      <c r="W3" s="32" t="s">
        <v>69</v>
      </c>
      <c r="X3" s="32" t="s">
        <v>71</v>
      </c>
      <c r="Y3" s="32" t="s">
        <v>69</v>
      </c>
      <c r="Z3" s="32" t="s">
        <v>69</v>
      </c>
      <c r="AA3" s="32" t="s">
        <v>69</v>
      </c>
      <c r="AB3" s="32" t="s">
        <v>69</v>
      </c>
      <c r="AC3" s="32" t="s">
        <v>69</v>
      </c>
      <c r="AD3" s="32" t="s">
        <v>69</v>
      </c>
      <c r="AE3" s="32" t="s">
        <v>69</v>
      </c>
      <c r="AF3" s="32" t="s">
        <v>69</v>
      </c>
      <c r="AG3" s="32" t="s">
        <v>69</v>
      </c>
      <c r="AH3" s="32" t="s">
        <v>69</v>
      </c>
      <c r="AI3" s="32" t="s">
        <v>69</v>
      </c>
      <c r="AJ3" s="32" t="s">
        <v>69</v>
      </c>
      <c r="AK3" s="32" t="s">
        <v>69</v>
      </c>
      <c r="AL3" s="32" t="s">
        <v>69</v>
      </c>
      <c r="AM3" s="32" t="s">
        <v>71</v>
      </c>
      <c r="AN3" s="32" t="s">
        <v>71</v>
      </c>
      <c r="AO3" s="32" t="s">
        <v>69</v>
      </c>
      <c r="AP3" s="32" t="s">
        <v>71</v>
      </c>
      <c r="AQ3" s="32" t="s">
        <v>69</v>
      </c>
      <c r="AR3" s="32" t="s">
        <v>69</v>
      </c>
      <c r="AS3" s="32" t="s">
        <v>71</v>
      </c>
      <c r="AT3" s="32" t="s">
        <v>69</v>
      </c>
      <c r="AU3" s="32" t="s">
        <v>71</v>
      </c>
      <c r="AV3" s="32" t="s">
        <v>69</v>
      </c>
      <c r="AW3" s="32" t="s">
        <v>71</v>
      </c>
      <c r="AX3" s="32" t="s">
        <v>71</v>
      </c>
      <c r="AY3" s="32" t="s">
        <v>71</v>
      </c>
      <c r="AZ3" s="32" t="s">
        <v>69</v>
      </c>
      <c r="BA3" s="32" t="s">
        <v>69</v>
      </c>
      <c r="BB3" s="32" t="s">
        <v>69</v>
      </c>
      <c r="BC3" s="32" t="s">
        <v>69</v>
      </c>
      <c r="BD3" s="32" t="s">
        <v>71</v>
      </c>
      <c r="BE3" s="32" t="s">
        <v>69</v>
      </c>
      <c r="BF3" s="32" t="s">
        <v>71</v>
      </c>
      <c r="BG3" s="32" t="s">
        <v>71</v>
      </c>
      <c r="BH3" s="32" t="s">
        <v>71</v>
      </c>
      <c r="BI3" s="32" t="s">
        <v>71</v>
      </c>
      <c r="BJ3" s="32" t="s">
        <v>69</v>
      </c>
      <c r="BK3" s="32" t="s">
        <v>69</v>
      </c>
      <c r="BL3" s="32" t="s">
        <v>69</v>
      </c>
      <c r="BM3" s="32" t="s">
        <v>69</v>
      </c>
      <c r="BN3" s="32" t="s">
        <v>547</v>
      </c>
      <c r="BO3" s="32" t="s">
        <v>548</v>
      </c>
    </row>
    <row r="4" spans="1:67" s="33" customFormat="1" ht="12.5" x14ac:dyDescent="0.25">
      <c r="A4" s="31">
        <v>43677.485719814817</v>
      </c>
      <c r="B4" s="32" t="s">
        <v>94</v>
      </c>
      <c r="C4" s="32" t="s">
        <v>70</v>
      </c>
      <c r="D4" s="32" t="s">
        <v>549</v>
      </c>
      <c r="E4" s="32">
        <v>200500158</v>
      </c>
      <c r="F4" s="32" t="s">
        <v>550</v>
      </c>
      <c r="G4" s="32" t="s">
        <v>551</v>
      </c>
      <c r="H4" s="32" t="s">
        <v>542</v>
      </c>
      <c r="I4" s="32" t="s">
        <v>69</v>
      </c>
      <c r="J4" s="32" t="s">
        <v>69</v>
      </c>
      <c r="K4" s="32" t="s">
        <v>69</v>
      </c>
      <c r="L4" s="32" t="s">
        <v>69</v>
      </c>
      <c r="M4" s="32" t="s">
        <v>69</v>
      </c>
      <c r="N4" s="32" t="s">
        <v>69</v>
      </c>
      <c r="O4" s="32" t="s">
        <v>69</v>
      </c>
      <c r="P4" s="32" t="s">
        <v>69</v>
      </c>
      <c r="Q4" s="32" t="s">
        <v>69</v>
      </c>
      <c r="R4" s="32" t="s">
        <v>69</v>
      </c>
      <c r="S4" s="32" t="s">
        <v>69</v>
      </c>
      <c r="T4" s="32" t="s">
        <v>69</v>
      </c>
      <c r="U4" s="32" t="s">
        <v>69</v>
      </c>
      <c r="V4" s="32" t="s">
        <v>69</v>
      </c>
      <c r="W4" s="32" t="s">
        <v>69</v>
      </c>
      <c r="X4" s="32" t="s">
        <v>69</v>
      </c>
      <c r="Y4" s="32" t="s">
        <v>69</v>
      </c>
      <c r="Z4" s="32" t="s">
        <v>69</v>
      </c>
      <c r="AA4" s="32" t="s">
        <v>69</v>
      </c>
      <c r="AB4" s="32" t="s">
        <v>69</v>
      </c>
      <c r="AC4" s="32" t="s">
        <v>69</v>
      </c>
      <c r="AD4" s="32" t="s">
        <v>69</v>
      </c>
      <c r="AE4" s="32" t="s">
        <v>69</v>
      </c>
      <c r="AF4" s="32" t="s">
        <v>69</v>
      </c>
      <c r="AG4" s="32" t="s">
        <v>69</v>
      </c>
      <c r="AH4" s="32" t="s">
        <v>69</v>
      </c>
      <c r="AI4" s="32" t="s">
        <v>69</v>
      </c>
      <c r="AJ4" s="32" t="s">
        <v>69</v>
      </c>
      <c r="AK4" s="32" t="s">
        <v>69</v>
      </c>
      <c r="AL4" s="32" t="s">
        <v>69</v>
      </c>
      <c r="AM4" s="32" t="s">
        <v>69</v>
      </c>
      <c r="AN4" s="32" t="s">
        <v>69</v>
      </c>
      <c r="AO4" s="32" t="s">
        <v>69</v>
      </c>
      <c r="AP4" s="32" t="s">
        <v>69</v>
      </c>
      <c r="AQ4" s="32" t="s">
        <v>69</v>
      </c>
      <c r="AR4" s="32" t="s">
        <v>69</v>
      </c>
      <c r="AS4" s="32" t="s">
        <v>69</v>
      </c>
      <c r="AT4" s="32" t="s">
        <v>69</v>
      </c>
      <c r="AU4" s="32" t="s">
        <v>69</v>
      </c>
      <c r="AV4" s="32" t="s">
        <v>69</v>
      </c>
      <c r="AW4" s="32" t="s">
        <v>69</v>
      </c>
      <c r="AX4" s="32" t="s">
        <v>69</v>
      </c>
      <c r="AY4" s="32" t="s">
        <v>69</v>
      </c>
      <c r="AZ4" s="32" t="s">
        <v>69</v>
      </c>
      <c r="BA4" s="32" t="s">
        <v>69</v>
      </c>
      <c r="BB4" s="32" t="s">
        <v>69</v>
      </c>
      <c r="BC4" s="32" t="s">
        <v>69</v>
      </c>
      <c r="BD4" s="32" t="s">
        <v>69</v>
      </c>
      <c r="BE4" s="32" t="s">
        <v>69</v>
      </c>
      <c r="BF4" s="32" t="s">
        <v>69</v>
      </c>
      <c r="BG4" s="32" t="s">
        <v>69</v>
      </c>
      <c r="BH4" s="32" t="s">
        <v>69</v>
      </c>
      <c r="BI4" s="32" t="s">
        <v>69</v>
      </c>
      <c r="BJ4" s="32" t="s">
        <v>69</v>
      </c>
      <c r="BK4" s="32" t="s">
        <v>69</v>
      </c>
      <c r="BL4" s="32" t="s">
        <v>69</v>
      </c>
      <c r="BM4" s="32" t="s">
        <v>69</v>
      </c>
      <c r="BO4" s="32" t="s">
        <v>552</v>
      </c>
    </row>
    <row r="5" spans="1:67" s="33" customFormat="1" ht="12.5" x14ac:dyDescent="0.25">
      <c r="A5" s="31">
        <v>43676.398814085653</v>
      </c>
      <c r="B5" s="32" t="s">
        <v>141</v>
      </c>
      <c r="C5" s="32" t="s">
        <v>70</v>
      </c>
      <c r="D5" s="32" t="s">
        <v>142</v>
      </c>
      <c r="E5" s="32">
        <v>200501360</v>
      </c>
      <c r="F5" s="32" t="s">
        <v>143</v>
      </c>
      <c r="G5" s="34" t="s">
        <v>144</v>
      </c>
      <c r="H5" s="32" t="s">
        <v>542</v>
      </c>
      <c r="I5" s="32" t="s">
        <v>71</v>
      </c>
      <c r="J5" s="32" t="s">
        <v>80</v>
      </c>
      <c r="K5" s="32" t="s">
        <v>69</v>
      </c>
      <c r="L5" s="32" t="s">
        <v>69</v>
      </c>
      <c r="M5" s="32" t="s">
        <v>69</v>
      </c>
      <c r="N5" s="32" t="s">
        <v>69</v>
      </c>
      <c r="O5" s="32" t="s">
        <v>69</v>
      </c>
      <c r="P5" s="32" t="s">
        <v>69</v>
      </c>
      <c r="Q5" s="32" t="s">
        <v>69</v>
      </c>
      <c r="R5" s="32" t="s">
        <v>69</v>
      </c>
      <c r="S5" s="32" t="s">
        <v>69</v>
      </c>
      <c r="T5" s="32" t="s">
        <v>69</v>
      </c>
      <c r="U5" s="32" t="s">
        <v>69</v>
      </c>
      <c r="V5" s="32" t="s">
        <v>69</v>
      </c>
      <c r="W5" s="32" t="s">
        <v>69</v>
      </c>
      <c r="X5" s="32" t="s">
        <v>69</v>
      </c>
      <c r="Y5" s="32" t="s">
        <v>69</v>
      </c>
      <c r="Z5" s="32" t="s">
        <v>69</v>
      </c>
      <c r="AA5" s="32" t="s">
        <v>69</v>
      </c>
      <c r="AB5" s="32" t="s">
        <v>69</v>
      </c>
      <c r="AC5" s="32" t="s">
        <v>69</v>
      </c>
      <c r="AD5" s="32" t="s">
        <v>69</v>
      </c>
      <c r="AE5" s="32" t="s">
        <v>69</v>
      </c>
      <c r="AF5" s="32" t="s">
        <v>69</v>
      </c>
      <c r="AG5" s="32" t="s">
        <v>71</v>
      </c>
      <c r="AH5" s="32" t="s">
        <v>69</v>
      </c>
      <c r="AI5" s="32" t="s">
        <v>69</v>
      </c>
      <c r="AJ5" s="32" t="s">
        <v>69</v>
      </c>
      <c r="AK5" s="32" t="s">
        <v>71</v>
      </c>
      <c r="AL5" s="32" t="s">
        <v>69</v>
      </c>
      <c r="AM5" s="32" t="s">
        <v>69</v>
      </c>
      <c r="AN5" s="32" t="s">
        <v>69</v>
      </c>
      <c r="AO5" s="32" t="s">
        <v>69</v>
      </c>
      <c r="AP5" s="32" t="s">
        <v>69</v>
      </c>
      <c r="AQ5" s="32" t="s">
        <v>69</v>
      </c>
      <c r="AR5" s="32" t="s">
        <v>69</v>
      </c>
      <c r="AS5" s="32" t="s">
        <v>69</v>
      </c>
      <c r="AT5" s="32" t="s">
        <v>69</v>
      </c>
      <c r="AU5" s="32" t="s">
        <v>69</v>
      </c>
      <c r="AV5" s="32" t="s">
        <v>69</v>
      </c>
      <c r="AW5" s="32" t="s">
        <v>69</v>
      </c>
      <c r="AX5" s="32" t="s">
        <v>69</v>
      </c>
      <c r="AY5" s="32" t="s">
        <v>69</v>
      </c>
      <c r="AZ5" s="32" t="s">
        <v>69</v>
      </c>
      <c r="BA5" s="32" t="s">
        <v>69</v>
      </c>
      <c r="BB5" s="32" t="s">
        <v>69</v>
      </c>
      <c r="BC5" s="32" t="s">
        <v>69</v>
      </c>
      <c r="BD5" s="32" t="s">
        <v>69</v>
      </c>
      <c r="BE5" s="32" t="s">
        <v>69</v>
      </c>
      <c r="BF5" s="32" t="s">
        <v>69</v>
      </c>
      <c r="BG5" s="32" t="s">
        <v>69</v>
      </c>
      <c r="BH5" s="32" t="s">
        <v>69</v>
      </c>
      <c r="BI5" s="32" t="s">
        <v>69</v>
      </c>
      <c r="BJ5" s="32" t="s">
        <v>71</v>
      </c>
      <c r="BK5" s="32" t="s">
        <v>69</v>
      </c>
      <c r="BL5" s="32" t="s">
        <v>69</v>
      </c>
      <c r="BM5" s="32" t="s">
        <v>69</v>
      </c>
      <c r="BN5" s="32" t="s">
        <v>553</v>
      </c>
      <c r="BO5" s="32" t="s">
        <v>554</v>
      </c>
    </row>
    <row r="6" spans="1:67" s="33" customFormat="1" ht="12.5" x14ac:dyDescent="0.25">
      <c r="A6" s="31">
        <v>43676.371146585647</v>
      </c>
      <c r="B6" s="32" t="s">
        <v>555</v>
      </c>
      <c r="C6" s="32" t="s">
        <v>70</v>
      </c>
      <c r="D6" s="32" t="s">
        <v>102</v>
      </c>
      <c r="E6" s="32">
        <v>200500191</v>
      </c>
      <c r="F6" s="32" t="s">
        <v>556</v>
      </c>
      <c r="G6" s="34" t="s">
        <v>145</v>
      </c>
      <c r="H6" s="32" t="s">
        <v>542</v>
      </c>
      <c r="I6" s="32" t="s">
        <v>95</v>
      </c>
      <c r="J6" s="32" t="s">
        <v>95</v>
      </c>
      <c r="K6" s="32" t="s">
        <v>95</v>
      </c>
      <c r="L6" s="32" t="s">
        <v>95</v>
      </c>
      <c r="M6" s="32" t="s">
        <v>95</v>
      </c>
      <c r="N6" s="32" t="s">
        <v>95</v>
      </c>
      <c r="O6" s="32" t="s">
        <v>95</v>
      </c>
      <c r="P6" s="32" t="s">
        <v>95</v>
      </c>
      <c r="Q6" s="32" t="s">
        <v>95</v>
      </c>
      <c r="R6" s="32" t="s">
        <v>95</v>
      </c>
      <c r="S6" s="32" t="s">
        <v>95</v>
      </c>
      <c r="T6" s="32" t="s">
        <v>95</v>
      </c>
      <c r="U6" s="32" t="s">
        <v>95</v>
      </c>
      <c r="V6" s="32" t="s">
        <v>95</v>
      </c>
      <c r="W6" s="32" t="s">
        <v>95</v>
      </c>
      <c r="X6" s="32" t="s">
        <v>95</v>
      </c>
      <c r="Y6" s="32" t="s">
        <v>95</v>
      </c>
      <c r="Z6" s="32" t="s">
        <v>95</v>
      </c>
      <c r="AA6" s="32" t="s">
        <v>95</v>
      </c>
      <c r="AB6" s="32" t="s">
        <v>95</v>
      </c>
      <c r="AC6" s="32" t="s">
        <v>95</v>
      </c>
      <c r="AD6" s="32" t="s">
        <v>95</v>
      </c>
      <c r="AE6" s="32" t="s">
        <v>95</v>
      </c>
      <c r="AF6" s="32" t="s">
        <v>95</v>
      </c>
      <c r="AG6" s="32" t="s">
        <v>95</v>
      </c>
      <c r="AH6" s="32" t="s">
        <v>95</v>
      </c>
      <c r="AI6" s="32" t="s">
        <v>95</v>
      </c>
      <c r="AJ6" s="32" t="s">
        <v>95</v>
      </c>
      <c r="AK6" s="32" t="s">
        <v>95</v>
      </c>
      <c r="AL6" s="32" t="s">
        <v>95</v>
      </c>
      <c r="AM6" s="32" t="s">
        <v>95</v>
      </c>
      <c r="AN6" s="32" t="s">
        <v>95</v>
      </c>
      <c r="AO6" s="32" t="s">
        <v>95</v>
      </c>
      <c r="AP6" s="32" t="s">
        <v>95</v>
      </c>
      <c r="AQ6" s="32" t="s">
        <v>95</v>
      </c>
      <c r="AR6" s="32" t="s">
        <v>95</v>
      </c>
      <c r="AS6" s="32" t="s">
        <v>95</v>
      </c>
      <c r="AT6" s="32" t="s">
        <v>95</v>
      </c>
      <c r="AU6" s="32" t="s">
        <v>95</v>
      </c>
      <c r="BN6" s="32" t="s">
        <v>543</v>
      </c>
      <c r="BO6" s="32" t="s">
        <v>557</v>
      </c>
    </row>
    <row r="7" spans="1:67" s="33" customFormat="1" ht="12.5" x14ac:dyDescent="0.25">
      <c r="A7" s="31">
        <v>43678.45426186343</v>
      </c>
      <c r="B7" s="32" t="s">
        <v>558</v>
      </c>
      <c r="C7" s="32" t="s">
        <v>70</v>
      </c>
      <c r="D7" s="32" t="s">
        <v>559</v>
      </c>
      <c r="E7" s="32">
        <v>200500205</v>
      </c>
      <c r="F7" s="32" t="s">
        <v>560</v>
      </c>
      <c r="G7" s="34" t="s">
        <v>561</v>
      </c>
      <c r="H7" s="32" t="s">
        <v>542</v>
      </c>
      <c r="AV7" s="32" t="s">
        <v>69</v>
      </c>
      <c r="AW7" s="32" t="s">
        <v>69</v>
      </c>
      <c r="AX7" s="32" t="s">
        <v>71</v>
      </c>
      <c r="AY7" s="32" t="s">
        <v>69</v>
      </c>
      <c r="AZ7" s="32" t="s">
        <v>69</v>
      </c>
      <c r="BA7" s="32" t="s">
        <v>69</v>
      </c>
      <c r="BB7" s="32" t="s">
        <v>71</v>
      </c>
      <c r="BC7" s="32" t="s">
        <v>69</v>
      </c>
      <c r="BD7" s="32" t="s">
        <v>80</v>
      </c>
      <c r="BE7" s="32" t="s">
        <v>69</v>
      </c>
      <c r="BF7" s="32" t="s">
        <v>69</v>
      </c>
      <c r="BG7" s="32" t="s">
        <v>69</v>
      </c>
      <c r="BH7" s="32" t="s">
        <v>69</v>
      </c>
      <c r="BI7" s="32" t="s">
        <v>69</v>
      </c>
      <c r="BJ7" s="32" t="s">
        <v>69</v>
      </c>
      <c r="BK7" s="32" t="s">
        <v>71</v>
      </c>
      <c r="BL7" s="32" t="s">
        <v>69</v>
      </c>
      <c r="BM7" s="32" t="s">
        <v>80</v>
      </c>
      <c r="BN7" s="32" t="s">
        <v>562</v>
      </c>
      <c r="BO7" s="32">
        <v>7</v>
      </c>
    </row>
    <row r="8" spans="1:67" s="33" customFormat="1" ht="12.5" x14ac:dyDescent="0.25">
      <c r="A8" s="31">
        <v>43679.353675416671</v>
      </c>
      <c r="B8" s="32" t="s">
        <v>86</v>
      </c>
      <c r="C8" s="32" t="s">
        <v>70</v>
      </c>
      <c r="D8" s="32" t="s">
        <v>87</v>
      </c>
      <c r="E8" s="32">
        <v>200500208</v>
      </c>
      <c r="F8" s="32" t="s">
        <v>563</v>
      </c>
      <c r="G8" s="34" t="s">
        <v>146</v>
      </c>
      <c r="H8" s="32" t="s">
        <v>542</v>
      </c>
      <c r="AV8" s="32" t="s">
        <v>69</v>
      </c>
      <c r="AW8" s="32" t="s">
        <v>69</v>
      </c>
      <c r="AX8" s="32" t="s">
        <v>69</v>
      </c>
      <c r="AY8" s="32" t="s">
        <v>71</v>
      </c>
      <c r="AZ8" s="32" t="s">
        <v>69</v>
      </c>
      <c r="BA8" s="32" t="s">
        <v>71</v>
      </c>
      <c r="BB8" s="32" t="s">
        <v>71</v>
      </c>
      <c r="BC8" s="32" t="s">
        <v>71</v>
      </c>
      <c r="BD8" s="32" t="s">
        <v>69</v>
      </c>
      <c r="BE8" s="32" t="s">
        <v>69</v>
      </c>
      <c r="BF8" s="32" t="s">
        <v>69</v>
      </c>
      <c r="BG8" s="32" t="s">
        <v>69</v>
      </c>
      <c r="BH8" s="32" t="s">
        <v>71</v>
      </c>
      <c r="BI8" s="32" t="s">
        <v>69</v>
      </c>
      <c r="BJ8" s="32" t="s">
        <v>71</v>
      </c>
      <c r="BK8" s="32" t="s">
        <v>71</v>
      </c>
      <c r="BL8" s="32" t="s">
        <v>71</v>
      </c>
      <c r="BM8" s="32" t="s">
        <v>69</v>
      </c>
      <c r="BN8" s="32" t="s">
        <v>553</v>
      </c>
      <c r="BO8" s="32">
        <v>1</v>
      </c>
    </row>
    <row r="9" spans="1:67" s="33" customFormat="1" ht="12.5" x14ac:dyDescent="0.25">
      <c r="A9" s="31">
        <v>43677.888001122687</v>
      </c>
      <c r="B9" s="32" t="s">
        <v>564</v>
      </c>
      <c r="C9" s="32" t="s">
        <v>70</v>
      </c>
      <c r="D9" s="32" t="s">
        <v>565</v>
      </c>
      <c r="E9" s="32">
        <v>200500211</v>
      </c>
      <c r="F9" s="32" t="s">
        <v>566</v>
      </c>
      <c r="G9" s="34" t="s">
        <v>567</v>
      </c>
      <c r="H9" s="32" t="s">
        <v>542</v>
      </c>
      <c r="I9" s="32" t="s">
        <v>71</v>
      </c>
      <c r="J9" s="32" t="s">
        <v>69</v>
      </c>
      <c r="K9" s="32" t="s">
        <v>69</v>
      </c>
      <c r="L9" s="32" t="s">
        <v>71</v>
      </c>
      <c r="M9" s="32" t="s">
        <v>69</v>
      </c>
      <c r="N9" s="32" t="s">
        <v>80</v>
      </c>
      <c r="O9" s="32" t="s">
        <v>71</v>
      </c>
      <c r="P9" s="32" t="s">
        <v>69</v>
      </c>
      <c r="Q9" s="32" t="s">
        <v>71</v>
      </c>
      <c r="R9" s="32" t="s">
        <v>80</v>
      </c>
      <c r="S9" s="32" t="s">
        <v>80</v>
      </c>
      <c r="T9" s="32" t="s">
        <v>69</v>
      </c>
      <c r="U9" s="32" t="s">
        <v>71</v>
      </c>
      <c r="V9" s="32" t="s">
        <v>71</v>
      </c>
      <c r="W9" s="32" t="s">
        <v>69</v>
      </c>
      <c r="Y9" s="32" t="s">
        <v>69</v>
      </c>
      <c r="Z9" s="32" t="s">
        <v>69</v>
      </c>
      <c r="AA9" s="32" t="s">
        <v>69</v>
      </c>
      <c r="AB9" s="32" t="s">
        <v>71</v>
      </c>
      <c r="AE9" s="32" t="s">
        <v>69</v>
      </c>
      <c r="AF9" s="32" t="s">
        <v>69</v>
      </c>
      <c r="AG9" s="32" t="s">
        <v>69</v>
      </c>
      <c r="AH9" s="32" t="s">
        <v>71</v>
      </c>
      <c r="AI9" s="32" t="s">
        <v>69</v>
      </c>
      <c r="AK9" s="32" t="s">
        <v>69</v>
      </c>
      <c r="AL9" s="32" t="s">
        <v>69</v>
      </c>
      <c r="AM9" s="32" t="s">
        <v>71</v>
      </c>
      <c r="AN9" s="32" t="s">
        <v>71</v>
      </c>
      <c r="AO9" s="32" t="s">
        <v>80</v>
      </c>
      <c r="AP9" s="32" t="s">
        <v>80</v>
      </c>
      <c r="AQ9" s="32" t="s">
        <v>71</v>
      </c>
      <c r="AR9" s="32" t="s">
        <v>80</v>
      </c>
      <c r="AS9" s="32" t="s">
        <v>80</v>
      </c>
      <c r="AT9" s="32" t="s">
        <v>69</v>
      </c>
      <c r="AU9" s="32" t="s">
        <v>80</v>
      </c>
      <c r="AV9" s="32" t="s">
        <v>69</v>
      </c>
      <c r="AW9" s="32" t="s">
        <v>71</v>
      </c>
      <c r="AX9" s="32" t="s">
        <v>71</v>
      </c>
      <c r="AY9" s="32" t="s">
        <v>71</v>
      </c>
      <c r="AZ9" s="32" t="s">
        <v>69</v>
      </c>
      <c r="BA9" s="32" t="s">
        <v>71</v>
      </c>
      <c r="BB9" s="32" t="s">
        <v>71</v>
      </c>
      <c r="BC9" s="32" t="s">
        <v>69</v>
      </c>
      <c r="BD9" s="32" t="s">
        <v>71</v>
      </c>
      <c r="BE9" s="32" t="s">
        <v>69</v>
      </c>
      <c r="BF9" s="32" t="s">
        <v>69</v>
      </c>
      <c r="BG9" s="32" t="s">
        <v>71</v>
      </c>
      <c r="BH9" s="32" t="s">
        <v>80</v>
      </c>
      <c r="BI9" s="32" t="s">
        <v>80</v>
      </c>
      <c r="BJ9" s="32" t="s">
        <v>69</v>
      </c>
      <c r="BK9" s="32" t="s">
        <v>80</v>
      </c>
      <c r="BL9" s="32" t="s">
        <v>80</v>
      </c>
      <c r="BM9" s="32" t="s">
        <v>69</v>
      </c>
      <c r="BO9" s="32" t="s">
        <v>557</v>
      </c>
    </row>
    <row r="10" spans="1:67" s="33" customFormat="1" ht="12.5" x14ac:dyDescent="0.25">
      <c r="A10" s="31">
        <v>43676.496525509254</v>
      </c>
      <c r="B10" s="32" t="s">
        <v>568</v>
      </c>
      <c r="C10" s="32" t="s">
        <v>70</v>
      </c>
      <c r="D10" s="32" t="s">
        <v>569</v>
      </c>
      <c r="E10" s="32">
        <v>200500227</v>
      </c>
      <c r="F10" s="32" t="s">
        <v>570</v>
      </c>
      <c r="G10" s="34" t="s">
        <v>571</v>
      </c>
      <c r="H10" s="32" t="s">
        <v>542</v>
      </c>
      <c r="I10" s="32" t="s">
        <v>69</v>
      </c>
      <c r="J10" s="32" t="s">
        <v>69</v>
      </c>
      <c r="K10" s="32" t="s">
        <v>69</v>
      </c>
      <c r="L10" s="32" t="s">
        <v>71</v>
      </c>
      <c r="M10" s="32" t="s">
        <v>69</v>
      </c>
      <c r="N10" s="32" t="s">
        <v>69</v>
      </c>
      <c r="O10" s="32" t="s">
        <v>69</v>
      </c>
      <c r="P10" s="32" t="s">
        <v>71</v>
      </c>
      <c r="Q10" s="32" t="s">
        <v>69</v>
      </c>
      <c r="R10" s="32" t="s">
        <v>69</v>
      </c>
      <c r="S10" s="32" t="s">
        <v>69</v>
      </c>
      <c r="T10" s="32" t="s">
        <v>71</v>
      </c>
      <c r="U10" s="32" t="s">
        <v>69</v>
      </c>
      <c r="V10" s="32" t="s">
        <v>69</v>
      </c>
      <c r="W10" s="32" t="s">
        <v>69</v>
      </c>
      <c r="X10" s="32" t="s">
        <v>69</v>
      </c>
      <c r="Y10" s="32" t="s">
        <v>69</v>
      </c>
      <c r="Z10" s="32" t="s">
        <v>69</v>
      </c>
      <c r="AA10" s="32" t="s">
        <v>69</v>
      </c>
      <c r="AB10" s="32" t="s">
        <v>69</v>
      </c>
      <c r="AC10" s="32" t="s">
        <v>69</v>
      </c>
      <c r="AD10" s="32" t="s">
        <v>69</v>
      </c>
      <c r="AE10" s="32" t="s">
        <v>69</v>
      </c>
      <c r="AF10" s="32" t="s">
        <v>69</v>
      </c>
      <c r="AG10" s="32" t="s">
        <v>69</v>
      </c>
      <c r="AH10" s="32" t="s">
        <v>69</v>
      </c>
      <c r="AI10" s="32" t="s">
        <v>69</v>
      </c>
      <c r="AJ10" s="32" t="s">
        <v>69</v>
      </c>
      <c r="AK10" s="32" t="s">
        <v>69</v>
      </c>
      <c r="AL10" s="32" t="s">
        <v>69</v>
      </c>
      <c r="AM10" s="32" t="s">
        <v>69</v>
      </c>
      <c r="AN10" s="32" t="s">
        <v>69</v>
      </c>
      <c r="AO10" s="32" t="s">
        <v>69</v>
      </c>
      <c r="AP10" s="32" t="s">
        <v>69</v>
      </c>
      <c r="AQ10" s="32" t="s">
        <v>69</v>
      </c>
      <c r="AR10" s="32" t="s">
        <v>69</v>
      </c>
      <c r="AS10" s="32" t="s">
        <v>69</v>
      </c>
      <c r="AT10" s="32" t="s">
        <v>69</v>
      </c>
      <c r="AU10" s="32" t="s">
        <v>69</v>
      </c>
      <c r="AV10" s="32" t="s">
        <v>69</v>
      </c>
      <c r="AW10" s="32" t="s">
        <v>71</v>
      </c>
      <c r="AX10" s="32" t="s">
        <v>69</v>
      </c>
      <c r="AY10" s="32" t="s">
        <v>69</v>
      </c>
      <c r="AZ10" s="32" t="s">
        <v>69</v>
      </c>
      <c r="BA10" s="32" t="s">
        <v>69</v>
      </c>
      <c r="BB10" s="32" t="s">
        <v>69</v>
      </c>
      <c r="BC10" s="32" t="s">
        <v>69</v>
      </c>
      <c r="BD10" s="32" t="s">
        <v>69</v>
      </c>
      <c r="BE10" s="32" t="s">
        <v>69</v>
      </c>
      <c r="BF10" s="32" t="s">
        <v>69</v>
      </c>
      <c r="BG10" s="32" t="s">
        <v>69</v>
      </c>
      <c r="BH10" s="32" t="s">
        <v>69</v>
      </c>
      <c r="BI10" s="32" t="s">
        <v>69</v>
      </c>
      <c r="BJ10" s="32" t="s">
        <v>69</v>
      </c>
      <c r="BK10" s="32" t="s">
        <v>69</v>
      </c>
      <c r="BL10" s="32" t="s">
        <v>69</v>
      </c>
      <c r="BM10" s="32" t="s">
        <v>69</v>
      </c>
      <c r="BN10" s="32" t="s">
        <v>572</v>
      </c>
      <c r="BO10" s="32">
        <v>3</v>
      </c>
    </row>
    <row r="11" spans="1:67" s="33" customFormat="1" ht="12.5" x14ac:dyDescent="0.25">
      <c r="A11" s="31">
        <v>43676.429150763885</v>
      </c>
      <c r="B11" s="32" t="s">
        <v>147</v>
      </c>
      <c r="C11" s="32" t="s">
        <v>70</v>
      </c>
      <c r="D11" s="32" t="s">
        <v>573</v>
      </c>
      <c r="E11" s="32">
        <v>200500241</v>
      </c>
      <c r="F11" s="32" t="s">
        <v>574</v>
      </c>
      <c r="G11" s="34" t="s">
        <v>148</v>
      </c>
      <c r="H11" s="32" t="s">
        <v>542</v>
      </c>
      <c r="I11" s="32" t="s">
        <v>71</v>
      </c>
      <c r="M11" s="32" t="s">
        <v>71</v>
      </c>
      <c r="N11" s="32" t="s">
        <v>71</v>
      </c>
      <c r="Q11" s="32" t="s">
        <v>71</v>
      </c>
      <c r="R11" s="32" t="s">
        <v>71</v>
      </c>
      <c r="Y11" s="32" t="s">
        <v>71</v>
      </c>
      <c r="AK11" s="32" t="s">
        <v>71</v>
      </c>
      <c r="AM11" s="32" t="s">
        <v>71</v>
      </c>
      <c r="AO11" s="32" t="s">
        <v>71</v>
      </c>
      <c r="AP11" s="32" t="s">
        <v>71</v>
      </c>
      <c r="AQ11" s="32" t="s">
        <v>71</v>
      </c>
      <c r="AS11" s="32" t="s">
        <v>71</v>
      </c>
      <c r="AV11" s="32" t="s">
        <v>71</v>
      </c>
      <c r="AW11" s="32" t="s">
        <v>71</v>
      </c>
      <c r="AX11" s="32" t="s">
        <v>71</v>
      </c>
      <c r="AY11" s="32" t="s">
        <v>71</v>
      </c>
      <c r="AZ11" s="32" t="s">
        <v>71</v>
      </c>
      <c r="BA11" s="32" t="s">
        <v>71</v>
      </c>
      <c r="BE11" s="32" t="s">
        <v>71</v>
      </c>
      <c r="BG11" s="32" t="s">
        <v>71</v>
      </c>
      <c r="BH11" s="32" t="s">
        <v>71</v>
      </c>
      <c r="BJ11" s="32" t="s">
        <v>71</v>
      </c>
      <c r="BO11" s="32">
        <v>8</v>
      </c>
    </row>
    <row r="12" spans="1:67" s="33" customFormat="1" ht="12.5" x14ac:dyDescent="0.25">
      <c r="A12" s="31">
        <v>43677.450115451385</v>
      </c>
      <c r="B12" s="32" t="s">
        <v>149</v>
      </c>
      <c r="C12" s="32" t="s">
        <v>70</v>
      </c>
      <c r="D12" s="32" t="s">
        <v>575</v>
      </c>
      <c r="E12" s="32">
        <v>200500269</v>
      </c>
      <c r="F12" s="32" t="s">
        <v>576</v>
      </c>
      <c r="G12" s="34" t="s">
        <v>150</v>
      </c>
      <c r="H12" s="32" t="s">
        <v>542</v>
      </c>
      <c r="I12" s="32" t="s">
        <v>69</v>
      </c>
      <c r="J12" s="32" t="s">
        <v>69</v>
      </c>
      <c r="K12" s="32" t="s">
        <v>69</v>
      </c>
      <c r="L12" s="32" t="s">
        <v>69</v>
      </c>
      <c r="M12" s="32" t="s">
        <v>69</v>
      </c>
      <c r="N12" s="32" t="s">
        <v>69</v>
      </c>
      <c r="O12" s="32" t="s">
        <v>69</v>
      </c>
      <c r="P12" s="32" t="s">
        <v>69</v>
      </c>
      <c r="Q12" s="32" t="s">
        <v>69</v>
      </c>
      <c r="R12" s="32" t="s">
        <v>69</v>
      </c>
      <c r="S12" s="32" t="s">
        <v>69</v>
      </c>
      <c r="T12" s="32" t="s">
        <v>69</v>
      </c>
      <c r="U12" s="32" t="s">
        <v>69</v>
      </c>
      <c r="V12" s="32" t="s">
        <v>69</v>
      </c>
      <c r="W12" s="32" t="s">
        <v>71</v>
      </c>
      <c r="X12" s="32" t="s">
        <v>69</v>
      </c>
      <c r="Y12" s="32" t="s">
        <v>69</v>
      </c>
      <c r="Z12" s="32" t="s">
        <v>69</v>
      </c>
      <c r="AA12" s="32" t="s">
        <v>69</v>
      </c>
      <c r="AB12" s="32" t="s">
        <v>69</v>
      </c>
      <c r="AC12" s="32" t="s">
        <v>69</v>
      </c>
      <c r="AD12" s="32" t="s">
        <v>71</v>
      </c>
      <c r="AE12" s="32" t="s">
        <v>71</v>
      </c>
      <c r="AF12" s="32" t="s">
        <v>69</v>
      </c>
      <c r="AG12" s="32" t="s">
        <v>71</v>
      </c>
      <c r="AH12" s="32" t="s">
        <v>69</v>
      </c>
      <c r="AI12" s="32" t="s">
        <v>71</v>
      </c>
      <c r="AJ12" s="32" t="s">
        <v>69</v>
      </c>
      <c r="AK12" s="32" t="s">
        <v>69</v>
      </c>
      <c r="AL12" s="32" t="s">
        <v>69</v>
      </c>
      <c r="AM12" s="32" t="s">
        <v>69</v>
      </c>
      <c r="AN12" s="32" t="s">
        <v>69</v>
      </c>
      <c r="AO12" s="32" t="s">
        <v>69</v>
      </c>
      <c r="AP12" s="32" t="s">
        <v>69</v>
      </c>
      <c r="AQ12" s="32" t="s">
        <v>71</v>
      </c>
      <c r="AR12" s="32" t="s">
        <v>69</v>
      </c>
      <c r="AS12" s="32" t="s">
        <v>69</v>
      </c>
      <c r="AT12" s="32" t="s">
        <v>69</v>
      </c>
      <c r="AU12" s="32" t="s">
        <v>69</v>
      </c>
      <c r="BN12" s="32" t="s">
        <v>577</v>
      </c>
      <c r="BO12" s="32">
        <v>4</v>
      </c>
    </row>
    <row r="13" spans="1:67" s="33" customFormat="1" ht="12.5" x14ac:dyDescent="0.25">
      <c r="A13" s="31">
        <v>43677.391851782406</v>
      </c>
      <c r="B13" s="32" t="s">
        <v>578</v>
      </c>
      <c r="C13" s="32" t="s">
        <v>70</v>
      </c>
      <c r="D13" s="32" t="s">
        <v>579</v>
      </c>
      <c r="E13" s="32">
        <v>200500323</v>
      </c>
      <c r="F13" s="32" t="s">
        <v>580</v>
      </c>
      <c r="G13" s="34" t="s">
        <v>581</v>
      </c>
      <c r="H13" s="32" t="s">
        <v>542</v>
      </c>
      <c r="I13" s="32" t="s">
        <v>71</v>
      </c>
      <c r="J13" s="32" t="s">
        <v>80</v>
      </c>
      <c r="K13" s="32" t="s">
        <v>80</v>
      </c>
      <c r="L13" s="32" t="s">
        <v>71</v>
      </c>
      <c r="M13" s="32" t="s">
        <v>80</v>
      </c>
      <c r="N13" s="32" t="s">
        <v>80</v>
      </c>
      <c r="O13" s="32" t="s">
        <v>71</v>
      </c>
      <c r="P13" s="32" t="s">
        <v>71</v>
      </c>
      <c r="Q13" s="32" t="s">
        <v>71</v>
      </c>
      <c r="R13" s="32" t="s">
        <v>71</v>
      </c>
      <c r="S13" s="32" t="s">
        <v>71</v>
      </c>
      <c r="T13" s="32" t="s">
        <v>71</v>
      </c>
      <c r="U13" s="32" t="s">
        <v>71</v>
      </c>
      <c r="V13" s="32" t="s">
        <v>71</v>
      </c>
      <c r="W13" s="32" t="s">
        <v>71</v>
      </c>
      <c r="X13" s="32" t="s">
        <v>71</v>
      </c>
      <c r="Y13" s="32" t="s">
        <v>71</v>
      </c>
      <c r="Z13" s="32" t="s">
        <v>71</v>
      </c>
      <c r="AA13" s="32" t="s">
        <v>71</v>
      </c>
      <c r="AB13" s="32" t="s">
        <v>69</v>
      </c>
      <c r="AC13" s="32" t="s">
        <v>71</v>
      </c>
      <c r="AD13" s="32" t="s">
        <v>71</v>
      </c>
      <c r="AE13" s="32" t="s">
        <v>71</v>
      </c>
      <c r="AF13" s="32" t="s">
        <v>71</v>
      </c>
      <c r="AG13" s="32" t="s">
        <v>69</v>
      </c>
      <c r="AH13" s="32" t="s">
        <v>71</v>
      </c>
      <c r="AI13" s="32" t="s">
        <v>71</v>
      </c>
      <c r="AJ13" s="32" t="s">
        <v>71</v>
      </c>
      <c r="AK13" s="32" t="s">
        <v>69</v>
      </c>
      <c r="AL13" s="32" t="s">
        <v>71</v>
      </c>
      <c r="AM13" s="32" t="s">
        <v>69</v>
      </c>
      <c r="AN13" s="32" t="s">
        <v>71</v>
      </c>
      <c r="AO13" s="32" t="s">
        <v>69</v>
      </c>
      <c r="AP13" s="32" t="s">
        <v>69</v>
      </c>
      <c r="AQ13" s="32" t="s">
        <v>69</v>
      </c>
      <c r="AR13" s="32" t="s">
        <v>71</v>
      </c>
      <c r="AS13" s="32" t="s">
        <v>71</v>
      </c>
      <c r="AT13" s="32" t="s">
        <v>69</v>
      </c>
      <c r="AU13" s="32" t="s">
        <v>71</v>
      </c>
      <c r="AV13" s="32" t="s">
        <v>69</v>
      </c>
      <c r="AW13" s="32" t="s">
        <v>69</v>
      </c>
      <c r="AX13" s="32" t="s">
        <v>69</v>
      </c>
      <c r="AY13" s="32" t="s">
        <v>69</v>
      </c>
      <c r="AZ13" s="32" t="s">
        <v>69</v>
      </c>
      <c r="BA13" s="32" t="s">
        <v>71</v>
      </c>
      <c r="BB13" s="32" t="s">
        <v>69</v>
      </c>
      <c r="BC13" s="32" t="s">
        <v>69</v>
      </c>
      <c r="BD13" s="32" t="s">
        <v>71</v>
      </c>
      <c r="BE13" s="32" t="s">
        <v>71</v>
      </c>
      <c r="BF13" s="32" t="s">
        <v>71</v>
      </c>
      <c r="BG13" s="32" t="s">
        <v>69</v>
      </c>
      <c r="BH13" s="32" t="s">
        <v>71</v>
      </c>
      <c r="BI13" s="32" t="s">
        <v>69</v>
      </c>
      <c r="BJ13" s="32" t="s">
        <v>69</v>
      </c>
      <c r="BK13" s="32" t="s">
        <v>69</v>
      </c>
      <c r="BL13" s="32" t="s">
        <v>69</v>
      </c>
      <c r="BM13" s="32" t="s">
        <v>71</v>
      </c>
      <c r="BO13" s="32" t="s">
        <v>582</v>
      </c>
    </row>
    <row r="14" spans="1:67" s="33" customFormat="1" ht="12.5" x14ac:dyDescent="0.25">
      <c r="A14" s="31">
        <v>43678.307871331017</v>
      </c>
      <c r="B14" s="32" t="s">
        <v>583</v>
      </c>
      <c r="C14" s="32" t="s">
        <v>70</v>
      </c>
      <c r="D14" s="32" t="s">
        <v>584</v>
      </c>
      <c r="E14" s="32">
        <v>200501603</v>
      </c>
      <c r="F14" s="32" t="s">
        <v>585</v>
      </c>
      <c r="G14" s="34" t="s">
        <v>586</v>
      </c>
      <c r="H14" s="32" t="s">
        <v>542</v>
      </c>
      <c r="I14" s="32" t="s">
        <v>69</v>
      </c>
      <c r="J14" s="32" t="s">
        <v>71</v>
      </c>
      <c r="K14" s="32" t="s">
        <v>69</v>
      </c>
      <c r="L14" s="32" t="s">
        <v>71</v>
      </c>
      <c r="M14" s="32" t="s">
        <v>69</v>
      </c>
      <c r="N14" s="32" t="s">
        <v>71</v>
      </c>
      <c r="O14" s="32" t="s">
        <v>69</v>
      </c>
      <c r="P14" s="32" t="s">
        <v>69</v>
      </c>
      <c r="Q14" s="32" t="s">
        <v>69</v>
      </c>
      <c r="R14" s="32" t="s">
        <v>69</v>
      </c>
      <c r="S14" s="32" t="s">
        <v>69</v>
      </c>
      <c r="T14" s="32" t="s">
        <v>71</v>
      </c>
      <c r="U14" s="32" t="s">
        <v>71</v>
      </c>
      <c r="V14" s="32" t="s">
        <v>71</v>
      </c>
      <c r="W14" s="32" t="s">
        <v>69</v>
      </c>
      <c r="X14" s="32" t="s">
        <v>71</v>
      </c>
      <c r="Y14" s="32" t="s">
        <v>71</v>
      </c>
      <c r="Z14" s="32" t="s">
        <v>69</v>
      </c>
      <c r="AA14" s="32" t="s">
        <v>71</v>
      </c>
      <c r="AB14" s="32" t="s">
        <v>69</v>
      </c>
      <c r="AC14" s="32" t="s">
        <v>69</v>
      </c>
      <c r="AD14" s="32" t="s">
        <v>71</v>
      </c>
      <c r="AE14" s="32" t="s">
        <v>71</v>
      </c>
      <c r="AF14" s="32" t="s">
        <v>69</v>
      </c>
      <c r="AG14" s="32" t="s">
        <v>69</v>
      </c>
      <c r="AH14" s="32" t="s">
        <v>69</v>
      </c>
      <c r="AI14" s="32" t="s">
        <v>69</v>
      </c>
      <c r="AJ14" s="32" t="s">
        <v>69</v>
      </c>
      <c r="AK14" s="32" t="s">
        <v>69</v>
      </c>
      <c r="AL14" s="32" t="s">
        <v>69</v>
      </c>
      <c r="AM14" s="32" t="s">
        <v>69</v>
      </c>
      <c r="AN14" s="32" t="s">
        <v>69</v>
      </c>
      <c r="AO14" s="32" t="s">
        <v>71</v>
      </c>
      <c r="AP14" s="32" t="s">
        <v>71</v>
      </c>
      <c r="AQ14" s="32" t="s">
        <v>69</v>
      </c>
      <c r="AR14" s="32" t="s">
        <v>71</v>
      </c>
      <c r="AS14" s="32" t="s">
        <v>69</v>
      </c>
      <c r="AT14" s="32" t="s">
        <v>71</v>
      </c>
      <c r="AU14" s="32" t="s">
        <v>71</v>
      </c>
      <c r="BO14" s="32" t="s">
        <v>552</v>
      </c>
    </row>
    <row r="15" spans="1:67" s="33" customFormat="1" ht="12.5" x14ac:dyDescent="0.25">
      <c r="A15" s="31">
        <v>43677.368396030091</v>
      </c>
      <c r="B15" s="32" t="s">
        <v>587</v>
      </c>
      <c r="C15" s="32" t="s">
        <v>70</v>
      </c>
      <c r="D15" s="32" t="s">
        <v>588</v>
      </c>
      <c r="E15" s="32">
        <v>200500411</v>
      </c>
      <c r="F15" s="32" t="s">
        <v>589</v>
      </c>
      <c r="G15" s="34" t="s">
        <v>590</v>
      </c>
      <c r="H15" s="32" t="s">
        <v>542</v>
      </c>
      <c r="I15" s="32" t="s">
        <v>71</v>
      </c>
      <c r="J15" s="32" t="s">
        <v>71</v>
      </c>
      <c r="K15" s="32" t="s">
        <v>69</v>
      </c>
      <c r="L15" s="32" t="s">
        <v>69</v>
      </c>
      <c r="M15" s="32" t="s">
        <v>69</v>
      </c>
      <c r="N15" s="32" t="s">
        <v>71</v>
      </c>
      <c r="O15" s="32" t="s">
        <v>71</v>
      </c>
      <c r="P15" s="32" t="s">
        <v>69</v>
      </c>
      <c r="Q15" s="32" t="s">
        <v>69</v>
      </c>
      <c r="R15" s="32" t="s">
        <v>69</v>
      </c>
      <c r="S15" s="32" t="s">
        <v>69</v>
      </c>
      <c r="T15" s="32" t="s">
        <v>69</v>
      </c>
      <c r="V15" s="32" t="s">
        <v>71</v>
      </c>
      <c r="W15" s="32" t="s">
        <v>71</v>
      </c>
      <c r="X15" s="32" t="s">
        <v>71</v>
      </c>
      <c r="Y15" s="32" t="s">
        <v>71</v>
      </c>
      <c r="Z15" s="32" t="s">
        <v>71</v>
      </c>
      <c r="AB15" s="32" t="s">
        <v>71</v>
      </c>
      <c r="AD15" s="32" t="s">
        <v>71</v>
      </c>
      <c r="AE15" s="32" t="s">
        <v>71</v>
      </c>
      <c r="AF15" s="32" t="s">
        <v>71</v>
      </c>
      <c r="AH15" s="32" t="s">
        <v>71</v>
      </c>
      <c r="AI15" s="32" t="s">
        <v>71</v>
      </c>
      <c r="AJ15" s="32" t="s">
        <v>69</v>
      </c>
      <c r="AL15" s="32" t="s">
        <v>71</v>
      </c>
      <c r="AO15" s="32" t="s">
        <v>71</v>
      </c>
      <c r="AP15" s="32" t="s">
        <v>71</v>
      </c>
      <c r="AQ15" s="32" t="s">
        <v>71</v>
      </c>
      <c r="AR15" s="32" t="s">
        <v>69</v>
      </c>
      <c r="AS15" s="32" t="s">
        <v>71</v>
      </c>
      <c r="AT15" s="32" t="s">
        <v>71</v>
      </c>
      <c r="AU15" s="32" t="s">
        <v>71</v>
      </c>
      <c r="BN15" s="32" t="s">
        <v>553</v>
      </c>
      <c r="BO15" s="32">
        <v>4</v>
      </c>
    </row>
    <row r="16" spans="1:67" s="33" customFormat="1" ht="12.5" x14ac:dyDescent="0.25">
      <c r="A16" s="31">
        <v>43677.502030729171</v>
      </c>
      <c r="B16" s="32" t="s">
        <v>151</v>
      </c>
      <c r="C16" s="32" t="s">
        <v>70</v>
      </c>
      <c r="D16" s="32" t="s">
        <v>591</v>
      </c>
      <c r="E16" s="32">
        <v>200501463</v>
      </c>
      <c r="F16" s="32" t="s">
        <v>592</v>
      </c>
      <c r="G16" s="34" t="s">
        <v>152</v>
      </c>
      <c r="H16" s="32" t="s">
        <v>542</v>
      </c>
      <c r="I16" s="32" t="s">
        <v>69</v>
      </c>
      <c r="J16" s="32" t="s">
        <v>69</v>
      </c>
      <c r="K16" s="32" t="s">
        <v>69</v>
      </c>
      <c r="L16" s="32" t="s">
        <v>69</v>
      </c>
      <c r="M16" s="32" t="s">
        <v>69</v>
      </c>
      <c r="N16" s="32" t="s">
        <v>69</v>
      </c>
      <c r="O16" s="32" t="s">
        <v>69</v>
      </c>
      <c r="P16" s="32" t="s">
        <v>69</v>
      </c>
      <c r="Q16" s="32" t="s">
        <v>69</v>
      </c>
      <c r="R16" s="32" t="s">
        <v>69</v>
      </c>
      <c r="S16" s="32" t="s">
        <v>69</v>
      </c>
      <c r="T16" s="32" t="s">
        <v>69</v>
      </c>
      <c r="U16" s="32" t="s">
        <v>69</v>
      </c>
      <c r="V16" s="32" t="s">
        <v>69</v>
      </c>
      <c r="W16" s="32" t="s">
        <v>69</v>
      </c>
      <c r="X16" s="32" t="s">
        <v>69</v>
      </c>
      <c r="Y16" s="32" t="s">
        <v>69</v>
      </c>
      <c r="Z16" s="32" t="s">
        <v>69</v>
      </c>
      <c r="AA16" s="32" t="s">
        <v>69</v>
      </c>
      <c r="AB16" s="32" t="s">
        <v>69</v>
      </c>
      <c r="AC16" s="32" t="s">
        <v>69</v>
      </c>
      <c r="AD16" s="32" t="s">
        <v>69</v>
      </c>
      <c r="AE16" s="32" t="s">
        <v>69</v>
      </c>
      <c r="AF16" s="32" t="s">
        <v>69</v>
      </c>
      <c r="AG16" s="32" t="s">
        <v>69</v>
      </c>
      <c r="AH16" s="32" t="s">
        <v>69</v>
      </c>
      <c r="AI16" s="32" t="s">
        <v>69</v>
      </c>
      <c r="AJ16" s="32" t="s">
        <v>69</v>
      </c>
      <c r="AK16" s="32" t="s">
        <v>69</v>
      </c>
      <c r="AL16" s="32" t="s">
        <v>69</v>
      </c>
      <c r="AM16" s="32" t="s">
        <v>69</v>
      </c>
      <c r="AN16" s="32" t="s">
        <v>69</v>
      </c>
      <c r="AO16" s="32" t="s">
        <v>69</v>
      </c>
      <c r="AP16" s="32" t="s">
        <v>69</v>
      </c>
      <c r="AQ16" s="32" t="s">
        <v>69</v>
      </c>
      <c r="AR16" s="32" t="s">
        <v>69</v>
      </c>
      <c r="AS16" s="32" t="s">
        <v>69</v>
      </c>
      <c r="AT16" s="32" t="s">
        <v>69</v>
      </c>
      <c r="AU16" s="32" t="s">
        <v>69</v>
      </c>
      <c r="AV16" s="32" t="s">
        <v>69</v>
      </c>
      <c r="AW16" s="32" t="s">
        <v>69</v>
      </c>
      <c r="AX16" s="32" t="s">
        <v>69</v>
      </c>
      <c r="AY16" s="32" t="s">
        <v>69</v>
      </c>
      <c r="AZ16" s="32" t="s">
        <v>69</v>
      </c>
      <c r="BA16" s="32" t="s">
        <v>69</v>
      </c>
      <c r="BB16" s="32" t="s">
        <v>69</v>
      </c>
      <c r="BC16" s="32" t="s">
        <v>69</v>
      </c>
      <c r="BD16" s="32" t="s">
        <v>69</v>
      </c>
      <c r="BE16" s="32" t="s">
        <v>69</v>
      </c>
      <c r="BF16" s="32" t="s">
        <v>69</v>
      </c>
      <c r="BG16" s="32" t="s">
        <v>69</v>
      </c>
      <c r="BH16" s="32" t="s">
        <v>69</v>
      </c>
      <c r="BI16" s="32" t="s">
        <v>69</v>
      </c>
      <c r="BJ16" s="32" t="s">
        <v>69</v>
      </c>
      <c r="BK16" s="32" t="s">
        <v>69</v>
      </c>
      <c r="BL16" s="32" t="s">
        <v>69</v>
      </c>
      <c r="BM16" s="32" t="s">
        <v>69</v>
      </c>
      <c r="BO16" s="32" t="s">
        <v>593</v>
      </c>
    </row>
    <row r="17" spans="1:67" s="33" customFormat="1" ht="12.5" x14ac:dyDescent="0.25">
      <c r="A17" s="31">
        <v>43678.380476874998</v>
      </c>
      <c r="B17" s="32" t="s">
        <v>594</v>
      </c>
      <c r="C17" s="32" t="s">
        <v>70</v>
      </c>
      <c r="D17" s="32" t="s">
        <v>595</v>
      </c>
      <c r="E17" s="32">
        <v>200500643</v>
      </c>
      <c r="F17" s="32" t="s">
        <v>596</v>
      </c>
      <c r="G17" s="34" t="s">
        <v>597</v>
      </c>
      <c r="H17" s="32" t="s">
        <v>542</v>
      </c>
      <c r="I17" s="32" t="s">
        <v>69</v>
      </c>
      <c r="J17" s="32" t="s">
        <v>69</v>
      </c>
      <c r="K17" s="32" t="s">
        <v>69</v>
      </c>
      <c r="L17" s="32" t="s">
        <v>69</v>
      </c>
      <c r="M17" s="32" t="s">
        <v>69</v>
      </c>
      <c r="N17" s="32" t="s">
        <v>69</v>
      </c>
      <c r="O17" s="32" t="s">
        <v>69</v>
      </c>
      <c r="P17" s="32" t="s">
        <v>69</v>
      </c>
      <c r="Q17" s="32" t="s">
        <v>69</v>
      </c>
      <c r="R17" s="32" t="s">
        <v>69</v>
      </c>
      <c r="S17" s="32" t="s">
        <v>71</v>
      </c>
      <c r="T17" s="32" t="s">
        <v>69</v>
      </c>
      <c r="U17" s="32" t="s">
        <v>69</v>
      </c>
      <c r="V17" s="32" t="s">
        <v>69</v>
      </c>
      <c r="W17" s="32" t="s">
        <v>71</v>
      </c>
      <c r="X17" s="32" t="s">
        <v>69</v>
      </c>
      <c r="Y17" s="32" t="s">
        <v>69</v>
      </c>
      <c r="Z17" s="32" t="s">
        <v>69</v>
      </c>
      <c r="AA17" s="32" t="s">
        <v>69</v>
      </c>
      <c r="AB17" s="32" t="s">
        <v>69</v>
      </c>
      <c r="AC17" s="32" t="s">
        <v>69</v>
      </c>
      <c r="AD17" s="32" t="s">
        <v>69</v>
      </c>
      <c r="AE17" s="32" t="s">
        <v>69</v>
      </c>
      <c r="AF17" s="32" t="s">
        <v>69</v>
      </c>
      <c r="AG17" s="32" t="s">
        <v>69</v>
      </c>
      <c r="AH17" s="32" t="s">
        <v>71</v>
      </c>
      <c r="AI17" s="32" t="s">
        <v>69</v>
      </c>
      <c r="AJ17" s="32" t="s">
        <v>69</v>
      </c>
      <c r="AK17" s="32" t="s">
        <v>69</v>
      </c>
      <c r="AL17" s="32" t="s">
        <v>69</v>
      </c>
      <c r="AM17" s="32" t="s">
        <v>69</v>
      </c>
      <c r="AN17" s="32" t="s">
        <v>71</v>
      </c>
      <c r="AO17" s="32" t="s">
        <v>71</v>
      </c>
      <c r="AP17" s="32" t="s">
        <v>69</v>
      </c>
      <c r="AQ17" s="32" t="s">
        <v>71</v>
      </c>
      <c r="AR17" s="32" t="s">
        <v>69</v>
      </c>
      <c r="AS17" s="32" t="s">
        <v>69</v>
      </c>
      <c r="AT17" s="32" t="s">
        <v>69</v>
      </c>
      <c r="AU17" s="32" t="s">
        <v>71</v>
      </c>
      <c r="BN17" s="32" t="s">
        <v>598</v>
      </c>
      <c r="BO17" s="32" t="s">
        <v>599</v>
      </c>
    </row>
    <row r="18" spans="1:67" s="33" customFormat="1" ht="12.5" x14ac:dyDescent="0.25">
      <c r="A18" s="31">
        <v>43677.60893347222</v>
      </c>
      <c r="B18" s="32" t="s">
        <v>153</v>
      </c>
      <c r="C18" s="32" t="s">
        <v>70</v>
      </c>
      <c r="D18" s="32" t="s">
        <v>600</v>
      </c>
      <c r="E18" s="32">
        <v>200500755</v>
      </c>
      <c r="F18" s="32" t="s">
        <v>601</v>
      </c>
      <c r="G18" s="34" t="s">
        <v>154</v>
      </c>
      <c r="H18" s="32" t="s">
        <v>542</v>
      </c>
      <c r="I18" s="32" t="s">
        <v>69</v>
      </c>
      <c r="J18" s="32" t="s">
        <v>71</v>
      </c>
      <c r="K18" s="32" t="s">
        <v>71</v>
      </c>
      <c r="L18" s="32" t="s">
        <v>69</v>
      </c>
      <c r="M18" s="32" t="s">
        <v>71</v>
      </c>
      <c r="N18" s="32" t="s">
        <v>71</v>
      </c>
      <c r="O18" s="32" t="s">
        <v>69</v>
      </c>
      <c r="P18" s="32" t="s">
        <v>69</v>
      </c>
      <c r="Q18" s="32" t="s">
        <v>69</v>
      </c>
      <c r="R18" s="32" t="s">
        <v>80</v>
      </c>
      <c r="S18" s="32" t="s">
        <v>71</v>
      </c>
      <c r="T18" s="32" t="s">
        <v>71</v>
      </c>
      <c r="U18" s="32" t="s">
        <v>69</v>
      </c>
      <c r="V18" s="32" t="s">
        <v>69</v>
      </c>
      <c r="W18" s="32" t="s">
        <v>69</v>
      </c>
      <c r="X18" s="32" t="s">
        <v>71</v>
      </c>
      <c r="Y18" s="32" t="s">
        <v>69</v>
      </c>
      <c r="Z18" s="32" t="s">
        <v>69</v>
      </c>
      <c r="AA18" s="32" t="s">
        <v>69</v>
      </c>
      <c r="AB18" s="32" t="s">
        <v>69</v>
      </c>
      <c r="AC18" s="32" t="s">
        <v>69</v>
      </c>
      <c r="AD18" s="32" t="s">
        <v>71</v>
      </c>
      <c r="AE18" s="32" t="s">
        <v>69</v>
      </c>
      <c r="AF18" s="32" t="s">
        <v>71</v>
      </c>
      <c r="AG18" s="32" t="s">
        <v>69</v>
      </c>
      <c r="AH18" s="32" t="s">
        <v>69</v>
      </c>
      <c r="AI18" s="32" t="s">
        <v>69</v>
      </c>
      <c r="AJ18" s="32" t="s">
        <v>69</v>
      </c>
      <c r="AK18" s="32" t="s">
        <v>69</v>
      </c>
      <c r="AL18" s="32" t="s">
        <v>69</v>
      </c>
      <c r="AM18" s="32" t="s">
        <v>69</v>
      </c>
      <c r="AN18" s="32" t="s">
        <v>69</v>
      </c>
      <c r="AO18" s="32" t="s">
        <v>69</v>
      </c>
      <c r="AP18" s="32" t="s">
        <v>71</v>
      </c>
      <c r="AQ18" s="32" t="s">
        <v>71</v>
      </c>
      <c r="AR18" s="32" t="s">
        <v>69</v>
      </c>
      <c r="AS18" s="32" t="s">
        <v>69</v>
      </c>
      <c r="AT18" s="32" t="s">
        <v>69</v>
      </c>
      <c r="AU18" s="32" t="s">
        <v>69</v>
      </c>
      <c r="BO18" s="32" t="s">
        <v>602</v>
      </c>
    </row>
    <row r="19" spans="1:67" s="33" customFormat="1" ht="12.5" x14ac:dyDescent="0.25">
      <c r="A19" s="31">
        <v>43677.754028518517</v>
      </c>
      <c r="B19" s="32" t="s">
        <v>603</v>
      </c>
      <c r="C19" s="32" t="s">
        <v>70</v>
      </c>
      <c r="D19" s="32" t="s">
        <v>604</v>
      </c>
      <c r="E19" s="32">
        <v>200500849</v>
      </c>
      <c r="F19" s="32" t="s">
        <v>605</v>
      </c>
      <c r="G19" s="34" t="s">
        <v>155</v>
      </c>
      <c r="H19" s="32" t="s">
        <v>542</v>
      </c>
      <c r="AV19" s="32" t="s">
        <v>69</v>
      </c>
      <c r="AW19" s="32" t="s">
        <v>69</v>
      </c>
      <c r="AX19" s="32" t="s">
        <v>69</v>
      </c>
      <c r="AY19" s="32" t="s">
        <v>69</v>
      </c>
      <c r="AZ19" s="32" t="s">
        <v>69</v>
      </c>
      <c r="BA19" s="32" t="s">
        <v>69</v>
      </c>
      <c r="BB19" s="32" t="s">
        <v>69</v>
      </c>
      <c r="BC19" s="32" t="s">
        <v>69</v>
      </c>
      <c r="BD19" s="32" t="s">
        <v>71</v>
      </c>
      <c r="BE19" s="32" t="s">
        <v>69</v>
      </c>
      <c r="BF19" s="32" t="s">
        <v>69</v>
      </c>
      <c r="BG19" s="32" t="s">
        <v>69</v>
      </c>
      <c r="BH19" s="32" t="s">
        <v>69</v>
      </c>
      <c r="BI19" s="32" t="s">
        <v>69</v>
      </c>
      <c r="BJ19" s="32" t="s">
        <v>69</v>
      </c>
      <c r="BK19" s="32" t="s">
        <v>71</v>
      </c>
      <c r="BL19" s="32" t="s">
        <v>69</v>
      </c>
      <c r="BM19" s="32" t="s">
        <v>71</v>
      </c>
      <c r="BN19" s="32" t="s">
        <v>606</v>
      </c>
      <c r="BO19" s="32" t="s">
        <v>607</v>
      </c>
    </row>
    <row r="20" spans="1:67" s="33" customFormat="1" ht="12.5" x14ac:dyDescent="0.25">
      <c r="A20" s="31">
        <v>43685.280455856482</v>
      </c>
      <c r="B20" s="32" t="s">
        <v>156</v>
      </c>
      <c r="C20" s="32" t="s">
        <v>70</v>
      </c>
      <c r="D20" s="32" t="s">
        <v>157</v>
      </c>
      <c r="E20" s="32">
        <v>200500879</v>
      </c>
      <c r="F20" s="32" t="s">
        <v>158</v>
      </c>
      <c r="G20" s="34" t="s">
        <v>159</v>
      </c>
      <c r="H20" s="32" t="s">
        <v>542</v>
      </c>
      <c r="I20" s="32" t="s">
        <v>71</v>
      </c>
      <c r="J20" s="32" t="s">
        <v>71</v>
      </c>
      <c r="K20" s="32" t="s">
        <v>71</v>
      </c>
      <c r="L20" s="32" t="s">
        <v>71</v>
      </c>
      <c r="M20" s="32" t="s">
        <v>69</v>
      </c>
      <c r="N20" s="32" t="s">
        <v>69</v>
      </c>
      <c r="O20" s="32" t="s">
        <v>69</v>
      </c>
      <c r="P20" s="32" t="s">
        <v>69</v>
      </c>
      <c r="Q20" s="32" t="s">
        <v>69</v>
      </c>
      <c r="R20" s="32" t="s">
        <v>69</v>
      </c>
      <c r="S20" s="32" t="s">
        <v>69</v>
      </c>
      <c r="U20" s="32" t="s">
        <v>69</v>
      </c>
      <c r="V20" s="32" t="s">
        <v>69</v>
      </c>
      <c r="W20" s="32" t="s">
        <v>69</v>
      </c>
      <c r="X20" s="32" t="s">
        <v>69</v>
      </c>
      <c r="Y20" s="32" t="s">
        <v>69</v>
      </c>
      <c r="Z20" s="32" t="s">
        <v>69</v>
      </c>
      <c r="AA20" s="32" t="s">
        <v>69</v>
      </c>
      <c r="AB20" s="32" t="s">
        <v>69</v>
      </c>
      <c r="AC20" s="32" t="s">
        <v>69</v>
      </c>
      <c r="AD20" s="32" t="s">
        <v>69</v>
      </c>
      <c r="AE20" s="32" t="s">
        <v>69</v>
      </c>
      <c r="AF20" s="32" t="s">
        <v>69</v>
      </c>
      <c r="AG20" s="32" t="s">
        <v>69</v>
      </c>
      <c r="AH20" s="32" t="s">
        <v>69</v>
      </c>
      <c r="AI20" s="32" t="s">
        <v>69</v>
      </c>
      <c r="AJ20" s="32" t="s">
        <v>69</v>
      </c>
      <c r="AK20" s="32" t="s">
        <v>69</v>
      </c>
      <c r="AL20" s="32" t="s">
        <v>69</v>
      </c>
      <c r="AV20" s="32" t="s">
        <v>69</v>
      </c>
      <c r="AW20" s="32" t="s">
        <v>69</v>
      </c>
      <c r="AX20" s="32" t="s">
        <v>69</v>
      </c>
      <c r="AY20" s="32" t="s">
        <v>69</v>
      </c>
      <c r="AZ20" s="32" t="s">
        <v>69</v>
      </c>
      <c r="BA20" s="32" t="s">
        <v>69</v>
      </c>
      <c r="BB20" s="32" t="s">
        <v>71</v>
      </c>
      <c r="BC20" s="32" t="s">
        <v>69</v>
      </c>
      <c r="BD20" s="32" t="s">
        <v>69</v>
      </c>
      <c r="BN20" s="32" t="s">
        <v>608</v>
      </c>
    </row>
    <row r="21" spans="1:67" s="33" customFormat="1" ht="12.5" x14ac:dyDescent="0.25">
      <c r="A21" s="31">
        <v>43678.343949675924</v>
      </c>
      <c r="B21" s="32" t="s">
        <v>609</v>
      </c>
      <c r="C21" s="32" t="s">
        <v>70</v>
      </c>
      <c r="D21" s="32" t="s">
        <v>610</v>
      </c>
      <c r="E21" s="32">
        <v>200500425</v>
      </c>
      <c r="F21" s="32" t="s">
        <v>611</v>
      </c>
      <c r="G21" s="32" t="s">
        <v>612</v>
      </c>
      <c r="H21" s="32" t="s">
        <v>542</v>
      </c>
      <c r="I21" s="32" t="s">
        <v>69</v>
      </c>
      <c r="J21" s="32" t="s">
        <v>69</v>
      </c>
      <c r="K21" s="32" t="s">
        <v>69</v>
      </c>
      <c r="L21" s="32" t="s">
        <v>69</v>
      </c>
      <c r="M21" s="32" t="s">
        <v>69</v>
      </c>
      <c r="N21" s="32" t="s">
        <v>69</v>
      </c>
      <c r="O21" s="32" t="s">
        <v>69</v>
      </c>
      <c r="P21" s="32" t="s">
        <v>69</v>
      </c>
      <c r="Q21" s="32" t="s">
        <v>69</v>
      </c>
      <c r="R21" s="32" t="s">
        <v>69</v>
      </c>
      <c r="S21" s="32" t="s">
        <v>69</v>
      </c>
      <c r="T21" s="32" t="s">
        <v>69</v>
      </c>
      <c r="U21" s="32" t="s">
        <v>69</v>
      </c>
      <c r="V21" s="32" t="s">
        <v>69</v>
      </c>
      <c r="W21" s="32" t="s">
        <v>69</v>
      </c>
      <c r="X21" s="32" t="s">
        <v>69</v>
      </c>
      <c r="Y21" s="32" t="s">
        <v>69</v>
      </c>
      <c r="Z21" s="32" t="s">
        <v>69</v>
      </c>
      <c r="AA21" s="32" t="s">
        <v>69</v>
      </c>
      <c r="AB21" s="32" t="s">
        <v>69</v>
      </c>
      <c r="AC21" s="32" t="s">
        <v>69</v>
      </c>
      <c r="AD21" s="32" t="s">
        <v>69</v>
      </c>
      <c r="AE21" s="32" t="s">
        <v>69</v>
      </c>
      <c r="AF21" s="32" t="s">
        <v>69</v>
      </c>
      <c r="AG21" s="32" t="s">
        <v>69</v>
      </c>
      <c r="AH21" s="32" t="s">
        <v>69</v>
      </c>
      <c r="AI21" s="32" t="s">
        <v>69</v>
      </c>
      <c r="AJ21" s="32" t="s">
        <v>69</v>
      </c>
      <c r="AK21" s="32" t="s">
        <v>69</v>
      </c>
      <c r="AL21" s="32" t="s">
        <v>69</v>
      </c>
      <c r="AM21" s="32" t="s">
        <v>69</v>
      </c>
      <c r="AN21" s="32" t="s">
        <v>69</v>
      </c>
      <c r="AO21" s="32" t="s">
        <v>69</v>
      </c>
      <c r="AP21" s="32" t="s">
        <v>69</v>
      </c>
      <c r="AQ21" s="32" t="s">
        <v>69</v>
      </c>
      <c r="AR21" s="32" t="s">
        <v>69</v>
      </c>
      <c r="AS21" s="32" t="s">
        <v>69</v>
      </c>
      <c r="AT21" s="32" t="s">
        <v>69</v>
      </c>
      <c r="AU21" s="32" t="s">
        <v>69</v>
      </c>
    </row>
    <row r="22" spans="1:67" s="33" customFormat="1" ht="12.5" x14ac:dyDescent="0.25">
      <c r="A22" s="31">
        <v>43682.415739872682</v>
      </c>
      <c r="B22" s="32" t="s">
        <v>613</v>
      </c>
      <c r="C22" s="32" t="s">
        <v>70</v>
      </c>
      <c r="D22" s="32" t="s">
        <v>614</v>
      </c>
      <c r="E22" s="32">
        <v>200501108</v>
      </c>
      <c r="F22" s="32" t="s">
        <v>615</v>
      </c>
      <c r="G22" s="34" t="s">
        <v>616</v>
      </c>
      <c r="H22" s="32" t="s">
        <v>542</v>
      </c>
      <c r="I22" s="32" t="s">
        <v>69</v>
      </c>
      <c r="J22" s="32" t="s">
        <v>69</v>
      </c>
      <c r="K22" s="32" t="s">
        <v>69</v>
      </c>
      <c r="L22" s="32" t="s">
        <v>69</v>
      </c>
      <c r="M22" s="32" t="s">
        <v>71</v>
      </c>
      <c r="N22" s="32" t="s">
        <v>71</v>
      </c>
      <c r="O22" s="32" t="s">
        <v>71</v>
      </c>
      <c r="P22" s="32" t="s">
        <v>71</v>
      </c>
      <c r="Q22" s="32" t="s">
        <v>69</v>
      </c>
      <c r="R22" s="32" t="s">
        <v>69</v>
      </c>
      <c r="S22" s="32" t="s">
        <v>69</v>
      </c>
      <c r="T22" s="32" t="s">
        <v>69</v>
      </c>
      <c r="U22" s="32" t="s">
        <v>69</v>
      </c>
      <c r="V22" s="32" t="s">
        <v>71</v>
      </c>
      <c r="W22" s="32" t="s">
        <v>69</v>
      </c>
      <c r="X22" s="32" t="s">
        <v>71</v>
      </c>
      <c r="Y22" s="32" t="s">
        <v>69</v>
      </c>
      <c r="Z22" s="32" t="s">
        <v>71</v>
      </c>
      <c r="AA22" s="32" t="s">
        <v>69</v>
      </c>
      <c r="AB22" s="32" t="s">
        <v>71</v>
      </c>
      <c r="AC22" s="32" t="s">
        <v>69</v>
      </c>
      <c r="AD22" s="32" t="s">
        <v>71</v>
      </c>
      <c r="AE22" s="32" t="s">
        <v>69</v>
      </c>
      <c r="AF22" s="32" t="s">
        <v>71</v>
      </c>
      <c r="AG22" s="32" t="s">
        <v>69</v>
      </c>
      <c r="AH22" s="32" t="s">
        <v>71</v>
      </c>
      <c r="AI22" s="32" t="s">
        <v>71</v>
      </c>
      <c r="AJ22" s="32" t="s">
        <v>71</v>
      </c>
      <c r="AK22" s="32" t="s">
        <v>69</v>
      </c>
      <c r="AL22" s="32" t="s">
        <v>71</v>
      </c>
      <c r="AM22" s="32" t="s">
        <v>69</v>
      </c>
      <c r="AN22" s="32" t="s">
        <v>71</v>
      </c>
      <c r="AO22" s="32" t="s">
        <v>71</v>
      </c>
      <c r="AP22" s="32" t="s">
        <v>69</v>
      </c>
      <c r="AQ22" s="32" t="s">
        <v>69</v>
      </c>
      <c r="AR22" s="32" t="s">
        <v>71</v>
      </c>
      <c r="AS22" s="32" t="s">
        <v>71</v>
      </c>
      <c r="AT22" s="32" t="s">
        <v>71</v>
      </c>
      <c r="AU22" s="32" t="s">
        <v>71</v>
      </c>
      <c r="BO22" s="32" t="s">
        <v>617</v>
      </c>
    </row>
    <row r="23" spans="1:67" s="33" customFormat="1" ht="12.5" x14ac:dyDescent="0.25">
      <c r="A23" s="31">
        <v>43677.477205590279</v>
      </c>
      <c r="B23" s="32" t="s">
        <v>618</v>
      </c>
      <c r="C23" s="32" t="s">
        <v>70</v>
      </c>
      <c r="D23" s="32" t="s">
        <v>619</v>
      </c>
      <c r="E23" s="32">
        <v>200501195</v>
      </c>
      <c r="F23" s="32" t="s">
        <v>620</v>
      </c>
      <c r="G23" s="34" t="s">
        <v>621</v>
      </c>
      <c r="H23" s="32" t="s">
        <v>542</v>
      </c>
      <c r="AV23" s="32" t="s">
        <v>69</v>
      </c>
      <c r="AW23" s="32" t="s">
        <v>80</v>
      </c>
      <c r="AX23" s="32" t="s">
        <v>71</v>
      </c>
      <c r="AY23" s="32" t="s">
        <v>69</v>
      </c>
      <c r="AZ23" s="32" t="s">
        <v>69</v>
      </c>
      <c r="BA23" s="32" t="s">
        <v>69</v>
      </c>
      <c r="BB23" s="32" t="s">
        <v>71</v>
      </c>
      <c r="BC23" s="32" t="s">
        <v>71</v>
      </c>
      <c r="BD23" s="32" t="s">
        <v>71</v>
      </c>
      <c r="BE23" s="32" t="s">
        <v>69</v>
      </c>
      <c r="BF23" s="32" t="s">
        <v>69</v>
      </c>
      <c r="BG23" s="32" t="s">
        <v>69</v>
      </c>
      <c r="BH23" s="32" t="s">
        <v>69</v>
      </c>
      <c r="BI23" s="32" t="s">
        <v>69</v>
      </c>
      <c r="BJ23" s="32" t="s">
        <v>69</v>
      </c>
      <c r="BK23" s="32" t="s">
        <v>80</v>
      </c>
      <c r="BL23" s="32" t="s">
        <v>71</v>
      </c>
      <c r="BM23" s="32" t="s">
        <v>71</v>
      </c>
      <c r="BN23" s="32" t="s">
        <v>622</v>
      </c>
      <c r="BO23" s="32" t="s">
        <v>623</v>
      </c>
    </row>
    <row r="24" spans="1:67" s="33" customFormat="1" ht="12.5" x14ac:dyDescent="0.25">
      <c r="A24" s="31">
        <v>43678.453437407406</v>
      </c>
      <c r="B24" s="32" t="s">
        <v>624</v>
      </c>
      <c r="C24" s="32" t="s">
        <v>70</v>
      </c>
      <c r="D24" s="32" t="s">
        <v>625</v>
      </c>
      <c r="E24" s="32">
        <v>200501282</v>
      </c>
      <c r="F24" s="32" t="s">
        <v>626</v>
      </c>
      <c r="G24" s="34" t="s">
        <v>627</v>
      </c>
      <c r="H24" s="32" t="s">
        <v>542</v>
      </c>
      <c r="AV24" s="32" t="s">
        <v>71</v>
      </c>
      <c r="AW24" s="32" t="s">
        <v>80</v>
      </c>
      <c r="AX24" s="32" t="s">
        <v>71</v>
      </c>
      <c r="AY24" s="32" t="s">
        <v>71</v>
      </c>
      <c r="AZ24" s="32" t="s">
        <v>71</v>
      </c>
      <c r="BA24" s="32" t="s">
        <v>69</v>
      </c>
      <c r="BB24" s="32" t="s">
        <v>69</v>
      </c>
      <c r="BC24" s="32" t="s">
        <v>69</v>
      </c>
      <c r="BD24" s="32" t="s">
        <v>71</v>
      </c>
      <c r="BE24" s="32" t="s">
        <v>71</v>
      </c>
      <c r="BF24" s="32" t="s">
        <v>69</v>
      </c>
      <c r="BG24" s="32" t="s">
        <v>71</v>
      </c>
      <c r="BH24" s="32" t="s">
        <v>69</v>
      </c>
      <c r="BI24" s="32" t="s">
        <v>80</v>
      </c>
      <c r="BJ24" s="32" t="s">
        <v>69</v>
      </c>
      <c r="BK24" s="32" t="s">
        <v>69</v>
      </c>
      <c r="BL24" s="32" t="s">
        <v>69</v>
      </c>
      <c r="BM24" s="32" t="s">
        <v>69</v>
      </c>
      <c r="BN24" s="32" t="s">
        <v>553</v>
      </c>
      <c r="BO24" s="32" t="s">
        <v>552</v>
      </c>
    </row>
    <row r="25" spans="1:67" s="33" customFormat="1" ht="12.5" x14ac:dyDescent="0.25">
      <c r="A25" s="31">
        <v>43669.580666793983</v>
      </c>
      <c r="B25" s="32" t="s">
        <v>628</v>
      </c>
      <c r="C25" s="32" t="s">
        <v>135</v>
      </c>
      <c r="D25" s="32" t="s">
        <v>629</v>
      </c>
      <c r="E25" s="32">
        <v>200500092</v>
      </c>
      <c r="F25" s="32" t="s">
        <v>630</v>
      </c>
      <c r="G25" s="34" t="s">
        <v>631</v>
      </c>
      <c r="H25" s="32" t="s">
        <v>542</v>
      </c>
      <c r="I25" s="32" t="s">
        <v>69</v>
      </c>
      <c r="J25" s="32" t="s">
        <v>69</v>
      </c>
      <c r="K25" s="32" t="s">
        <v>69</v>
      </c>
      <c r="L25" s="32" t="s">
        <v>69</v>
      </c>
      <c r="M25" s="32" t="s">
        <v>69</v>
      </c>
      <c r="N25" s="32" t="s">
        <v>69</v>
      </c>
      <c r="O25" s="32" t="s">
        <v>69</v>
      </c>
      <c r="P25" s="32" t="s">
        <v>69</v>
      </c>
      <c r="Q25" s="32" t="s">
        <v>69</v>
      </c>
      <c r="R25" s="32" t="s">
        <v>69</v>
      </c>
      <c r="S25" s="32" t="s">
        <v>69</v>
      </c>
      <c r="T25" s="32" t="s">
        <v>69</v>
      </c>
      <c r="U25" s="32" t="s">
        <v>69</v>
      </c>
      <c r="V25" s="32" t="s">
        <v>69</v>
      </c>
      <c r="W25" s="32" t="s">
        <v>69</v>
      </c>
      <c r="X25" s="32" t="s">
        <v>69</v>
      </c>
      <c r="Y25" s="32" t="s">
        <v>69</v>
      </c>
      <c r="Z25" s="32" t="s">
        <v>69</v>
      </c>
      <c r="AA25" s="32" t="s">
        <v>69</v>
      </c>
      <c r="AB25" s="32" t="s">
        <v>69</v>
      </c>
      <c r="AC25" s="32" t="s">
        <v>69</v>
      </c>
      <c r="AD25" s="32" t="s">
        <v>69</v>
      </c>
      <c r="AE25" s="32" t="s">
        <v>69</v>
      </c>
      <c r="AF25" s="32" t="s">
        <v>69</v>
      </c>
      <c r="AG25" s="32" t="s">
        <v>69</v>
      </c>
      <c r="AH25" s="32" t="s">
        <v>69</v>
      </c>
      <c r="AI25" s="32" t="s">
        <v>69</v>
      </c>
      <c r="AJ25" s="32" t="s">
        <v>69</v>
      </c>
      <c r="AK25" s="32" t="s">
        <v>69</v>
      </c>
      <c r="AL25" s="32" t="s">
        <v>69</v>
      </c>
      <c r="AM25" s="32" t="s">
        <v>69</v>
      </c>
      <c r="AN25" s="32" t="s">
        <v>69</v>
      </c>
      <c r="AO25" s="32" t="s">
        <v>69</v>
      </c>
      <c r="AP25" s="32" t="s">
        <v>69</v>
      </c>
      <c r="AQ25" s="32" t="s">
        <v>69</v>
      </c>
      <c r="AR25" s="32" t="s">
        <v>69</v>
      </c>
      <c r="AS25" s="32" t="s">
        <v>69</v>
      </c>
      <c r="AT25" s="32" t="s">
        <v>69</v>
      </c>
      <c r="AU25" s="32" t="s">
        <v>69</v>
      </c>
      <c r="BN25" s="32" t="s">
        <v>632</v>
      </c>
      <c r="BO25" s="32" t="s">
        <v>633</v>
      </c>
    </row>
    <row r="26" spans="1:67" s="33" customFormat="1" ht="12.5" x14ac:dyDescent="0.25">
      <c r="A26" s="31">
        <v>43676.602638622688</v>
      </c>
      <c r="B26" s="32" t="s">
        <v>160</v>
      </c>
      <c r="C26" s="32" t="s">
        <v>135</v>
      </c>
      <c r="D26" s="32" t="s">
        <v>634</v>
      </c>
      <c r="E26" s="32">
        <v>200500096</v>
      </c>
      <c r="F26" s="32" t="s">
        <v>635</v>
      </c>
      <c r="G26" s="34" t="s">
        <v>161</v>
      </c>
      <c r="H26" s="32" t="s">
        <v>542</v>
      </c>
      <c r="I26" s="32" t="s">
        <v>69</v>
      </c>
      <c r="J26" s="32" t="s">
        <v>69</v>
      </c>
      <c r="K26" s="32" t="s">
        <v>71</v>
      </c>
      <c r="L26" s="32" t="s">
        <v>69</v>
      </c>
      <c r="M26" s="32" t="s">
        <v>69</v>
      </c>
      <c r="N26" s="32" t="s">
        <v>71</v>
      </c>
      <c r="O26" s="32" t="s">
        <v>71</v>
      </c>
      <c r="P26" s="32" t="s">
        <v>69</v>
      </c>
      <c r="Q26" s="32" t="s">
        <v>69</v>
      </c>
      <c r="R26" s="32" t="s">
        <v>71</v>
      </c>
      <c r="S26" s="32" t="s">
        <v>69</v>
      </c>
      <c r="T26" s="32" t="s">
        <v>69</v>
      </c>
      <c r="U26" s="32" t="s">
        <v>71</v>
      </c>
      <c r="V26" s="32" t="s">
        <v>71</v>
      </c>
      <c r="W26" s="32" t="s">
        <v>69</v>
      </c>
      <c r="X26" s="32" t="s">
        <v>71</v>
      </c>
      <c r="Y26" s="32" t="s">
        <v>80</v>
      </c>
      <c r="Z26" s="32" t="s">
        <v>69</v>
      </c>
      <c r="AA26" s="32" t="s">
        <v>80</v>
      </c>
      <c r="AB26" s="32" t="s">
        <v>71</v>
      </c>
      <c r="AC26" s="32" t="s">
        <v>71</v>
      </c>
      <c r="AD26" s="32" t="s">
        <v>69</v>
      </c>
      <c r="AE26" s="32" t="s">
        <v>69</v>
      </c>
      <c r="AF26" s="32" t="s">
        <v>71</v>
      </c>
      <c r="AG26" s="32" t="s">
        <v>71</v>
      </c>
      <c r="AH26" s="32" t="s">
        <v>69</v>
      </c>
      <c r="AI26" s="32" t="s">
        <v>71</v>
      </c>
      <c r="AJ26" s="32" t="s">
        <v>71</v>
      </c>
      <c r="AK26" s="32" t="s">
        <v>69</v>
      </c>
      <c r="AL26" s="32" t="s">
        <v>80</v>
      </c>
      <c r="AM26" s="32" t="s">
        <v>71</v>
      </c>
      <c r="AN26" s="32" t="s">
        <v>80</v>
      </c>
      <c r="AO26" s="32" t="s">
        <v>80</v>
      </c>
      <c r="AP26" s="32" t="s">
        <v>69</v>
      </c>
      <c r="AQ26" s="32" t="s">
        <v>80</v>
      </c>
      <c r="AR26" s="32" t="s">
        <v>71</v>
      </c>
      <c r="AS26" s="32" t="s">
        <v>69</v>
      </c>
      <c r="AT26" s="32" t="s">
        <v>69</v>
      </c>
      <c r="AU26" s="32" t="s">
        <v>69</v>
      </c>
      <c r="BN26" s="32" t="s">
        <v>636</v>
      </c>
      <c r="BO26" s="32" t="s">
        <v>637</v>
      </c>
    </row>
    <row r="27" spans="1:67" s="33" customFormat="1" ht="12.5" x14ac:dyDescent="0.25">
      <c r="A27" s="31">
        <v>43677.59763236111</v>
      </c>
      <c r="B27" s="32" t="s">
        <v>638</v>
      </c>
      <c r="C27" s="32" t="s">
        <v>135</v>
      </c>
      <c r="D27" s="32" t="s">
        <v>639</v>
      </c>
      <c r="E27" s="32">
        <v>200500119</v>
      </c>
      <c r="F27" s="32" t="s">
        <v>640</v>
      </c>
      <c r="G27" s="34" t="s">
        <v>641</v>
      </c>
      <c r="H27" s="32" t="s">
        <v>542</v>
      </c>
      <c r="AV27" s="32" t="s">
        <v>69</v>
      </c>
      <c r="AW27" s="32" t="s">
        <v>71</v>
      </c>
      <c r="AX27" s="32" t="s">
        <v>69</v>
      </c>
      <c r="AY27" s="32" t="s">
        <v>69</v>
      </c>
      <c r="AZ27" s="32" t="s">
        <v>71</v>
      </c>
      <c r="BA27" s="32" t="s">
        <v>69</v>
      </c>
      <c r="BB27" s="32" t="s">
        <v>69</v>
      </c>
      <c r="BC27" s="32" t="s">
        <v>69</v>
      </c>
      <c r="BD27" s="32" t="s">
        <v>71</v>
      </c>
      <c r="BE27" s="32" t="s">
        <v>69</v>
      </c>
      <c r="BF27" s="32" t="s">
        <v>71</v>
      </c>
      <c r="BG27" s="32" t="s">
        <v>69</v>
      </c>
      <c r="BH27" s="32" t="s">
        <v>71</v>
      </c>
      <c r="BI27" s="32" t="s">
        <v>71</v>
      </c>
      <c r="BJ27" s="32" t="s">
        <v>69</v>
      </c>
      <c r="BK27" s="32" t="s">
        <v>69</v>
      </c>
      <c r="BL27" s="32" t="s">
        <v>69</v>
      </c>
      <c r="BM27" s="32" t="s">
        <v>71</v>
      </c>
      <c r="BN27" s="32" t="s">
        <v>543</v>
      </c>
      <c r="BO27" s="32" t="s">
        <v>642</v>
      </c>
    </row>
    <row r="28" spans="1:67" s="33" customFormat="1" ht="12.5" x14ac:dyDescent="0.25">
      <c r="A28" s="31">
        <v>43677.575972534723</v>
      </c>
      <c r="B28" s="32" t="s">
        <v>162</v>
      </c>
      <c r="C28" s="32" t="s">
        <v>135</v>
      </c>
      <c r="D28" s="32" t="s">
        <v>163</v>
      </c>
      <c r="E28" s="32">
        <v>200500265</v>
      </c>
      <c r="F28" s="32" t="s">
        <v>643</v>
      </c>
      <c r="G28" s="32" t="s">
        <v>644</v>
      </c>
      <c r="H28" s="32" t="s">
        <v>542</v>
      </c>
      <c r="I28" s="32" t="s">
        <v>69</v>
      </c>
      <c r="J28" s="32" t="s">
        <v>69</v>
      </c>
      <c r="K28" s="32" t="s">
        <v>69</v>
      </c>
      <c r="L28" s="32" t="s">
        <v>71</v>
      </c>
      <c r="M28" s="32" t="s">
        <v>69</v>
      </c>
      <c r="N28" s="32" t="s">
        <v>69</v>
      </c>
      <c r="O28" s="32" t="s">
        <v>69</v>
      </c>
      <c r="P28" s="32" t="s">
        <v>69</v>
      </c>
      <c r="Q28" s="32" t="s">
        <v>69</v>
      </c>
      <c r="R28" s="32" t="s">
        <v>69</v>
      </c>
      <c r="S28" s="32" t="s">
        <v>69</v>
      </c>
      <c r="T28" s="32" t="s">
        <v>69</v>
      </c>
      <c r="U28" s="32" t="s">
        <v>69</v>
      </c>
      <c r="V28" s="32" t="s">
        <v>71</v>
      </c>
      <c r="W28" s="32" t="s">
        <v>71</v>
      </c>
      <c r="X28" s="32" t="s">
        <v>69</v>
      </c>
      <c r="Y28" s="32" t="s">
        <v>69</v>
      </c>
      <c r="Z28" s="32" t="s">
        <v>71</v>
      </c>
      <c r="AA28" s="32" t="s">
        <v>71</v>
      </c>
      <c r="AB28" s="32" t="s">
        <v>69</v>
      </c>
      <c r="AC28" s="32" t="s">
        <v>69</v>
      </c>
      <c r="AD28" s="32" t="s">
        <v>69</v>
      </c>
      <c r="AE28" s="32" t="s">
        <v>69</v>
      </c>
      <c r="AF28" s="32" t="s">
        <v>71</v>
      </c>
      <c r="AG28" s="32" t="s">
        <v>71</v>
      </c>
      <c r="AH28" s="32" t="s">
        <v>69</v>
      </c>
      <c r="AI28" s="32" t="s">
        <v>69</v>
      </c>
      <c r="AJ28" s="32" t="s">
        <v>71</v>
      </c>
      <c r="AK28" s="32" t="s">
        <v>69</v>
      </c>
      <c r="AL28" s="32" t="s">
        <v>69</v>
      </c>
      <c r="AM28" s="32" t="s">
        <v>69</v>
      </c>
      <c r="AN28" s="32" t="s">
        <v>69</v>
      </c>
      <c r="AO28" s="32" t="s">
        <v>69</v>
      </c>
      <c r="AP28" s="32" t="s">
        <v>71</v>
      </c>
      <c r="AQ28" s="32" t="s">
        <v>69</v>
      </c>
      <c r="AR28" s="32" t="s">
        <v>69</v>
      </c>
      <c r="AS28" s="32" t="s">
        <v>80</v>
      </c>
      <c r="AT28" s="32" t="s">
        <v>69</v>
      </c>
      <c r="AU28" s="32" t="s">
        <v>69</v>
      </c>
      <c r="BN28" s="32" t="s">
        <v>553</v>
      </c>
      <c r="BO28" s="32" t="s">
        <v>645</v>
      </c>
    </row>
    <row r="29" spans="1:67" s="33" customFormat="1" ht="12.5" x14ac:dyDescent="0.25">
      <c r="A29" s="31">
        <v>43676.448819560188</v>
      </c>
      <c r="B29" s="32" t="s">
        <v>646</v>
      </c>
      <c r="C29" s="32" t="s">
        <v>135</v>
      </c>
      <c r="D29" s="32" t="s">
        <v>647</v>
      </c>
      <c r="E29" s="32">
        <v>200500338</v>
      </c>
      <c r="F29" s="32" t="s">
        <v>650</v>
      </c>
      <c r="G29" s="34" t="s">
        <v>648</v>
      </c>
      <c r="H29" s="32" t="s">
        <v>542</v>
      </c>
      <c r="AV29" s="32" t="s">
        <v>69</v>
      </c>
      <c r="AW29" s="32" t="s">
        <v>69</v>
      </c>
      <c r="AX29" s="32" t="s">
        <v>69</v>
      </c>
      <c r="AY29" s="32" t="s">
        <v>69</v>
      </c>
      <c r="AZ29" s="32" t="s">
        <v>69</v>
      </c>
      <c r="BA29" s="32" t="s">
        <v>69</v>
      </c>
      <c r="BB29" s="32" t="s">
        <v>69</v>
      </c>
      <c r="BC29" s="32" t="s">
        <v>69</v>
      </c>
      <c r="BD29" s="32" t="s">
        <v>69</v>
      </c>
      <c r="BE29" s="32" t="s">
        <v>69</v>
      </c>
      <c r="BF29" s="32" t="s">
        <v>71</v>
      </c>
      <c r="BG29" s="32" t="s">
        <v>69</v>
      </c>
      <c r="BH29" s="32" t="s">
        <v>69</v>
      </c>
      <c r="BI29" s="32" t="s">
        <v>69</v>
      </c>
      <c r="BJ29" s="32" t="s">
        <v>69</v>
      </c>
      <c r="BK29" s="32" t="s">
        <v>71</v>
      </c>
      <c r="BL29" s="32" t="s">
        <v>69</v>
      </c>
      <c r="BM29" s="32" t="s">
        <v>69</v>
      </c>
      <c r="BN29" s="32" t="s">
        <v>543</v>
      </c>
      <c r="BO29" s="32" t="s">
        <v>649</v>
      </c>
    </row>
    <row r="30" spans="1:67" s="33" customFormat="1" ht="12.5" x14ac:dyDescent="0.25">
      <c r="A30" s="31">
        <v>43676.346478530089</v>
      </c>
      <c r="B30" s="32" t="s">
        <v>164</v>
      </c>
      <c r="C30" s="32" t="s">
        <v>135</v>
      </c>
      <c r="D30" s="32" t="s">
        <v>165</v>
      </c>
      <c r="E30" s="32">
        <v>200501581</v>
      </c>
      <c r="F30" s="32" t="s">
        <v>651</v>
      </c>
      <c r="G30" s="34" t="s">
        <v>166</v>
      </c>
      <c r="H30" s="32" t="s">
        <v>542</v>
      </c>
      <c r="I30" s="32" t="s">
        <v>69</v>
      </c>
      <c r="J30" s="32" t="s">
        <v>69</v>
      </c>
      <c r="K30" s="32" t="s">
        <v>69</v>
      </c>
      <c r="L30" s="32" t="s">
        <v>69</v>
      </c>
      <c r="M30" s="32" t="s">
        <v>69</v>
      </c>
      <c r="N30" s="32" t="s">
        <v>69</v>
      </c>
      <c r="O30" s="32" t="s">
        <v>69</v>
      </c>
      <c r="P30" s="32" t="s">
        <v>69</v>
      </c>
      <c r="Q30" s="32" t="s">
        <v>69</v>
      </c>
      <c r="R30" s="32" t="s">
        <v>69</v>
      </c>
      <c r="S30" s="32" t="s">
        <v>69</v>
      </c>
      <c r="T30" s="32" t="s">
        <v>69</v>
      </c>
      <c r="U30" s="32" t="s">
        <v>69</v>
      </c>
      <c r="V30" s="32" t="s">
        <v>69</v>
      </c>
      <c r="W30" s="32" t="s">
        <v>69</v>
      </c>
      <c r="X30" s="32" t="s">
        <v>69</v>
      </c>
      <c r="Y30" s="32" t="s">
        <v>69</v>
      </c>
      <c r="Z30" s="32" t="s">
        <v>69</v>
      </c>
      <c r="AA30" s="32" t="s">
        <v>69</v>
      </c>
      <c r="AB30" s="32" t="s">
        <v>69</v>
      </c>
      <c r="AC30" s="32" t="s">
        <v>69</v>
      </c>
      <c r="AD30" s="32" t="s">
        <v>69</v>
      </c>
      <c r="AE30" s="32" t="s">
        <v>69</v>
      </c>
      <c r="AF30" s="32" t="s">
        <v>69</v>
      </c>
      <c r="AG30" s="32" t="s">
        <v>69</v>
      </c>
      <c r="AH30" s="32" t="s">
        <v>69</v>
      </c>
      <c r="AI30" s="32" t="s">
        <v>69</v>
      </c>
      <c r="AJ30" s="32" t="s">
        <v>69</v>
      </c>
      <c r="AK30" s="32" t="s">
        <v>69</v>
      </c>
      <c r="AL30" s="32" t="s">
        <v>69</v>
      </c>
      <c r="AM30" s="32" t="s">
        <v>69</v>
      </c>
      <c r="AN30" s="32" t="s">
        <v>69</v>
      </c>
      <c r="AO30" s="32" t="s">
        <v>69</v>
      </c>
      <c r="AP30" s="32" t="s">
        <v>69</v>
      </c>
      <c r="AQ30" s="32" t="s">
        <v>69</v>
      </c>
      <c r="AR30" s="32" t="s">
        <v>69</v>
      </c>
      <c r="AS30" s="32" t="s">
        <v>69</v>
      </c>
      <c r="AT30" s="32" t="s">
        <v>69</v>
      </c>
      <c r="AU30" s="32" t="s">
        <v>69</v>
      </c>
      <c r="AV30" s="32" t="s">
        <v>69</v>
      </c>
      <c r="AW30" s="32" t="s">
        <v>69</v>
      </c>
      <c r="AX30" s="32" t="s">
        <v>69</v>
      </c>
      <c r="AY30" s="32" t="s">
        <v>69</v>
      </c>
      <c r="AZ30" s="32" t="s">
        <v>69</v>
      </c>
      <c r="BA30" s="32" t="s">
        <v>69</v>
      </c>
      <c r="BB30" s="32" t="s">
        <v>69</v>
      </c>
      <c r="BC30" s="32" t="s">
        <v>69</v>
      </c>
      <c r="BD30" s="32" t="s">
        <v>69</v>
      </c>
      <c r="BE30" s="32" t="s">
        <v>69</v>
      </c>
      <c r="BF30" s="32" t="s">
        <v>69</v>
      </c>
      <c r="BG30" s="32" t="s">
        <v>69</v>
      </c>
      <c r="BH30" s="32" t="s">
        <v>69</v>
      </c>
      <c r="BI30" s="32" t="s">
        <v>69</v>
      </c>
      <c r="BJ30" s="32" t="s">
        <v>69</v>
      </c>
      <c r="BK30" s="32" t="s">
        <v>69</v>
      </c>
      <c r="BL30" s="32" t="s">
        <v>69</v>
      </c>
      <c r="BM30" s="32" t="s">
        <v>69</v>
      </c>
      <c r="BO30" s="32" t="s">
        <v>652</v>
      </c>
    </row>
    <row r="31" spans="1:67" s="33" customFormat="1" ht="12.5" x14ac:dyDescent="0.25">
      <c r="A31" s="31">
        <v>43676.42070923611</v>
      </c>
      <c r="B31" s="32" t="s">
        <v>167</v>
      </c>
      <c r="C31" s="32" t="s">
        <v>135</v>
      </c>
      <c r="D31" s="32" t="s">
        <v>653</v>
      </c>
      <c r="E31" s="32">
        <v>200500449</v>
      </c>
      <c r="F31" s="32" t="s">
        <v>654</v>
      </c>
      <c r="G31" s="34" t="s">
        <v>168</v>
      </c>
      <c r="H31" s="32" t="s">
        <v>542</v>
      </c>
      <c r="AV31" s="32" t="s">
        <v>71</v>
      </c>
      <c r="AW31" s="32" t="s">
        <v>71</v>
      </c>
      <c r="AX31" s="32" t="s">
        <v>69</v>
      </c>
      <c r="AY31" s="32" t="s">
        <v>71</v>
      </c>
      <c r="AZ31" s="32" t="s">
        <v>69</v>
      </c>
      <c r="BA31" s="32" t="s">
        <v>71</v>
      </c>
      <c r="BB31" s="32" t="s">
        <v>71</v>
      </c>
      <c r="BC31" s="32" t="s">
        <v>71</v>
      </c>
      <c r="BD31" s="32" t="s">
        <v>69</v>
      </c>
      <c r="BE31" s="32" t="s">
        <v>69</v>
      </c>
      <c r="BF31" s="32" t="s">
        <v>69</v>
      </c>
      <c r="BG31" s="32" t="s">
        <v>71</v>
      </c>
      <c r="BH31" s="32" t="s">
        <v>71</v>
      </c>
      <c r="BI31" s="32" t="s">
        <v>69</v>
      </c>
      <c r="BJ31" s="32" t="s">
        <v>71</v>
      </c>
      <c r="BK31" s="32" t="s">
        <v>69</v>
      </c>
      <c r="BL31" s="32" t="s">
        <v>71</v>
      </c>
      <c r="BM31" s="32" t="s">
        <v>69</v>
      </c>
      <c r="BN31" s="32" t="s">
        <v>655</v>
      </c>
      <c r="BO31" s="32" t="s">
        <v>656</v>
      </c>
    </row>
    <row r="32" spans="1:67" s="33" customFormat="1" ht="12.5" x14ac:dyDescent="0.25">
      <c r="A32" s="31">
        <v>43677.529330821759</v>
      </c>
      <c r="B32" s="32" t="s">
        <v>657</v>
      </c>
      <c r="C32" s="32" t="s">
        <v>135</v>
      </c>
      <c r="D32" s="32" t="s">
        <v>658</v>
      </c>
      <c r="E32" s="32">
        <v>200500508</v>
      </c>
      <c r="F32" s="32" t="s">
        <v>659</v>
      </c>
      <c r="G32" s="34" t="s">
        <v>660</v>
      </c>
      <c r="H32" s="32" t="s">
        <v>542</v>
      </c>
      <c r="I32" s="32" t="s">
        <v>71</v>
      </c>
      <c r="J32" s="32" t="s">
        <v>71</v>
      </c>
      <c r="K32" s="32" t="s">
        <v>71</v>
      </c>
      <c r="L32" s="32" t="s">
        <v>71</v>
      </c>
      <c r="M32" s="32" t="s">
        <v>71</v>
      </c>
      <c r="N32" s="32" t="s">
        <v>71</v>
      </c>
      <c r="O32" s="32" t="s">
        <v>71</v>
      </c>
      <c r="P32" s="32" t="s">
        <v>71</v>
      </c>
      <c r="Q32" s="32" t="s">
        <v>71</v>
      </c>
      <c r="R32" s="32" t="s">
        <v>71</v>
      </c>
      <c r="S32" s="32" t="s">
        <v>71</v>
      </c>
      <c r="T32" s="32" t="s">
        <v>71</v>
      </c>
      <c r="U32" s="32" t="s">
        <v>71</v>
      </c>
      <c r="V32" s="32" t="s">
        <v>71</v>
      </c>
      <c r="W32" s="32" t="s">
        <v>71</v>
      </c>
      <c r="X32" s="32" t="s">
        <v>71</v>
      </c>
      <c r="Y32" s="32" t="s">
        <v>71</v>
      </c>
      <c r="Z32" s="32" t="s">
        <v>71</v>
      </c>
      <c r="AA32" s="32" t="s">
        <v>71</v>
      </c>
      <c r="AB32" s="32" t="s">
        <v>71</v>
      </c>
      <c r="AC32" s="32" t="s">
        <v>71</v>
      </c>
      <c r="AD32" s="32" t="s">
        <v>71</v>
      </c>
      <c r="AE32" s="32" t="s">
        <v>71</v>
      </c>
      <c r="AF32" s="32" t="s">
        <v>71</v>
      </c>
      <c r="AG32" s="32" t="s">
        <v>71</v>
      </c>
      <c r="AH32" s="32" t="s">
        <v>71</v>
      </c>
      <c r="AI32" s="32" t="s">
        <v>71</v>
      </c>
      <c r="AJ32" s="32" t="s">
        <v>71</v>
      </c>
      <c r="AK32" s="32" t="s">
        <v>71</v>
      </c>
      <c r="AL32" s="32" t="s">
        <v>71</v>
      </c>
      <c r="AM32" s="32" t="s">
        <v>71</v>
      </c>
      <c r="AN32" s="32" t="s">
        <v>71</v>
      </c>
      <c r="AO32" s="32" t="s">
        <v>71</v>
      </c>
      <c r="AP32" s="32" t="s">
        <v>71</v>
      </c>
      <c r="AQ32" s="32" t="s">
        <v>71</v>
      </c>
      <c r="AR32" s="32" t="s">
        <v>71</v>
      </c>
      <c r="AS32" s="32" t="s">
        <v>71</v>
      </c>
      <c r="AT32" s="32" t="s">
        <v>71</v>
      </c>
      <c r="AU32" s="32" t="s">
        <v>71</v>
      </c>
      <c r="BN32" s="32" t="s">
        <v>608</v>
      </c>
      <c r="BO32" s="32" t="s">
        <v>661</v>
      </c>
    </row>
    <row r="33" spans="1:73" s="33" customFormat="1" ht="12.5" x14ac:dyDescent="0.25">
      <c r="A33" s="31">
        <v>43677.579902916666</v>
      </c>
      <c r="B33" s="32" t="s">
        <v>169</v>
      </c>
      <c r="C33" s="32" t="s">
        <v>135</v>
      </c>
      <c r="D33" s="32" t="s">
        <v>662</v>
      </c>
      <c r="E33" s="32">
        <v>200500571</v>
      </c>
      <c r="F33" s="32" t="s">
        <v>663</v>
      </c>
      <c r="G33" s="34" t="s">
        <v>170</v>
      </c>
      <c r="H33" s="32" t="s">
        <v>542</v>
      </c>
      <c r="I33" s="32" t="s">
        <v>69</v>
      </c>
      <c r="J33" s="32" t="s">
        <v>69</v>
      </c>
      <c r="K33" s="32" t="s">
        <v>69</v>
      </c>
      <c r="L33" s="32" t="s">
        <v>69</v>
      </c>
      <c r="M33" s="32" t="s">
        <v>71</v>
      </c>
      <c r="N33" s="32" t="s">
        <v>69</v>
      </c>
      <c r="O33" s="32" t="s">
        <v>69</v>
      </c>
      <c r="P33" s="32" t="s">
        <v>69</v>
      </c>
      <c r="Q33" s="32" t="s">
        <v>69</v>
      </c>
      <c r="R33" s="32" t="s">
        <v>71</v>
      </c>
      <c r="S33" s="32" t="s">
        <v>71</v>
      </c>
      <c r="T33" s="32" t="s">
        <v>71</v>
      </c>
      <c r="U33" s="32" t="s">
        <v>69</v>
      </c>
      <c r="V33" s="32" t="s">
        <v>80</v>
      </c>
      <c r="W33" s="32" t="s">
        <v>69</v>
      </c>
      <c r="X33" s="32" t="s">
        <v>80</v>
      </c>
      <c r="Y33" s="32" t="s">
        <v>71</v>
      </c>
      <c r="Z33" s="32" t="s">
        <v>80</v>
      </c>
      <c r="AA33" s="32" t="s">
        <v>69</v>
      </c>
      <c r="AB33" s="32" t="s">
        <v>71</v>
      </c>
      <c r="AC33" s="32" t="s">
        <v>80</v>
      </c>
      <c r="AD33" s="32" t="s">
        <v>80</v>
      </c>
      <c r="AE33" s="32" t="s">
        <v>71</v>
      </c>
      <c r="AF33" s="32" t="s">
        <v>71</v>
      </c>
      <c r="AG33" s="32" t="s">
        <v>71</v>
      </c>
      <c r="AH33" s="32" t="s">
        <v>69</v>
      </c>
      <c r="AI33" s="32" t="s">
        <v>71</v>
      </c>
      <c r="AJ33" s="32" t="s">
        <v>71</v>
      </c>
      <c r="AK33" s="32" t="s">
        <v>71</v>
      </c>
      <c r="AL33" s="32" t="s">
        <v>71</v>
      </c>
      <c r="AM33" s="32" t="s">
        <v>71</v>
      </c>
      <c r="AN33" s="32" t="s">
        <v>69</v>
      </c>
      <c r="AO33" s="32" t="s">
        <v>71</v>
      </c>
      <c r="AP33" s="32" t="s">
        <v>69</v>
      </c>
      <c r="AQ33" s="32" t="s">
        <v>71</v>
      </c>
      <c r="AR33" s="32" t="s">
        <v>69</v>
      </c>
      <c r="AS33" s="32" t="s">
        <v>71</v>
      </c>
      <c r="AT33" s="32" t="s">
        <v>71</v>
      </c>
      <c r="AU33" s="32" t="s">
        <v>71</v>
      </c>
      <c r="BN33" s="32" t="s">
        <v>664</v>
      </c>
      <c r="BO33" s="32" t="s">
        <v>665</v>
      </c>
    </row>
    <row r="34" spans="1:73" s="33" customFormat="1" ht="12.5" x14ac:dyDescent="0.25">
      <c r="A34" s="31">
        <v>43677.869600509264</v>
      </c>
      <c r="B34" s="32" t="s">
        <v>171</v>
      </c>
      <c r="C34" s="32" t="s">
        <v>135</v>
      </c>
      <c r="D34" s="32" t="s">
        <v>172</v>
      </c>
      <c r="E34" s="32">
        <v>200500582</v>
      </c>
      <c r="F34" s="32" t="s">
        <v>173</v>
      </c>
      <c r="G34" s="34" t="s">
        <v>174</v>
      </c>
      <c r="H34" s="32" t="s">
        <v>542</v>
      </c>
      <c r="AV34" s="32" t="s">
        <v>95</v>
      </c>
      <c r="AW34" s="32" t="s">
        <v>71</v>
      </c>
      <c r="AX34" s="32" t="s">
        <v>69</v>
      </c>
      <c r="AY34" s="32" t="s">
        <v>69</v>
      </c>
      <c r="AZ34" s="32" t="s">
        <v>95</v>
      </c>
      <c r="BA34" s="32" t="s">
        <v>71</v>
      </c>
      <c r="BB34" s="32" t="s">
        <v>71</v>
      </c>
      <c r="BC34" s="32" t="s">
        <v>71</v>
      </c>
      <c r="BD34" s="32" t="s">
        <v>69</v>
      </c>
      <c r="BE34" s="32" t="s">
        <v>71</v>
      </c>
      <c r="BF34" s="32" t="s">
        <v>71</v>
      </c>
      <c r="BG34" s="32" t="s">
        <v>80</v>
      </c>
      <c r="BH34" s="32" t="s">
        <v>69</v>
      </c>
      <c r="BI34" s="32" t="s">
        <v>69</v>
      </c>
      <c r="BJ34" s="32" t="s">
        <v>80</v>
      </c>
      <c r="BK34" s="32" t="s">
        <v>69</v>
      </c>
      <c r="BL34" s="32" t="s">
        <v>69</v>
      </c>
      <c r="BM34" s="32" t="s">
        <v>69</v>
      </c>
      <c r="BN34" s="32" t="s">
        <v>666</v>
      </c>
      <c r="BO34" s="32" t="s">
        <v>667</v>
      </c>
    </row>
    <row r="35" spans="1:73" s="33" customFormat="1" ht="12.5" x14ac:dyDescent="0.25">
      <c r="A35" s="31">
        <v>43677.496094027782</v>
      </c>
      <c r="B35" s="32" t="s">
        <v>175</v>
      </c>
      <c r="C35" s="32" t="s">
        <v>135</v>
      </c>
      <c r="D35" s="32" t="s">
        <v>178</v>
      </c>
      <c r="E35" s="32">
        <v>200500861</v>
      </c>
      <c r="F35" s="32" t="s">
        <v>176</v>
      </c>
      <c r="G35" s="34" t="s">
        <v>177</v>
      </c>
      <c r="H35" s="32" t="s">
        <v>542</v>
      </c>
      <c r="I35" s="32" t="s">
        <v>69</v>
      </c>
      <c r="J35" s="32" t="s">
        <v>69</v>
      </c>
      <c r="K35" s="32" t="s">
        <v>69</v>
      </c>
      <c r="L35" s="32" t="s">
        <v>69</v>
      </c>
      <c r="M35" s="32" t="s">
        <v>96</v>
      </c>
      <c r="N35" s="32" t="s">
        <v>96</v>
      </c>
      <c r="O35" s="32" t="s">
        <v>80</v>
      </c>
      <c r="P35" s="32" t="s">
        <v>96</v>
      </c>
      <c r="Q35" s="32" t="s">
        <v>69</v>
      </c>
      <c r="R35" s="32" t="s">
        <v>69</v>
      </c>
      <c r="S35" s="32" t="s">
        <v>71</v>
      </c>
      <c r="T35" s="32" t="s">
        <v>69</v>
      </c>
      <c r="U35" s="32" t="s">
        <v>69</v>
      </c>
      <c r="V35" s="32" t="s">
        <v>69</v>
      </c>
      <c r="W35" s="32" t="s">
        <v>69</v>
      </c>
      <c r="X35" s="32" t="s">
        <v>71</v>
      </c>
      <c r="Y35" s="32" t="s">
        <v>69</v>
      </c>
      <c r="Z35" s="32" t="s">
        <v>69</v>
      </c>
      <c r="AA35" s="32" t="s">
        <v>69</v>
      </c>
      <c r="AB35" s="32" t="s">
        <v>69</v>
      </c>
      <c r="AC35" s="32" t="s">
        <v>71</v>
      </c>
      <c r="AD35" s="32" t="s">
        <v>69</v>
      </c>
      <c r="AE35" s="32" t="s">
        <v>69</v>
      </c>
      <c r="AF35" s="32" t="s">
        <v>69</v>
      </c>
      <c r="AG35" s="32" t="s">
        <v>69</v>
      </c>
      <c r="AH35" s="32" t="s">
        <v>69</v>
      </c>
      <c r="AI35" s="32" t="s">
        <v>71</v>
      </c>
      <c r="AJ35" s="32" t="s">
        <v>69</v>
      </c>
      <c r="AK35" s="32" t="s">
        <v>69</v>
      </c>
      <c r="AL35" s="32" t="s">
        <v>69</v>
      </c>
      <c r="AM35" s="32" t="s">
        <v>69</v>
      </c>
      <c r="AN35" s="32" t="s">
        <v>69</v>
      </c>
      <c r="AO35" s="32" t="s">
        <v>69</v>
      </c>
      <c r="AP35" s="32" t="s">
        <v>69</v>
      </c>
      <c r="AQ35" s="32" t="s">
        <v>71</v>
      </c>
      <c r="AR35" s="32" t="s">
        <v>69</v>
      </c>
      <c r="AS35" s="32" t="s">
        <v>69</v>
      </c>
      <c r="AT35" s="32" t="s">
        <v>69</v>
      </c>
      <c r="AU35" s="32" t="s">
        <v>69</v>
      </c>
      <c r="BN35" s="32" t="s">
        <v>668</v>
      </c>
      <c r="BO35" s="32" t="s">
        <v>669</v>
      </c>
    </row>
    <row r="36" spans="1:73" s="33" customFormat="1" ht="12.5" x14ac:dyDescent="0.25">
      <c r="A36" s="31">
        <v>43661.429541655089</v>
      </c>
      <c r="B36" s="32" t="s">
        <v>670</v>
      </c>
      <c r="C36" s="32" t="s">
        <v>135</v>
      </c>
      <c r="D36" s="32" t="s">
        <v>671</v>
      </c>
      <c r="E36" s="32">
        <v>200500900</v>
      </c>
      <c r="F36" s="32" t="s">
        <v>672</v>
      </c>
      <c r="G36" s="34" t="s">
        <v>673</v>
      </c>
      <c r="H36" s="32" t="s">
        <v>542</v>
      </c>
      <c r="I36" s="32" t="s">
        <v>69</v>
      </c>
      <c r="J36" s="32" t="s">
        <v>69</v>
      </c>
      <c r="K36" s="32" t="s">
        <v>69</v>
      </c>
      <c r="L36" s="32" t="s">
        <v>69</v>
      </c>
      <c r="M36" s="32" t="s">
        <v>69</v>
      </c>
      <c r="N36" s="32" t="s">
        <v>69</v>
      </c>
      <c r="O36" s="32" t="s">
        <v>69</v>
      </c>
      <c r="P36" s="32" t="s">
        <v>69</v>
      </c>
      <c r="Q36" s="32" t="s">
        <v>69</v>
      </c>
      <c r="R36" s="32" t="s">
        <v>69</v>
      </c>
      <c r="S36" s="32" t="s">
        <v>69</v>
      </c>
      <c r="T36" s="32" t="s">
        <v>69</v>
      </c>
      <c r="U36" s="32" t="s">
        <v>69</v>
      </c>
      <c r="V36" s="32" t="s">
        <v>69</v>
      </c>
      <c r="W36" s="32" t="s">
        <v>69</v>
      </c>
      <c r="X36" s="32" t="s">
        <v>69</v>
      </c>
      <c r="Y36" s="32" t="s">
        <v>69</v>
      </c>
      <c r="Z36" s="32" t="s">
        <v>69</v>
      </c>
      <c r="AA36" s="32" t="s">
        <v>69</v>
      </c>
      <c r="AB36" s="32" t="s">
        <v>69</v>
      </c>
      <c r="AC36" s="32" t="s">
        <v>69</v>
      </c>
      <c r="AD36" s="32" t="s">
        <v>69</v>
      </c>
      <c r="AE36" s="32" t="s">
        <v>69</v>
      </c>
      <c r="AF36" s="32" t="s">
        <v>69</v>
      </c>
      <c r="AG36" s="32" t="s">
        <v>69</v>
      </c>
      <c r="AH36" s="32" t="s">
        <v>69</v>
      </c>
      <c r="AI36" s="32" t="s">
        <v>69</v>
      </c>
      <c r="AJ36" s="32" t="s">
        <v>69</v>
      </c>
      <c r="AK36" s="32" t="s">
        <v>69</v>
      </c>
      <c r="AL36" s="32" t="s">
        <v>69</v>
      </c>
      <c r="AM36" s="32" t="s">
        <v>69</v>
      </c>
      <c r="AN36" s="32" t="s">
        <v>69</v>
      </c>
      <c r="AO36" s="32" t="s">
        <v>69</v>
      </c>
      <c r="AP36" s="32" t="s">
        <v>69</v>
      </c>
      <c r="AQ36" s="32" t="s">
        <v>69</v>
      </c>
      <c r="AR36" s="32" t="s">
        <v>69</v>
      </c>
      <c r="AS36" s="32" t="s">
        <v>69</v>
      </c>
      <c r="AT36" s="32" t="s">
        <v>69</v>
      </c>
      <c r="AU36" s="32" t="s">
        <v>69</v>
      </c>
      <c r="BN36" s="32" t="s">
        <v>674</v>
      </c>
      <c r="BO36" s="32"/>
    </row>
    <row r="37" spans="1:73" s="33" customFormat="1" ht="12.5" x14ac:dyDescent="0.25">
      <c r="A37" s="31">
        <v>43676.453940775464</v>
      </c>
      <c r="B37" s="32" t="s">
        <v>179</v>
      </c>
      <c r="C37" s="32" t="s">
        <v>135</v>
      </c>
      <c r="D37" s="32" t="s">
        <v>675</v>
      </c>
      <c r="E37" s="32">
        <v>200501087</v>
      </c>
      <c r="F37" s="32" t="s">
        <v>676</v>
      </c>
      <c r="G37" s="34" t="s">
        <v>180</v>
      </c>
      <c r="H37" s="32" t="s">
        <v>542</v>
      </c>
      <c r="AV37" s="32" t="s">
        <v>69</v>
      </c>
      <c r="AW37" s="32" t="s">
        <v>69</v>
      </c>
      <c r="AX37" s="32" t="s">
        <v>80</v>
      </c>
      <c r="AY37" s="32" t="s">
        <v>69</v>
      </c>
      <c r="AZ37" s="32" t="s">
        <v>69</v>
      </c>
      <c r="BA37" s="32" t="s">
        <v>69</v>
      </c>
      <c r="BB37" s="32" t="s">
        <v>69</v>
      </c>
      <c r="BC37" s="32" t="s">
        <v>69</v>
      </c>
      <c r="BD37" s="32" t="s">
        <v>69</v>
      </c>
      <c r="BE37" s="32" t="s">
        <v>69</v>
      </c>
      <c r="BF37" s="32" t="s">
        <v>69</v>
      </c>
      <c r="BG37" s="32" t="s">
        <v>80</v>
      </c>
      <c r="BH37" s="32" t="s">
        <v>69</v>
      </c>
      <c r="BI37" s="32" t="s">
        <v>69</v>
      </c>
      <c r="BJ37" s="32" t="s">
        <v>69</v>
      </c>
      <c r="BK37" s="32" t="s">
        <v>69</v>
      </c>
      <c r="BL37" s="32" t="s">
        <v>69</v>
      </c>
      <c r="BM37" s="32" t="s">
        <v>69</v>
      </c>
      <c r="BN37" s="32" t="s">
        <v>677</v>
      </c>
      <c r="BO37" s="32" t="s">
        <v>678</v>
      </c>
    </row>
    <row r="38" spans="1:73" s="33" customFormat="1" ht="12.5" x14ac:dyDescent="0.25">
      <c r="A38" s="31">
        <v>43677.646919548613</v>
      </c>
      <c r="B38" s="32" t="s">
        <v>181</v>
      </c>
      <c r="C38" s="32" t="s">
        <v>135</v>
      </c>
      <c r="D38" s="32" t="s">
        <v>182</v>
      </c>
      <c r="E38" s="32">
        <v>200501109</v>
      </c>
      <c r="F38" s="32" t="s">
        <v>679</v>
      </c>
      <c r="G38" s="34" t="s">
        <v>183</v>
      </c>
      <c r="H38" s="32" t="s">
        <v>542</v>
      </c>
      <c r="I38" s="32" t="s">
        <v>69</v>
      </c>
      <c r="J38" s="32" t="s">
        <v>69</v>
      </c>
      <c r="K38" s="32" t="s">
        <v>69</v>
      </c>
      <c r="L38" s="32" t="s">
        <v>69</v>
      </c>
      <c r="M38" s="32" t="s">
        <v>69</v>
      </c>
      <c r="N38" s="32" t="s">
        <v>69</v>
      </c>
      <c r="O38" s="32" t="s">
        <v>69</v>
      </c>
      <c r="P38" s="32" t="s">
        <v>69</v>
      </c>
      <c r="Q38" s="32" t="s">
        <v>69</v>
      </c>
      <c r="R38" s="32" t="s">
        <v>69</v>
      </c>
      <c r="S38" s="32" t="s">
        <v>69</v>
      </c>
      <c r="T38" s="32" t="s">
        <v>69</v>
      </c>
      <c r="U38" s="32" t="s">
        <v>71</v>
      </c>
      <c r="V38" s="32" t="s">
        <v>69</v>
      </c>
      <c r="W38" s="32" t="s">
        <v>69</v>
      </c>
      <c r="X38" s="32" t="s">
        <v>69</v>
      </c>
      <c r="Y38" s="32" t="s">
        <v>69</v>
      </c>
      <c r="Z38" s="32" t="s">
        <v>69</v>
      </c>
      <c r="AA38" s="32" t="s">
        <v>69</v>
      </c>
      <c r="AB38" s="32" t="s">
        <v>69</v>
      </c>
      <c r="AC38" s="32" t="s">
        <v>69</v>
      </c>
      <c r="AD38" s="32" t="s">
        <v>69</v>
      </c>
      <c r="AE38" s="32" t="s">
        <v>69</v>
      </c>
      <c r="AF38" s="32" t="s">
        <v>69</v>
      </c>
      <c r="AG38" s="32" t="s">
        <v>69</v>
      </c>
      <c r="AH38" s="32" t="s">
        <v>69</v>
      </c>
      <c r="AI38" s="32" t="s">
        <v>69</v>
      </c>
      <c r="AJ38" s="32" t="s">
        <v>69</v>
      </c>
      <c r="AK38" s="32" t="s">
        <v>69</v>
      </c>
      <c r="AL38" s="32" t="s">
        <v>69</v>
      </c>
      <c r="AM38" s="32" t="s">
        <v>69</v>
      </c>
      <c r="AN38" s="32" t="s">
        <v>69</v>
      </c>
      <c r="AO38" s="32" t="s">
        <v>69</v>
      </c>
      <c r="AP38" s="32" t="s">
        <v>69</v>
      </c>
      <c r="AQ38" s="32" t="s">
        <v>69</v>
      </c>
      <c r="AR38" s="32" t="s">
        <v>69</v>
      </c>
      <c r="AS38" s="32" t="s">
        <v>69</v>
      </c>
      <c r="AT38" s="32" t="s">
        <v>69</v>
      </c>
      <c r="AU38" s="32" t="s">
        <v>69</v>
      </c>
      <c r="BN38" s="32" t="s">
        <v>680</v>
      </c>
      <c r="BO38" s="32" t="s">
        <v>681</v>
      </c>
    </row>
    <row r="39" spans="1:73" s="33" customFormat="1" ht="12.5" x14ac:dyDescent="0.25">
      <c r="A39" s="31">
        <v>43666.165436770832</v>
      </c>
      <c r="B39" s="32" t="s">
        <v>682</v>
      </c>
      <c r="C39" s="32" t="s">
        <v>135</v>
      </c>
      <c r="D39" s="32" t="s">
        <v>683</v>
      </c>
      <c r="E39" s="32">
        <v>200501184</v>
      </c>
      <c r="F39" s="32" t="s">
        <v>684</v>
      </c>
      <c r="G39" s="34" t="s">
        <v>685</v>
      </c>
      <c r="H39" s="32" t="s">
        <v>542</v>
      </c>
      <c r="I39" s="32" t="s">
        <v>71</v>
      </c>
      <c r="J39" s="32" t="s">
        <v>71</v>
      </c>
      <c r="K39" s="32" t="s">
        <v>71</v>
      </c>
      <c r="L39" s="32" t="s">
        <v>71</v>
      </c>
      <c r="M39" s="32" t="s">
        <v>71</v>
      </c>
      <c r="N39" s="32" t="s">
        <v>71</v>
      </c>
      <c r="O39" s="32" t="s">
        <v>71</v>
      </c>
      <c r="P39" s="32" t="s">
        <v>71</v>
      </c>
      <c r="Q39" s="32" t="s">
        <v>69</v>
      </c>
      <c r="R39" s="32" t="s">
        <v>69</v>
      </c>
      <c r="S39" s="32" t="s">
        <v>69</v>
      </c>
      <c r="T39" s="32" t="s">
        <v>71</v>
      </c>
      <c r="U39" s="32" t="s">
        <v>69</v>
      </c>
      <c r="V39" s="32" t="s">
        <v>69</v>
      </c>
      <c r="W39" s="32" t="s">
        <v>69</v>
      </c>
      <c r="X39" s="32" t="s">
        <v>69</v>
      </c>
      <c r="Y39" s="32" t="s">
        <v>69</v>
      </c>
      <c r="Z39" s="32" t="s">
        <v>69</v>
      </c>
      <c r="AA39" s="32" t="s">
        <v>69</v>
      </c>
      <c r="AB39" s="32" t="s">
        <v>69</v>
      </c>
      <c r="AC39" s="32" t="s">
        <v>69</v>
      </c>
      <c r="AD39" s="32" t="s">
        <v>69</v>
      </c>
      <c r="AE39" s="32" t="s">
        <v>69</v>
      </c>
      <c r="AF39" s="32" t="s">
        <v>69</v>
      </c>
      <c r="AG39" s="32" t="s">
        <v>69</v>
      </c>
      <c r="AH39" s="32" t="s">
        <v>69</v>
      </c>
      <c r="AI39" s="32" t="s">
        <v>69</v>
      </c>
      <c r="AJ39" s="32" t="s">
        <v>69</v>
      </c>
      <c r="AK39" s="32" t="s">
        <v>69</v>
      </c>
      <c r="AL39" s="32" t="s">
        <v>69</v>
      </c>
      <c r="AM39" s="32" t="s">
        <v>69</v>
      </c>
      <c r="AN39" s="32" t="s">
        <v>71</v>
      </c>
      <c r="AO39" s="32" t="s">
        <v>69</v>
      </c>
      <c r="AP39" s="32" t="s">
        <v>71</v>
      </c>
      <c r="AQ39" s="32" t="s">
        <v>69</v>
      </c>
      <c r="AR39" s="32" t="s">
        <v>71</v>
      </c>
      <c r="AS39" s="32" t="s">
        <v>69</v>
      </c>
      <c r="AT39" s="32" t="s">
        <v>71</v>
      </c>
      <c r="AU39" s="32" t="s">
        <v>71</v>
      </c>
      <c r="AV39" s="32" t="s">
        <v>69</v>
      </c>
      <c r="AW39" s="32" t="s">
        <v>69</v>
      </c>
      <c r="AX39" s="32" t="s">
        <v>69</v>
      </c>
      <c r="AY39" s="32" t="s">
        <v>69</v>
      </c>
      <c r="AZ39" s="32" t="s">
        <v>69</v>
      </c>
      <c r="BA39" s="32" t="s">
        <v>69</v>
      </c>
      <c r="BB39" s="32" t="s">
        <v>69</v>
      </c>
      <c r="BC39" s="32" t="s">
        <v>69</v>
      </c>
      <c r="BD39" s="32" t="s">
        <v>69</v>
      </c>
      <c r="BE39" s="32" t="s">
        <v>69</v>
      </c>
      <c r="BF39" s="32" t="s">
        <v>69</v>
      </c>
      <c r="BG39" s="32" t="s">
        <v>69</v>
      </c>
      <c r="BH39" s="32" t="s">
        <v>69</v>
      </c>
      <c r="BI39" s="32" t="s">
        <v>69</v>
      </c>
      <c r="BJ39" s="32" t="s">
        <v>69</v>
      </c>
      <c r="BK39" s="32" t="s">
        <v>69</v>
      </c>
      <c r="BL39" s="32" t="s">
        <v>71</v>
      </c>
      <c r="BM39" s="32" t="s">
        <v>69</v>
      </c>
      <c r="BN39" s="32" t="s">
        <v>686</v>
      </c>
      <c r="BO39" s="32"/>
    </row>
    <row r="40" spans="1:73" s="33" customFormat="1" ht="12.5" x14ac:dyDescent="0.25">
      <c r="A40" s="31">
        <v>43689.443589745366</v>
      </c>
      <c r="B40" s="32" t="s">
        <v>687</v>
      </c>
      <c r="C40" s="32" t="s">
        <v>135</v>
      </c>
      <c r="D40" s="32" t="s">
        <v>688</v>
      </c>
      <c r="E40" s="32">
        <v>200501221</v>
      </c>
      <c r="F40" s="32" t="s">
        <v>689</v>
      </c>
      <c r="G40" s="34" t="s">
        <v>690</v>
      </c>
      <c r="H40" s="32" t="s">
        <v>542</v>
      </c>
      <c r="I40" s="32" t="s">
        <v>69</v>
      </c>
      <c r="J40" s="32" t="s">
        <v>71</v>
      </c>
      <c r="K40" s="32" t="s">
        <v>71</v>
      </c>
      <c r="L40" s="32" t="s">
        <v>69</v>
      </c>
      <c r="M40" s="32" t="s">
        <v>71</v>
      </c>
      <c r="N40" s="32" t="s">
        <v>71</v>
      </c>
      <c r="O40" s="32" t="s">
        <v>71</v>
      </c>
      <c r="P40" s="32" t="s">
        <v>71</v>
      </c>
      <c r="Q40" s="32" t="s">
        <v>71</v>
      </c>
      <c r="R40" s="32" t="s">
        <v>71</v>
      </c>
      <c r="S40" s="32" t="s">
        <v>71</v>
      </c>
      <c r="T40" s="32" t="s">
        <v>71</v>
      </c>
      <c r="U40" s="32" t="s">
        <v>71</v>
      </c>
      <c r="V40" s="32" t="s">
        <v>69</v>
      </c>
      <c r="W40" s="32" t="s">
        <v>71</v>
      </c>
      <c r="X40" s="32" t="s">
        <v>71</v>
      </c>
      <c r="Y40" s="32" t="s">
        <v>69</v>
      </c>
      <c r="Z40" s="32" t="s">
        <v>69</v>
      </c>
      <c r="AA40" s="32" t="s">
        <v>71</v>
      </c>
      <c r="AB40" s="32" t="s">
        <v>69</v>
      </c>
      <c r="AC40" s="32" t="s">
        <v>69</v>
      </c>
      <c r="AD40" s="32" t="s">
        <v>69</v>
      </c>
      <c r="AE40" s="32" t="s">
        <v>69</v>
      </c>
      <c r="AF40" s="32" t="s">
        <v>69</v>
      </c>
      <c r="AG40" s="32" t="s">
        <v>71</v>
      </c>
      <c r="AH40" s="32" t="s">
        <v>69</v>
      </c>
      <c r="AI40" s="32" t="s">
        <v>71</v>
      </c>
      <c r="AJ40" s="32" t="s">
        <v>69</v>
      </c>
      <c r="AK40" s="32" t="s">
        <v>69</v>
      </c>
      <c r="AL40" s="32" t="s">
        <v>69</v>
      </c>
      <c r="AM40" s="32" t="s">
        <v>69</v>
      </c>
      <c r="AN40" s="32" t="s">
        <v>69</v>
      </c>
      <c r="AO40" s="32" t="s">
        <v>69</v>
      </c>
      <c r="AP40" s="32" t="s">
        <v>71</v>
      </c>
      <c r="AQ40" s="32" t="s">
        <v>69</v>
      </c>
      <c r="AR40" s="32" t="s">
        <v>69</v>
      </c>
      <c r="AS40" s="32" t="s">
        <v>69</v>
      </c>
      <c r="AT40" s="32" t="s">
        <v>69</v>
      </c>
      <c r="AU40" s="32" t="s">
        <v>69</v>
      </c>
      <c r="AV40" s="32" t="s">
        <v>69</v>
      </c>
      <c r="AW40" s="32" t="s">
        <v>69</v>
      </c>
      <c r="AX40" s="32" t="s">
        <v>69</v>
      </c>
      <c r="AY40" s="32" t="s">
        <v>69</v>
      </c>
      <c r="AZ40" s="32" t="s">
        <v>69</v>
      </c>
      <c r="BA40" s="32" t="s">
        <v>69</v>
      </c>
      <c r="BB40" s="32" t="s">
        <v>69</v>
      </c>
      <c r="BC40" s="32" t="s">
        <v>69</v>
      </c>
      <c r="BD40" s="32" t="s">
        <v>71</v>
      </c>
      <c r="BE40" s="32" t="s">
        <v>69</v>
      </c>
      <c r="BF40" s="32" t="s">
        <v>69</v>
      </c>
      <c r="BG40" s="32" t="s">
        <v>69</v>
      </c>
      <c r="BH40" s="32" t="s">
        <v>71</v>
      </c>
      <c r="BI40" s="32" t="s">
        <v>69</v>
      </c>
      <c r="BJ40" s="32" t="s">
        <v>69</v>
      </c>
      <c r="BK40" s="32" t="s">
        <v>69</v>
      </c>
      <c r="BL40" s="32" t="s">
        <v>69</v>
      </c>
      <c r="BM40" s="32" t="s">
        <v>80</v>
      </c>
      <c r="BN40" s="32" t="s">
        <v>691</v>
      </c>
      <c r="BO40" s="32" t="s">
        <v>692</v>
      </c>
    </row>
    <row r="41" spans="1:73" s="33" customFormat="1" ht="12.5" x14ac:dyDescent="0.25">
      <c r="A41" s="31">
        <v>43677.341519016205</v>
      </c>
      <c r="B41" s="32" t="s">
        <v>693</v>
      </c>
      <c r="C41" s="32" t="s">
        <v>136</v>
      </c>
      <c r="D41" s="32" t="s">
        <v>694</v>
      </c>
      <c r="E41" s="32">
        <v>200300285</v>
      </c>
      <c r="F41" s="32" t="s">
        <v>695</v>
      </c>
      <c r="G41" s="34" t="s">
        <v>696</v>
      </c>
      <c r="H41" s="32" t="s">
        <v>542</v>
      </c>
      <c r="I41" s="32" t="s">
        <v>69</v>
      </c>
      <c r="J41" s="32" t="s">
        <v>69</v>
      </c>
      <c r="K41" s="32" t="s">
        <v>69</v>
      </c>
      <c r="L41" s="32" t="s">
        <v>69</v>
      </c>
      <c r="M41" s="32" t="s">
        <v>80</v>
      </c>
      <c r="N41" s="32" t="s">
        <v>80</v>
      </c>
      <c r="O41" s="32" t="s">
        <v>80</v>
      </c>
      <c r="P41" s="32" t="s">
        <v>80</v>
      </c>
      <c r="Q41" s="32" t="s">
        <v>69</v>
      </c>
      <c r="R41" s="32" t="s">
        <v>69</v>
      </c>
      <c r="S41" s="32" t="s">
        <v>69</v>
      </c>
      <c r="T41" s="32" t="s">
        <v>69</v>
      </c>
      <c r="U41" s="32" t="s">
        <v>71</v>
      </c>
      <c r="V41" s="32" t="s">
        <v>71</v>
      </c>
      <c r="W41" s="32" t="s">
        <v>71</v>
      </c>
      <c r="X41" s="32" t="s">
        <v>71</v>
      </c>
      <c r="Y41" s="32" t="s">
        <v>69</v>
      </c>
      <c r="Z41" s="32" t="s">
        <v>69</v>
      </c>
      <c r="AA41" s="32" t="s">
        <v>69</v>
      </c>
      <c r="AB41" s="32" t="s">
        <v>69</v>
      </c>
      <c r="AC41" s="32" t="s">
        <v>71</v>
      </c>
      <c r="AD41" s="32" t="s">
        <v>69</v>
      </c>
      <c r="AE41" s="32" t="s">
        <v>69</v>
      </c>
      <c r="AF41" s="32" t="s">
        <v>69</v>
      </c>
      <c r="AG41" s="32" t="s">
        <v>69</v>
      </c>
      <c r="AH41" s="32" t="s">
        <v>71</v>
      </c>
      <c r="AI41" s="32" t="s">
        <v>71</v>
      </c>
      <c r="AJ41" s="32" t="s">
        <v>69</v>
      </c>
      <c r="AK41" s="32" t="s">
        <v>69</v>
      </c>
      <c r="AL41" s="32" t="s">
        <v>69</v>
      </c>
      <c r="AM41" s="32" t="s">
        <v>71</v>
      </c>
      <c r="AN41" s="32" t="s">
        <v>69</v>
      </c>
      <c r="AO41" s="32" t="s">
        <v>80</v>
      </c>
      <c r="AP41" s="32" t="s">
        <v>71</v>
      </c>
      <c r="AQ41" s="32" t="s">
        <v>71</v>
      </c>
      <c r="AR41" s="32" t="s">
        <v>71</v>
      </c>
      <c r="AS41" s="32" t="s">
        <v>69</v>
      </c>
      <c r="AT41" s="32" t="s">
        <v>71</v>
      </c>
      <c r="AU41" s="32" t="s">
        <v>69</v>
      </c>
      <c r="AV41" s="32" t="s">
        <v>71</v>
      </c>
      <c r="AW41" s="32" t="s">
        <v>69</v>
      </c>
      <c r="AX41" s="32" t="s">
        <v>80</v>
      </c>
      <c r="AY41" s="32" t="s">
        <v>69</v>
      </c>
      <c r="AZ41" s="32" t="s">
        <v>69</v>
      </c>
      <c r="BA41" s="32" t="s">
        <v>71</v>
      </c>
      <c r="BB41" s="32" t="s">
        <v>71</v>
      </c>
      <c r="BC41" s="32" t="s">
        <v>71</v>
      </c>
      <c r="BD41" s="32" t="s">
        <v>69</v>
      </c>
      <c r="BE41" s="32" t="s">
        <v>71</v>
      </c>
      <c r="BF41" s="32" t="s">
        <v>69</v>
      </c>
      <c r="BG41" s="32" t="s">
        <v>80</v>
      </c>
      <c r="BH41" s="32" t="s">
        <v>71</v>
      </c>
      <c r="BI41" s="32" t="s">
        <v>69</v>
      </c>
      <c r="BJ41" s="32" t="s">
        <v>69</v>
      </c>
      <c r="BK41" s="32" t="s">
        <v>69</v>
      </c>
      <c r="BL41" s="32" t="s">
        <v>69</v>
      </c>
      <c r="BM41" s="32" t="s">
        <v>69</v>
      </c>
      <c r="BN41" s="32" t="s">
        <v>608</v>
      </c>
      <c r="BO41" s="32">
        <v>6</v>
      </c>
    </row>
    <row r="42" spans="1:73" s="33" customFormat="1" ht="12.5" x14ac:dyDescent="0.25">
      <c r="A42" s="35">
        <v>43692.405598171295</v>
      </c>
      <c r="B42" s="36" t="s">
        <v>122</v>
      </c>
      <c r="C42" s="36" t="s">
        <v>101</v>
      </c>
      <c r="D42" s="36" t="s">
        <v>123</v>
      </c>
      <c r="E42" s="36">
        <v>200100012</v>
      </c>
      <c r="F42" s="36" t="s">
        <v>124</v>
      </c>
      <c r="G42" s="37" t="s">
        <v>184</v>
      </c>
      <c r="H42" s="36" t="s">
        <v>542</v>
      </c>
      <c r="I42" s="36" t="s">
        <v>71</v>
      </c>
      <c r="J42" s="36" t="s">
        <v>69</v>
      </c>
      <c r="K42" s="36" t="s">
        <v>69</v>
      </c>
      <c r="L42" s="36" t="s">
        <v>71</v>
      </c>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6" t="s">
        <v>71</v>
      </c>
      <c r="AW42" s="36" t="s">
        <v>69</v>
      </c>
      <c r="AX42" s="36" t="s">
        <v>69</v>
      </c>
      <c r="AY42" s="36" t="s">
        <v>71</v>
      </c>
      <c r="AZ42" s="36" t="s">
        <v>69</v>
      </c>
      <c r="BA42" s="36" t="s">
        <v>69</v>
      </c>
      <c r="BB42" s="36" t="s">
        <v>69</v>
      </c>
      <c r="BC42" s="36" t="s">
        <v>69</v>
      </c>
      <c r="BD42" s="36" t="s">
        <v>69</v>
      </c>
      <c r="BE42" s="36" t="s">
        <v>71</v>
      </c>
      <c r="BF42" s="36" t="s">
        <v>71</v>
      </c>
      <c r="BG42" s="36" t="s">
        <v>69</v>
      </c>
      <c r="BH42" s="36" t="s">
        <v>71</v>
      </c>
      <c r="BI42" s="36" t="s">
        <v>69</v>
      </c>
      <c r="BJ42" s="36" t="s">
        <v>69</v>
      </c>
      <c r="BK42" s="36" t="s">
        <v>69</v>
      </c>
      <c r="BL42" s="36" t="s">
        <v>71</v>
      </c>
      <c r="BM42" s="36" t="s">
        <v>69</v>
      </c>
      <c r="BN42" s="36" t="s">
        <v>697</v>
      </c>
      <c r="BO42" s="36" t="s">
        <v>698</v>
      </c>
      <c r="BP42" s="38"/>
      <c r="BQ42" s="38"/>
      <c r="BR42" s="38"/>
      <c r="BS42" s="38"/>
      <c r="BT42" s="38"/>
      <c r="BU42" s="38"/>
    </row>
    <row r="43" spans="1:73" s="33" customFormat="1" ht="12.5" x14ac:dyDescent="0.25">
      <c r="A43" s="31">
        <v>43682.486216689817</v>
      </c>
      <c r="B43" s="32" t="s">
        <v>699</v>
      </c>
      <c r="C43" s="32" t="s">
        <v>101</v>
      </c>
      <c r="D43" s="32" t="s">
        <v>700</v>
      </c>
      <c r="E43" s="32">
        <v>200100013</v>
      </c>
      <c r="F43" s="32" t="s">
        <v>701</v>
      </c>
      <c r="G43" s="34" t="s">
        <v>702</v>
      </c>
      <c r="H43" s="32" t="s">
        <v>542</v>
      </c>
      <c r="I43" s="32" t="s">
        <v>69</v>
      </c>
      <c r="J43" s="32" t="s">
        <v>69</v>
      </c>
      <c r="K43" s="32" t="s">
        <v>69</v>
      </c>
      <c r="L43" s="32" t="s">
        <v>69</v>
      </c>
      <c r="M43" s="32" t="s">
        <v>69</v>
      </c>
      <c r="N43" s="32" t="s">
        <v>69</v>
      </c>
      <c r="O43" s="32" t="s">
        <v>69</v>
      </c>
      <c r="P43" s="32" t="s">
        <v>69</v>
      </c>
      <c r="Q43" s="32" t="s">
        <v>69</v>
      </c>
      <c r="R43" s="32" t="s">
        <v>69</v>
      </c>
      <c r="S43" s="32" t="s">
        <v>69</v>
      </c>
      <c r="T43" s="32" t="s">
        <v>69</v>
      </c>
      <c r="U43" s="32" t="s">
        <v>69</v>
      </c>
      <c r="V43" s="32" t="s">
        <v>69</v>
      </c>
      <c r="W43" s="32" t="s">
        <v>69</v>
      </c>
      <c r="X43" s="32" t="s">
        <v>69</v>
      </c>
      <c r="Y43" s="32" t="s">
        <v>69</v>
      </c>
      <c r="Z43" s="32" t="s">
        <v>69</v>
      </c>
      <c r="AA43" s="32" t="s">
        <v>69</v>
      </c>
      <c r="AB43" s="32" t="s">
        <v>69</v>
      </c>
      <c r="AC43" s="32" t="s">
        <v>69</v>
      </c>
      <c r="AD43" s="32" t="s">
        <v>69</v>
      </c>
      <c r="AE43" s="32" t="s">
        <v>69</v>
      </c>
      <c r="AF43" s="32" t="s">
        <v>69</v>
      </c>
      <c r="AG43" s="32" t="s">
        <v>69</v>
      </c>
      <c r="AH43" s="32" t="s">
        <v>69</v>
      </c>
      <c r="AI43" s="32" t="s">
        <v>69</v>
      </c>
      <c r="AJ43" s="32" t="s">
        <v>69</v>
      </c>
      <c r="AK43" s="32" t="s">
        <v>69</v>
      </c>
      <c r="AL43" s="32" t="s">
        <v>69</v>
      </c>
      <c r="AM43" s="32" t="s">
        <v>69</v>
      </c>
      <c r="AN43" s="32" t="s">
        <v>69</v>
      </c>
      <c r="AO43" s="32" t="s">
        <v>69</v>
      </c>
      <c r="AP43" s="32" t="s">
        <v>69</v>
      </c>
      <c r="AQ43" s="32" t="s">
        <v>69</v>
      </c>
      <c r="AR43" s="32" t="s">
        <v>69</v>
      </c>
      <c r="AS43" s="32" t="s">
        <v>69</v>
      </c>
      <c r="AT43" s="32" t="s">
        <v>69</v>
      </c>
      <c r="AU43" s="32" t="s">
        <v>69</v>
      </c>
      <c r="BO43" s="32">
        <v>1</v>
      </c>
    </row>
    <row r="44" spans="1:73" s="33" customFormat="1" ht="12.5" x14ac:dyDescent="0.25">
      <c r="A44" s="31">
        <v>43678.573504490741</v>
      </c>
      <c r="B44" s="32" t="s">
        <v>703</v>
      </c>
      <c r="C44" s="32" t="s">
        <v>101</v>
      </c>
      <c r="D44" s="32" t="s">
        <v>704</v>
      </c>
      <c r="E44" s="32">
        <v>200200130</v>
      </c>
      <c r="F44" s="32" t="s">
        <v>705</v>
      </c>
      <c r="G44" s="34" t="s">
        <v>706</v>
      </c>
      <c r="H44" s="32" t="s">
        <v>542</v>
      </c>
      <c r="I44" s="32" t="s">
        <v>69</v>
      </c>
      <c r="J44" s="32" t="s">
        <v>69</v>
      </c>
      <c r="K44" s="32" t="s">
        <v>71</v>
      </c>
      <c r="L44" s="32" t="s">
        <v>69</v>
      </c>
      <c r="M44" s="32" t="s">
        <v>69</v>
      </c>
      <c r="N44" s="32" t="s">
        <v>71</v>
      </c>
      <c r="O44" s="32" t="s">
        <v>69</v>
      </c>
      <c r="P44" s="32" t="s">
        <v>69</v>
      </c>
      <c r="Q44" s="32" t="s">
        <v>71</v>
      </c>
      <c r="R44" s="32" t="s">
        <v>69</v>
      </c>
      <c r="S44" s="32" t="s">
        <v>71</v>
      </c>
      <c r="T44" s="32" t="s">
        <v>69</v>
      </c>
      <c r="U44" s="32" t="s">
        <v>71</v>
      </c>
      <c r="V44" s="32" t="s">
        <v>71</v>
      </c>
      <c r="W44" s="32" t="s">
        <v>69</v>
      </c>
      <c r="X44" s="32" t="s">
        <v>71</v>
      </c>
      <c r="Y44" s="32" t="s">
        <v>69</v>
      </c>
      <c r="Z44" s="32" t="s">
        <v>69</v>
      </c>
      <c r="AA44" s="32" t="s">
        <v>69</v>
      </c>
      <c r="AB44" s="32" t="s">
        <v>69</v>
      </c>
      <c r="AC44" s="32" t="s">
        <v>69</v>
      </c>
      <c r="AD44" s="32" t="s">
        <v>69</v>
      </c>
      <c r="AE44" s="32" t="s">
        <v>69</v>
      </c>
      <c r="AF44" s="32" t="s">
        <v>69</v>
      </c>
      <c r="AG44" s="32" t="s">
        <v>69</v>
      </c>
      <c r="AH44" s="32" t="s">
        <v>69</v>
      </c>
      <c r="AI44" s="32" t="s">
        <v>69</v>
      </c>
      <c r="AJ44" s="32" t="s">
        <v>69</v>
      </c>
      <c r="AK44" s="32" t="s">
        <v>69</v>
      </c>
      <c r="AL44" s="32" t="s">
        <v>69</v>
      </c>
      <c r="AM44" s="32" t="s">
        <v>69</v>
      </c>
      <c r="AN44" s="32" t="s">
        <v>69</v>
      </c>
      <c r="AO44" s="32" t="s">
        <v>69</v>
      </c>
      <c r="AP44" s="32" t="s">
        <v>69</v>
      </c>
      <c r="AQ44" s="32" t="s">
        <v>69</v>
      </c>
      <c r="AR44" s="32" t="s">
        <v>69</v>
      </c>
      <c r="AS44" s="32" t="s">
        <v>69</v>
      </c>
      <c r="AT44" s="32" t="s">
        <v>69</v>
      </c>
      <c r="AU44" s="32" t="s">
        <v>69</v>
      </c>
      <c r="BN44" s="32" t="s">
        <v>707</v>
      </c>
      <c r="BO44" s="32" t="s">
        <v>708</v>
      </c>
    </row>
    <row r="45" spans="1:73" s="33" customFormat="1" ht="12.5" x14ac:dyDescent="0.25">
      <c r="A45" s="31">
        <v>43676.714260462963</v>
      </c>
      <c r="B45" s="32" t="s">
        <v>709</v>
      </c>
      <c r="C45" s="32" t="s">
        <v>101</v>
      </c>
      <c r="D45" s="32" t="s">
        <v>710</v>
      </c>
      <c r="E45" s="32">
        <v>200200719</v>
      </c>
      <c r="F45" s="32" t="s">
        <v>711</v>
      </c>
      <c r="G45" s="34" t="s">
        <v>712</v>
      </c>
      <c r="H45" s="32" t="s">
        <v>542</v>
      </c>
      <c r="I45" s="32" t="s">
        <v>69</v>
      </c>
      <c r="J45" s="32" t="s">
        <v>71</v>
      </c>
      <c r="K45" s="32" t="s">
        <v>71</v>
      </c>
      <c r="L45" s="32" t="s">
        <v>69</v>
      </c>
      <c r="M45" s="32" t="s">
        <v>69</v>
      </c>
      <c r="N45" s="32" t="s">
        <v>71</v>
      </c>
      <c r="O45" s="32" t="s">
        <v>71</v>
      </c>
      <c r="P45" s="32" t="s">
        <v>69</v>
      </c>
      <c r="Q45" s="32" t="s">
        <v>69</v>
      </c>
      <c r="R45" s="32" t="s">
        <v>69</v>
      </c>
      <c r="S45" s="32" t="s">
        <v>69</v>
      </c>
      <c r="T45" s="32" t="s">
        <v>69</v>
      </c>
      <c r="U45" s="32" t="s">
        <v>69</v>
      </c>
      <c r="V45" s="32" t="s">
        <v>69</v>
      </c>
      <c r="X45" s="32" t="s">
        <v>69</v>
      </c>
      <c r="Y45" s="32" t="s">
        <v>71</v>
      </c>
      <c r="Z45" s="32" t="s">
        <v>71</v>
      </c>
      <c r="AA45" s="32" t="s">
        <v>69</v>
      </c>
      <c r="AB45" s="32" t="s">
        <v>71</v>
      </c>
      <c r="AC45" s="32" t="s">
        <v>69</v>
      </c>
      <c r="AD45" s="32" t="s">
        <v>69</v>
      </c>
      <c r="AE45" s="32" t="s">
        <v>69</v>
      </c>
      <c r="AF45" s="32" t="s">
        <v>69</v>
      </c>
      <c r="AG45" s="32" t="s">
        <v>69</v>
      </c>
      <c r="AH45" s="32" t="s">
        <v>69</v>
      </c>
      <c r="AI45" s="32" t="s">
        <v>69</v>
      </c>
      <c r="AJ45" s="32" t="s">
        <v>69</v>
      </c>
      <c r="AK45" s="32" t="s">
        <v>71</v>
      </c>
      <c r="AL45" s="32" t="s">
        <v>71</v>
      </c>
      <c r="BO45" s="32" t="s">
        <v>713</v>
      </c>
    </row>
    <row r="46" spans="1:73" s="33" customFormat="1" ht="12.5" x14ac:dyDescent="0.25">
      <c r="A46" s="31">
        <v>43676.413574525461</v>
      </c>
      <c r="B46" s="32" t="s">
        <v>714</v>
      </c>
      <c r="C46" s="32" t="s">
        <v>101</v>
      </c>
      <c r="D46" s="32" t="s">
        <v>715</v>
      </c>
      <c r="E46" s="32">
        <v>200200824</v>
      </c>
      <c r="F46" s="32" t="s">
        <v>716</v>
      </c>
      <c r="G46" s="34" t="s">
        <v>717</v>
      </c>
      <c r="H46" s="32" t="s">
        <v>542</v>
      </c>
      <c r="I46" s="32" t="s">
        <v>69</v>
      </c>
      <c r="J46" s="32" t="s">
        <v>69</v>
      </c>
      <c r="K46" s="32" t="s">
        <v>69</v>
      </c>
      <c r="L46" s="32" t="s">
        <v>69</v>
      </c>
      <c r="M46" s="32" t="s">
        <v>69</v>
      </c>
      <c r="N46" s="32" t="s">
        <v>69</v>
      </c>
      <c r="O46" s="32" t="s">
        <v>69</v>
      </c>
      <c r="P46" s="32" t="s">
        <v>69</v>
      </c>
      <c r="Q46" s="32" t="s">
        <v>69</v>
      </c>
      <c r="R46" s="32" t="s">
        <v>69</v>
      </c>
      <c r="S46" s="32" t="s">
        <v>69</v>
      </c>
      <c r="T46" s="32" t="s">
        <v>69</v>
      </c>
      <c r="U46" s="32" t="s">
        <v>69</v>
      </c>
      <c r="V46" s="32" t="s">
        <v>69</v>
      </c>
      <c r="W46" s="32" t="s">
        <v>69</v>
      </c>
      <c r="X46" s="32" t="s">
        <v>69</v>
      </c>
      <c r="Y46" s="32" t="s">
        <v>69</v>
      </c>
      <c r="Z46" s="32" t="s">
        <v>69</v>
      </c>
      <c r="AA46" s="32" t="s">
        <v>69</v>
      </c>
      <c r="AB46" s="32" t="s">
        <v>69</v>
      </c>
      <c r="AC46" s="32" t="s">
        <v>69</v>
      </c>
      <c r="AD46" s="32" t="s">
        <v>69</v>
      </c>
      <c r="AE46" s="32" t="s">
        <v>69</v>
      </c>
      <c r="AF46" s="32" t="s">
        <v>69</v>
      </c>
      <c r="AG46" s="32" t="s">
        <v>69</v>
      </c>
      <c r="AH46" s="32" t="s">
        <v>69</v>
      </c>
      <c r="AI46" s="32" t="s">
        <v>69</v>
      </c>
      <c r="AJ46" s="32" t="s">
        <v>69</v>
      </c>
      <c r="AK46" s="32" t="s">
        <v>69</v>
      </c>
      <c r="AL46" s="32" t="s">
        <v>69</v>
      </c>
      <c r="AM46" s="32" t="s">
        <v>69</v>
      </c>
      <c r="AN46" s="32" t="s">
        <v>69</v>
      </c>
      <c r="AO46" s="32" t="s">
        <v>69</v>
      </c>
      <c r="AP46" s="32" t="s">
        <v>69</v>
      </c>
      <c r="AQ46" s="32" t="s">
        <v>69</v>
      </c>
      <c r="AR46" s="32" t="s">
        <v>69</v>
      </c>
      <c r="AS46" s="32" t="s">
        <v>69</v>
      </c>
      <c r="AT46" s="32" t="s">
        <v>69</v>
      </c>
      <c r="AU46" s="32" t="s">
        <v>69</v>
      </c>
      <c r="AV46" s="32" t="s">
        <v>69</v>
      </c>
      <c r="AW46" s="32" t="s">
        <v>69</v>
      </c>
      <c r="AX46" s="32" t="s">
        <v>69</v>
      </c>
      <c r="AY46" s="32" t="s">
        <v>69</v>
      </c>
      <c r="AZ46" s="32" t="s">
        <v>69</v>
      </c>
      <c r="BA46" s="32" t="s">
        <v>69</v>
      </c>
      <c r="BB46" s="32" t="s">
        <v>69</v>
      </c>
      <c r="BC46" s="32" t="s">
        <v>69</v>
      </c>
      <c r="BD46" s="32" t="s">
        <v>69</v>
      </c>
      <c r="BE46" s="32" t="s">
        <v>69</v>
      </c>
      <c r="BF46" s="32" t="s">
        <v>69</v>
      </c>
      <c r="BG46" s="32" t="s">
        <v>69</v>
      </c>
      <c r="BH46" s="32" t="s">
        <v>69</v>
      </c>
      <c r="BI46" s="32" t="s">
        <v>69</v>
      </c>
      <c r="BJ46" s="32" t="s">
        <v>69</v>
      </c>
      <c r="BK46" s="32" t="s">
        <v>69</v>
      </c>
      <c r="BL46" s="32" t="s">
        <v>69</v>
      </c>
      <c r="BM46" s="32" t="s">
        <v>69</v>
      </c>
      <c r="BN46" s="32" t="s">
        <v>608</v>
      </c>
      <c r="BO46" s="32" t="s">
        <v>718</v>
      </c>
    </row>
    <row r="47" spans="1:73" s="33" customFormat="1" ht="12.5" x14ac:dyDescent="0.25">
      <c r="A47" s="31">
        <v>43690.369558969905</v>
      </c>
      <c r="B47" s="32" t="s">
        <v>719</v>
      </c>
      <c r="C47" s="32" t="s">
        <v>66</v>
      </c>
      <c r="D47" s="32" t="s">
        <v>720</v>
      </c>
      <c r="E47" s="32">
        <v>200200263</v>
      </c>
      <c r="F47" s="32" t="s">
        <v>721</v>
      </c>
      <c r="G47" s="34" t="s">
        <v>722</v>
      </c>
      <c r="H47" s="32" t="s">
        <v>542</v>
      </c>
      <c r="I47" s="32" t="s">
        <v>69</v>
      </c>
      <c r="J47" s="32" t="s">
        <v>69</v>
      </c>
      <c r="K47" s="32" t="s">
        <v>69</v>
      </c>
      <c r="L47" s="32" t="s">
        <v>69</v>
      </c>
      <c r="AV47" s="32" t="s">
        <v>69</v>
      </c>
      <c r="AW47" s="32" t="s">
        <v>71</v>
      </c>
      <c r="AX47" s="32" t="s">
        <v>69</v>
      </c>
      <c r="AY47" s="32" t="s">
        <v>69</v>
      </c>
      <c r="AZ47" s="32" t="s">
        <v>69</v>
      </c>
      <c r="BA47" s="32" t="s">
        <v>69</v>
      </c>
      <c r="BB47" s="32" t="s">
        <v>69</v>
      </c>
      <c r="BC47" s="32" t="s">
        <v>69</v>
      </c>
      <c r="BD47" s="32" t="s">
        <v>69</v>
      </c>
      <c r="BE47" s="32" t="s">
        <v>69</v>
      </c>
      <c r="BF47" s="32" t="s">
        <v>71</v>
      </c>
      <c r="BG47" s="32" t="s">
        <v>69</v>
      </c>
      <c r="BH47" s="32" t="s">
        <v>69</v>
      </c>
      <c r="BI47" s="32" t="s">
        <v>69</v>
      </c>
      <c r="BJ47" s="32" t="s">
        <v>69</v>
      </c>
      <c r="BK47" s="32" t="s">
        <v>69</v>
      </c>
      <c r="BL47" s="32" t="s">
        <v>69</v>
      </c>
      <c r="BM47" s="32" t="s">
        <v>69</v>
      </c>
      <c r="BN47" s="32" t="s">
        <v>608</v>
      </c>
      <c r="BO47" s="32">
        <v>16</v>
      </c>
    </row>
    <row r="48" spans="1:73" s="33" customFormat="1" ht="12.5" x14ac:dyDescent="0.25">
      <c r="A48" s="31">
        <v>43677.495235451388</v>
      </c>
      <c r="B48" s="32" t="s">
        <v>723</v>
      </c>
      <c r="C48" s="32" t="s">
        <v>66</v>
      </c>
      <c r="D48" s="32" t="s">
        <v>724</v>
      </c>
      <c r="E48" s="32">
        <v>200200009</v>
      </c>
      <c r="F48" s="32" t="s">
        <v>725</v>
      </c>
      <c r="G48" s="34" t="s">
        <v>726</v>
      </c>
      <c r="H48" s="32" t="s">
        <v>542</v>
      </c>
      <c r="AV48" s="32" t="s">
        <v>69</v>
      </c>
      <c r="AW48" s="32" t="s">
        <v>69</v>
      </c>
      <c r="AX48" s="32" t="s">
        <v>69</v>
      </c>
      <c r="AY48" s="32" t="s">
        <v>69</v>
      </c>
      <c r="AZ48" s="32" t="s">
        <v>69</v>
      </c>
      <c r="BA48" s="32" t="s">
        <v>69</v>
      </c>
      <c r="BB48" s="32" t="s">
        <v>69</v>
      </c>
      <c r="BC48" s="32" t="s">
        <v>69</v>
      </c>
      <c r="BD48" s="32" t="s">
        <v>69</v>
      </c>
      <c r="BE48" s="32" t="s">
        <v>69</v>
      </c>
      <c r="BF48" s="32" t="s">
        <v>69</v>
      </c>
      <c r="BG48" s="32" t="s">
        <v>69</v>
      </c>
      <c r="BH48" s="32" t="s">
        <v>69</v>
      </c>
      <c r="BI48" s="32" t="s">
        <v>69</v>
      </c>
      <c r="BJ48" s="32" t="s">
        <v>69</v>
      </c>
      <c r="BK48" s="32" t="s">
        <v>69</v>
      </c>
      <c r="BL48" s="32" t="s">
        <v>69</v>
      </c>
      <c r="BM48" s="32" t="s">
        <v>69</v>
      </c>
      <c r="BO48" s="32">
        <v>12</v>
      </c>
    </row>
    <row r="49" spans="1:67" s="33" customFormat="1" ht="12.5" x14ac:dyDescent="0.25">
      <c r="A49" s="31">
        <v>43668.537236215278</v>
      </c>
      <c r="B49" s="32" t="s">
        <v>185</v>
      </c>
      <c r="C49" s="32" t="s">
        <v>66</v>
      </c>
      <c r="D49" s="32" t="s">
        <v>186</v>
      </c>
      <c r="E49" s="32">
        <v>20020001</v>
      </c>
      <c r="F49" s="32" t="s">
        <v>187</v>
      </c>
      <c r="G49" s="34" t="s">
        <v>727</v>
      </c>
      <c r="H49" s="32" t="s">
        <v>542</v>
      </c>
      <c r="I49" s="32" t="s">
        <v>71</v>
      </c>
      <c r="J49" s="32" t="s">
        <v>71</v>
      </c>
      <c r="K49" s="32" t="s">
        <v>69</v>
      </c>
      <c r="L49" s="32" t="s">
        <v>71</v>
      </c>
      <c r="M49" s="32" t="s">
        <v>69</v>
      </c>
      <c r="N49" s="32" t="s">
        <v>71</v>
      </c>
      <c r="O49" s="32" t="s">
        <v>69</v>
      </c>
      <c r="P49" s="32" t="s">
        <v>71</v>
      </c>
      <c r="Q49" s="32" t="s">
        <v>69</v>
      </c>
      <c r="R49" s="32" t="s">
        <v>71</v>
      </c>
      <c r="S49" s="32" t="s">
        <v>69</v>
      </c>
      <c r="T49" s="32" t="s">
        <v>69</v>
      </c>
      <c r="U49" s="32" t="s">
        <v>69</v>
      </c>
      <c r="V49" s="32" t="s">
        <v>69</v>
      </c>
      <c r="W49" s="32" t="s">
        <v>69</v>
      </c>
      <c r="X49" s="32" t="s">
        <v>69</v>
      </c>
      <c r="Y49" s="32" t="s">
        <v>69</v>
      </c>
      <c r="Z49" s="32" t="s">
        <v>69</v>
      </c>
      <c r="AA49" s="32" t="s">
        <v>69</v>
      </c>
      <c r="AB49" s="32" t="s">
        <v>69</v>
      </c>
      <c r="AC49" s="32" t="s">
        <v>69</v>
      </c>
      <c r="AD49" s="32" t="s">
        <v>71</v>
      </c>
      <c r="AE49" s="32" t="s">
        <v>69</v>
      </c>
      <c r="AF49" s="32" t="s">
        <v>69</v>
      </c>
      <c r="AG49" s="32" t="s">
        <v>69</v>
      </c>
      <c r="AH49" s="32" t="s">
        <v>69</v>
      </c>
      <c r="AI49" s="32" t="s">
        <v>69</v>
      </c>
      <c r="AJ49" s="32" t="s">
        <v>71</v>
      </c>
      <c r="AK49" s="32" t="s">
        <v>69</v>
      </c>
      <c r="AL49" s="32" t="s">
        <v>69</v>
      </c>
      <c r="AM49" s="32" t="s">
        <v>69</v>
      </c>
      <c r="AN49" s="32" t="s">
        <v>69</v>
      </c>
      <c r="AO49" s="32" t="s">
        <v>69</v>
      </c>
      <c r="AP49" s="32" t="s">
        <v>69</v>
      </c>
      <c r="AQ49" s="32" t="s">
        <v>69</v>
      </c>
      <c r="AR49" s="32" t="s">
        <v>71</v>
      </c>
      <c r="AS49" s="32" t="s">
        <v>69</v>
      </c>
      <c r="AT49" s="32" t="s">
        <v>69</v>
      </c>
      <c r="AU49" s="32" t="s">
        <v>69</v>
      </c>
    </row>
    <row r="50" spans="1:67" s="33" customFormat="1" ht="12.5" x14ac:dyDescent="0.25">
      <c r="A50" s="31">
        <v>43675.297393912042</v>
      </c>
      <c r="B50" s="32" t="s">
        <v>728</v>
      </c>
      <c r="C50" s="32" t="s">
        <v>66</v>
      </c>
      <c r="D50" s="32" t="s">
        <v>729</v>
      </c>
      <c r="E50" s="32">
        <v>200201026</v>
      </c>
      <c r="F50" s="32" t="s">
        <v>730</v>
      </c>
      <c r="G50" s="34" t="s">
        <v>731</v>
      </c>
      <c r="H50" s="32" t="s">
        <v>542</v>
      </c>
      <c r="M50" s="32" t="s">
        <v>69</v>
      </c>
      <c r="N50" s="32" t="s">
        <v>69</v>
      </c>
      <c r="O50" s="32" t="s">
        <v>69</v>
      </c>
      <c r="P50" s="32" t="s">
        <v>69</v>
      </c>
      <c r="Q50" s="32" t="s">
        <v>69</v>
      </c>
      <c r="R50" s="32" t="s">
        <v>69</v>
      </c>
      <c r="S50" s="32" t="s">
        <v>69</v>
      </c>
      <c r="T50" s="32" t="s">
        <v>69</v>
      </c>
      <c r="U50" s="32" t="s">
        <v>69</v>
      </c>
      <c r="V50" s="32" t="s">
        <v>69</v>
      </c>
      <c r="W50" s="32" t="s">
        <v>69</v>
      </c>
      <c r="X50" s="32" t="s">
        <v>71</v>
      </c>
      <c r="Y50" s="32" t="s">
        <v>69</v>
      </c>
      <c r="Z50" s="32" t="s">
        <v>69</v>
      </c>
      <c r="AA50" s="32" t="s">
        <v>69</v>
      </c>
      <c r="AB50" s="32" t="s">
        <v>69</v>
      </c>
      <c r="AC50" s="32" t="s">
        <v>69</v>
      </c>
      <c r="AD50" s="32" t="s">
        <v>69</v>
      </c>
      <c r="AE50" s="32" t="s">
        <v>69</v>
      </c>
      <c r="AF50" s="32" t="s">
        <v>69</v>
      </c>
      <c r="AG50" s="32" t="s">
        <v>69</v>
      </c>
      <c r="AH50" s="32" t="s">
        <v>69</v>
      </c>
      <c r="AI50" s="32" t="s">
        <v>69</v>
      </c>
      <c r="AJ50" s="32" t="s">
        <v>69</v>
      </c>
      <c r="AK50" s="32" t="s">
        <v>69</v>
      </c>
      <c r="AL50" s="32" t="s">
        <v>69</v>
      </c>
      <c r="AM50" s="32" t="s">
        <v>69</v>
      </c>
      <c r="AN50" s="32" t="s">
        <v>69</v>
      </c>
      <c r="AO50" s="32" t="s">
        <v>69</v>
      </c>
      <c r="AP50" s="32" t="s">
        <v>69</v>
      </c>
      <c r="AQ50" s="32" t="s">
        <v>69</v>
      </c>
      <c r="AR50" s="32" t="s">
        <v>69</v>
      </c>
      <c r="AS50" s="32" t="s">
        <v>69</v>
      </c>
      <c r="AT50" s="32" t="s">
        <v>69</v>
      </c>
      <c r="AU50" s="32" t="s">
        <v>69</v>
      </c>
      <c r="BN50" s="32" t="s">
        <v>608</v>
      </c>
      <c r="BO50" s="32" t="s">
        <v>732</v>
      </c>
    </row>
    <row r="51" spans="1:67" s="33" customFormat="1" ht="12.5" x14ac:dyDescent="0.25">
      <c r="A51" s="31">
        <v>43677.394372511575</v>
      </c>
      <c r="B51" s="32" t="s">
        <v>130</v>
      </c>
      <c r="C51" s="32" t="s">
        <v>66</v>
      </c>
      <c r="D51" s="32" t="s">
        <v>131</v>
      </c>
      <c r="E51" s="32">
        <v>200200035</v>
      </c>
      <c r="F51" s="32" t="s">
        <v>132</v>
      </c>
      <c r="G51" s="34" t="s">
        <v>188</v>
      </c>
      <c r="H51" s="32" t="s">
        <v>542</v>
      </c>
      <c r="I51" s="32" t="s">
        <v>69</v>
      </c>
      <c r="J51" s="32" t="s">
        <v>69</v>
      </c>
      <c r="K51" s="32" t="s">
        <v>69</v>
      </c>
      <c r="L51" s="32" t="s">
        <v>69</v>
      </c>
      <c r="M51" s="32" t="s">
        <v>69</v>
      </c>
      <c r="N51" s="32" t="s">
        <v>69</v>
      </c>
      <c r="O51" s="32" t="s">
        <v>69</v>
      </c>
      <c r="P51" s="32" t="s">
        <v>69</v>
      </c>
      <c r="Q51" s="32" t="s">
        <v>69</v>
      </c>
      <c r="R51" s="32" t="s">
        <v>69</v>
      </c>
      <c r="S51" s="32" t="s">
        <v>69</v>
      </c>
      <c r="T51" s="32" t="s">
        <v>69</v>
      </c>
      <c r="U51" s="32" t="s">
        <v>69</v>
      </c>
      <c r="V51" s="32" t="s">
        <v>69</v>
      </c>
      <c r="W51" s="32" t="s">
        <v>69</v>
      </c>
      <c r="X51" s="32" t="s">
        <v>69</v>
      </c>
      <c r="Y51" s="32" t="s">
        <v>69</v>
      </c>
      <c r="Z51" s="32" t="s">
        <v>69</v>
      </c>
      <c r="AA51" s="32" t="s">
        <v>69</v>
      </c>
      <c r="AB51" s="32" t="s">
        <v>69</v>
      </c>
      <c r="AC51" s="32" t="s">
        <v>69</v>
      </c>
      <c r="AD51" s="32" t="s">
        <v>69</v>
      </c>
      <c r="AE51" s="32" t="s">
        <v>69</v>
      </c>
      <c r="AF51" s="32" t="s">
        <v>69</v>
      </c>
      <c r="AG51" s="32" t="s">
        <v>69</v>
      </c>
      <c r="AH51" s="32" t="s">
        <v>69</v>
      </c>
      <c r="AI51" s="32" t="s">
        <v>69</v>
      </c>
      <c r="AJ51" s="32" t="s">
        <v>69</v>
      </c>
      <c r="AK51" s="32" t="s">
        <v>69</v>
      </c>
      <c r="AL51" s="32" t="s">
        <v>69</v>
      </c>
      <c r="AM51" s="32" t="s">
        <v>69</v>
      </c>
      <c r="AN51" s="32" t="s">
        <v>69</v>
      </c>
      <c r="AO51" s="32" t="s">
        <v>69</v>
      </c>
      <c r="AP51" s="32" t="s">
        <v>69</v>
      </c>
      <c r="AQ51" s="32" t="s">
        <v>69</v>
      </c>
      <c r="AR51" s="32" t="s">
        <v>69</v>
      </c>
      <c r="AS51" s="32" t="s">
        <v>69</v>
      </c>
      <c r="AT51" s="32" t="s">
        <v>69</v>
      </c>
      <c r="AU51" s="32" t="s">
        <v>69</v>
      </c>
      <c r="AV51" s="32" t="s">
        <v>69</v>
      </c>
      <c r="AW51" s="32" t="s">
        <v>69</v>
      </c>
      <c r="AX51" s="32" t="s">
        <v>69</v>
      </c>
      <c r="AY51" s="32" t="s">
        <v>69</v>
      </c>
      <c r="AZ51" s="32" t="s">
        <v>69</v>
      </c>
      <c r="BA51" s="32" t="s">
        <v>69</v>
      </c>
      <c r="BB51" s="32" t="s">
        <v>69</v>
      </c>
      <c r="BC51" s="32" t="s">
        <v>69</v>
      </c>
      <c r="BD51" s="32" t="s">
        <v>69</v>
      </c>
      <c r="BE51" s="32" t="s">
        <v>69</v>
      </c>
      <c r="BF51" s="32" t="s">
        <v>69</v>
      </c>
      <c r="BG51" s="32" t="s">
        <v>69</v>
      </c>
      <c r="BH51" s="32" t="s">
        <v>69</v>
      </c>
      <c r="BI51" s="32" t="s">
        <v>69</v>
      </c>
      <c r="BJ51" s="32" t="s">
        <v>69</v>
      </c>
      <c r="BK51" s="32" t="s">
        <v>69</v>
      </c>
      <c r="BL51" s="32" t="s">
        <v>69</v>
      </c>
      <c r="BM51" s="32" t="s">
        <v>69</v>
      </c>
      <c r="BO51" s="32">
        <v>11</v>
      </c>
    </row>
    <row r="52" spans="1:67" s="33" customFormat="1" ht="12.5" x14ac:dyDescent="0.25">
      <c r="A52" s="31">
        <v>43676.583619895835</v>
      </c>
      <c r="B52" s="32" t="s">
        <v>93</v>
      </c>
      <c r="C52" s="32" t="s">
        <v>66</v>
      </c>
      <c r="D52" s="32" t="s">
        <v>733</v>
      </c>
      <c r="E52" s="32">
        <v>200200058</v>
      </c>
      <c r="F52" s="32" t="s">
        <v>189</v>
      </c>
      <c r="G52" s="34" t="s">
        <v>190</v>
      </c>
      <c r="H52" s="32" t="s">
        <v>542</v>
      </c>
      <c r="AV52" s="32" t="s">
        <v>69</v>
      </c>
      <c r="AW52" s="32" t="s">
        <v>71</v>
      </c>
      <c r="AX52" s="32" t="s">
        <v>69</v>
      </c>
      <c r="AY52" s="32" t="s">
        <v>69</v>
      </c>
      <c r="AZ52" s="32" t="s">
        <v>69</v>
      </c>
      <c r="BA52" s="32" t="s">
        <v>69</v>
      </c>
      <c r="BB52" s="32" t="s">
        <v>69</v>
      </c>
      <c r="BC52" s="32" t="s">
        <v>69</v>
      </c>
      <c r="BD52" s="32" t="s">
        <v>71</v>
      </c>
      <c r="BE52" s="32" t="s">
        <v>69</v>
      </c>
      <c r="BF52" s="32" t="s">
        <v>71</v>
      </c>
      <c r="BG52" s="32" t="s">
        <v>69</v>
      </c>
      <c r="BH52" s="32" t="s">
        <v>69</v>
      </c>
      <c r="BI52" s="32" t="s">
        <v>69</v>
      </c>
      <c r="BJ52" s="32" t="s">
        <v>69</v>
      </c>
      <c r="BK52" s="32" t="s">
        <v>69</v>
      </c>
      <c r="BL52" s="32" t="s">
        <v>69</v>
      </c>
      <c r="BM52" s="32" t="s">
        <v>71</v>
      </c>
      <c r="BN52" s="32" t="s">
        <v>734</v>
      </c>
      <c r="BO52" s="32" t="s">
        <v>735</v>
      </c>
    </row>
    <row r="53" spans="1:67" s="33" customFormat="1" ht="12.5" x14ac:dyDescent="0.25">
      <c r="A53" s="31">
        <v>43675.322590543983</v>
      </c>
      <c r="B53" s="32" t="s">
        <v>736</v>
      </c>
      <c r="C53" s="32" t="s">
        <v>66</v>
      </c>
      <c r="D53" s="32" t="s">
        <v>737</v>
      </c>
      <c r="E53" s="32">
        <v>200200076</v>
      </c>
      <c r="F53" s="32" t="s">
        <v>738</v>
      </c>
      <c r="G53" s="34" t="s">
        <v>739</v>
      </c>
      <c r="H53" s="32" t="s">
        <v>542</v>
      </c>
      <c r="I53" s="32" t="s">
        <v>69</v>
      </c>
      <c r="J53" s="32" t="s">
        <v>69</v>
      </c>
      <c r="K53" s="32" t="s">
        <v>69</v>
      </c>
      <c r="L53" s="32" t="s">
        <v>69</v>
      </c>
      <c r="M53" s="32" t="s">
        <v>69</v>
      </c>
      <c r="N53" s="32" t="s">
        <v>69</v>
      </c>
      <c r="O53" s="32" t="s">
        <v>69</v>
      </c>
      <c r="P53" s="32" t="s">
        <v>69</v>
      </c>
      <c r="Q53" s="32" t="s">
        <v>69</v>
      </c>
      <c r="R53" s="32" t="s">
        <v>69</v>
      </c>
      <c r="S53" s="32" t="s">
        <v>69</v>
      </c>
      <c r="T53" s="32" t="s">
        <v>69</v>
      </c>
      <c r="U53" s="32" t="s">
        <v>69</v>
      </c>
      <c r="V53" s="32" t="s">
        <v>69</v>
      </c>
      <c r="W53" s="32" t="s">
        <v>69</v>
      </c>
      <c r="X53" s="32" t="s">
        <v>69</v>
      </c>
      <c r="Y53" s="32" t="s">
        <v>69</v>
      </c>
      <c r="Z53" s="32" t="s">
        <v>69</v>
      </c>
      <c r="AA53" s="32" t="s">
        <v>69</v>
      </c>
      <c r="AB53" s="32" t="s">
        <v>69</v>
      </c>
      <c r="AC53" s="32" t="s">
        <v>69</v>
      </c>
      <c r="AD53" s="32" t="s">
        <v>69</v>
      </c>
      <c r="AE53" s="32" t="s">
        <v>69</v>
      </c>
      <c r="AF53" s="32" t="s">
        <v>69</v>
      </c>
      <c r="AG53" s="32" t="s">
        <v>69</v>
      </c>
      <c r="AH53" s="32" t="s">
        <v>69</v>
      </c>
      <c r="AI53" s="32" t="s">
        <v>69</v>
      </c>
      <c r="AJ53" s="32" t="s">
        <v>69</v>
      </c>
      <c r="AK53" s="32" t="s">
        <v>69</v>
      </c>
      <c r="AL53" s="32" t="s">
        <v>69</v>
      </c>
      <c r="AM53" s="32" t="s">
        <v>69</v>
      </c>
      <c r="AN53" s="32" t="s">
        <v>69</v>
      </c>
      <c r="AO53" s="32" t="s">
        <v>69</v>
      </c>
      <c r="AP53" s="32" t="s">
        <v>69</v>
      </c>
      <c r="AQ53" s="32" t="s">
        <v>69</v>
      </c>
      <c r="AR53" s="32" t="s">
        <v>69</v>
      </c>
      <c r="AS53" s="32" t="s">
        <v>69</v>
      </c>
      <c r="AT53" s="32" t="s">
        <v>69</v>
      </c>
      <c r="AU53" s="32" t="s">
        <v>69</v>
      </c>
      <c r="BO53" s="32" t="s">
        <v>740</v>
      </c>
    </row>
    <row r="54" spans="1:67" s="33" customFormat="1" ht="12.5" x14ac:dyDescent="0.25">
      <c r="A54" s="31">
        <v>43676.288700856487</v>
      </c>
      <c r="B54" s="32" t="s">
        <v>193</v>
      </c>
      <c r="C54" s="32" t="s">
        <v>66</v>
      </c>
      <c r="D54" s="32" t="s">
        <v>741</v>
      </c>
      <c r="E54" s="32">
        <v>200200088</v>
      </c>
      <c r="F54" s="32" t="s">
        <v>742</v>
      </c>
      <c r="G54" s="34" t="s">
        <v>194</v>
      </c>
      <c r="H54" s="32" t="s">
        <v>542</v>
      </c>
      <c r="AV54" s="32" t="s">
        <v>69</v>
      </c>
      <c r="AW54" s="32" t="s">
        <v>69</v>
      </c>
      <c r="AX54" s="32" t="s">
        <v>96</v>
      </c>
      <c r="AY54" s="32" t="s">
        <v>69</v>
      </c>
      <c r="AZ54" s="32" t="s">
        <v>69</v>
      </c>
      <c r="BA54" s="32" t="s">
        <v>96</v>
      </c>
      <c r="BB54" s="32" t="s">
        <v>69</v>
      </c>
      <c r="BC54" s="32" t="s">
        <v>69</v>
      </c>
      <c r="BD54" s="32" t="s">
        <v>69</v>
      </c>
      <c r="BE54" s="32" t="s">
        <v>69</v>
      </c>
      <c r="BF54" s="32" t="s">
        <v>69</v>
      </c>
      <c r="BG54" s="32" t="s">
        <v>96</v>
      </c>
      <c r="BH54" s="32" t="s">
        <v>69</v>
      </c>
      <c r="BI54" s="32" t="s">
        <v>69</v>
      </c>
      <c r="BJ54" s="32" t="s">
        <v>80</v>
      </c>
      <c r="BK54" s="32" t="s">
        <v>80</v>
      </c>
      <c r="BL54" s="32" t="s">
        <v>71</v>
      </c>
      <c r="BM54" s="32" t="s">
        <v>69</v>
      </c>
      <c r="BN54" s="32" t="s">
        <v>743</v>
      </c>
      <c r="BO54" s="32">
        <v>15</v>
      </c>
    </row>
    <row r="55" spans="1:67" s="33" customFormat="1" ht="12.5" x14ac:dyDescent="0.25">
      <c r="A55" s="31">
        <v>43675.580211064815</v>
      </c>
      <c r="B55" s="32" t="s">
        <v>744</v>
      </c>
      <c r="C55" s="32" t="s">
        <v>66</v>
      </c>
      <c r="D55" s="32" t="s">
        <v>745</v>
      </c>
      <c r="E55" s="32">
        <v>200200090</v>
      </c>
      <c r="F55" s="32" t="s">
        <v>746</v>
      </c>
      <c r="G55" s="34" t="s">
        <v>747</v>
      </c>
      <c r="H55" s="32" t="s">
        <v>542</v>
      </c>
      <c r="I55" s="32" t="s">
        <v>69</v>
      </c>
      <c r="J55" s="32" t="s">
        <v>69</v>
      </c>
      <c r="K55" s="32" t="s">
        <v>69</v>
      </c>
      <c r="L55" s="32" t="s">
        <v>69</v>
      </c>
      <c r="M55" s="32" t="s">
        <v>69</v>
      </c>
      <c r="N55" s="32" t="s">
        <v>69</v>
      </c>
      <c r="O55" s="32" t="s">
        <v>69</v>
      </c>
      <c r="P55" s="32" t="s">
        <v>69</v>
      </c>
      <c r="Q55" s="32" t="s">
        <v>69</v>
      </c>
      <c r="R55" s="32" t="s">
        <v>69</v>
      </c>
      <c r="S55" s="32" t="s">
        <v>69</v>
      </c>
      <c r="T55" s="32" t="s">
        <v>69</v>
      </c>
      <c r="BO55" s="32">
        <v>15</v>
      </c>
    </row>
    <row r="56" spans="1:67" s="33" customFormat="1" ht="12.5" x14ac:dyDescent="0.25">
      <c r="A56" s="31">
        <v>43676.43961778935</v>
      </c>
      <c r="B56" s="32" t="s">
        <v>91</v>
      </c>
      <c r="C56" s="32" t="s">
        <v>66</v>
      </c>
      <c r="D56" s="32" t="s">
        <v>748</v>
      </c>
      <c r="E56" s="32">
        <v>200200096</v>
      </c>
      <c r="F56" s="32" t="s">
        <v>749</v>
      </c>
      <c r="G56" s="34" t="s">
        <v>195</v>
      </c>
      <c r="H56" s="32" t="s">
        <v>542</v>
      </c>
      <c r="I56" s="32" t="s">
        <v>69</v>
      </c>
      <c r="J56" s="32" t="s">
        <v>69</v>
      </c>
      <c r="K56" s="32" t="s">
        <v>69</v>
      </c>
      <c r="L56" s="32" t="s">
        <v>69</v>
      </c>
      <c r="M56" s="32" t="s">
        <v>69</v>
      </c>
      <c r="N56" s="32" t="s">
        <v>69</v>
      </c>
      <c r="O56" s="32" t="s">
        <v>69</v>
      </c>
      <c r="P56" s="32" t="s">
        <v>69</v>
      </c>
      <c r="Q56" s="32" t="s">
        <v>69</v>
      </c>
      <c r="R56" s="32" t="s">
        <v>69</v>
      </c>
      <c r="S56" s="32" t="s">
        <v>69</v>
      </c>
      <c r="T56" s="32" t="s">
        <v>69</v>
      </c>
      <c r="U56" s="32" t="s">
        <v>69</v>
      </c>
      <c r="V56" s="32" t="s">
        <v>69</v>
      </c>
      <c r="W56" s="32" t="s">
        <v>69</v>
      </c>
      <c r="X56" s="32" t="s">
        <v>69</v>
      </c>
      <c r="Y56" s="32" t="s">
        <v>69</v>
      </c>
      <c r="Z56" s="32" t="s">
        <v>69</v>
      </c>
      <c r="AA56" s="32" t="s">
        <v>69</v>
      </c>
      <c r="AB56" s="32" t="s">
        <v>69</v>
      </c>
      <c r="AC56" s="32" t="s">
        <v>69</v>
      </c>
      <c r="AD56" s="32" t="s">
        <v>69</v>
      </c>
      <c r="AE56" s="32" t="s">
        <v>69</v>
      </c>
      <c r="AF56" s="32" t="s">
        <v>69</v>
      </c>
      <c r="AG56" s="32" t="s">
        <v>69</v>
      </c>
      <c r="AH56" s="32" t="s">
        <v>69</v>
      </c>
      <c r="AI56" s="32" t="s">
        <v>69</v>
      </c>
      <c r="AJ56" s="32" t="s">
        <v>69</v>
      </c>
      <c r="AK56" s="32" t="s">
        <v>69</v>
      </c>
      <c r="AL56" s="32" t="s">
        <v>69</v>
      </c>
      <c r="AM56" s="32" t="s">
        <v>69</v>
      </c>
      <c r="AN56" s="32" t="s">
        <v>69</v>
      </c>
      <c r="AO56" s="32" t="s">
        <v>69</v>
      </c>
      <c r="AP56" s="32" t="s">
        <v>69</v>
      </c>
      <c r="AQ56" s="32" t="s">
        <v>69</v>
      </c>
      <c r="AR56" s="32" t="s">
        <v>69</v>
      </c>
      <c r="AS56" s="32" t="s">
        <v>69</v>
      </c>
      <c r="AT56" s="32" t="s">
        <v>69</v>
      </c>
      <c r="AU56" s="32" t="s">
        <v>69</v>
      </c>
      <c r="BO56" s="32">
        <v>12</v>
      </c>
    </row>
    <row r="57" spans="1:67" s="33" customFormat="1" ht="12.5" x14ac:dyDescent="0.25">
      <c r="A57" s="31">
        <v>43676.558866087958</v>
      </c>
      <c r="B57" s="32" t="s">
        <v>196</v>
      </c>
      <c r="C57" s="32" t="s">
        <v>66</v>
      </c>
      <c r="D57" s="32" t="s">
        <v>197</v>
      </c>
      <c r="E57" s="32">
        <v>200200401</v>
      </c>
      <c r="F57" s="32" t="s">
        <v>198</v>
      </c>
      <c r="G57" s="34" t="s">
        <v>199</v>
      </c>
      <c r="H57" s="32" t="s">
        <v>542</v>
      </c>
      <c r="I57" s="32" t="s">
        <v>69</v>
      </c>
      <c r="J57" s="32" t="s">
        <v>69</v>
      </c>
      <c r="K57" s="32" t="s">
        <v>69</v>
      </c>
      <c r="L57" s="32" t="s">
        <v>69</v>
      </c>
      <c r="M57" s="32" t="s">
        <v>69</v>
      </c>
      <c r="N57" s="32" t="s">
        <v>69</v>
      </c>
      <c r="O57" s="32" t="s">
        <v>69</v>
      </c>
      <c r="P57" s="32" t="s">
        <v>69</v>
      </c>
      <c r="Q57" s="32" t="s">
        <v>69</v>
      </c>
      <c r="R57" s="32" t="s">
        <v>69</v>
      </c>
      <c r="S57" s="32" t="s">
        <v>69</v>
      </c>
      <c r="T57" s="32" t="s">
        <v>69</v>
      </c>
      <c r="U57" s="32" t="s">
        <v>69</v>
      </c>
      <c r="V57" s="32" t="s">
        <v>69</v>
      </c>
      <c r="W57" s="32" t="s">
        <v>69</v>
      </c>
      <c r="X57" s="32" t="s">
        <v>69</v>
      </c>
      <c r="Y57" s="32" t="s">
        <v>69</v>
      </c>
      <c r="Z57" s="32" t="s">
        <v>69</v>
      </c>
      <c r="AA57" s="32" t="s">
        <v>69</v>
      </c>
      <c r="AB57" s="32" t="s">
        <v>69</v>
      </c>
      <c r="AC57" s="32" t="s">
        <v>69</v>
      </c>
      <c r="AD57" s="32" t="s">
        <v>69</v>
      </c>
      <c r="AE57" s="32" t="s">
        <v>69</v>
      </c>
      <c r="AF57" s="32" t="s">
        <v>69</v>
      </c>
      <c r="AG57" s="32" t="s">
        <v>69</v>
      </c>
      <c r="AH57" s="32" t="s">
        <v>69</v>
      </c>
      <c r="AI57" s="32" t="s">
        <v>69</v>
      </c>
      <c r="AJ57" s="32" t="s">
        <v>69</v>
      </c>
      <c r="AK57" s="32" t="s">
        <v>69</v>
      </c>
      <c r="AL57" s="32" t="s">
        <v>69</v>
      </c>
      <c r="AM57" s="32" t="s">
        <v>69</v>
      </c>
      <c r="AN57" s="32" t="s">
        <v>69</v>
      </c>
      <c r="AO57" s="32" t="s">
        <v>69</v>
      </c>
      <c r="AP57" s="32" t="s">
        <v>69</v>
      </c>
      <c r="AQ57" s="32" t="s">
        <v>69</v>
      </c>
      <c r="AR57" s="32" t="s">
        <v>69</v>
      </c>
      <c r="AS57" s="32" t="s">
        <v>69</v>
      </c>
      <c r="AT57" s="32" t="s">
        <v>69</v>
      </c>
      <c r="AU57" s="32" t="s">
        <v>69</v>
      </c>
    </row>
    <row r="58" spans="1:67" s="33" customFormat="1" ht="12.5" x14ac:dyDescent="0.25">
      <c r="A58" s="31">
        <v>43676.568561412038</v>
      </c>
      <c r="B58" s="32" t="s">
        <v>196</v>
      </c>
      <c r="C58" s="32" t="s">
        <v>66</v>
      </c>
      <c r="D58" s="32" t="s">
        <v>197</v>
      </c>
      <c r="E58" s="32">
        <v>200200104</v>
      </c>
      <c r="F58" s="32" t="s">
        <v>750</v>
      </c>
      <c r="G58" s="34" t="s">
        <v>199</v>
      </c>
      <c r="H58" s="32" t="s">
        <v>542</v>
      </c>
      <c r="I58" s="32" t="s">
        <v>69</v>
      </c>
      <c r="J58" s="32" t="s">
        <v>69</v>
      </c>
      <c r="K58" s="32" t="s">
        <v>69</v>
      </c>
      <c r="L58" s="32" t="s">
        <v>69</v>
      </c>
      <c r="M58" s="32" t="s">
        <v>69</v>
      </c>
      <c r="N58" s="32" t="s">
        <v>69</v>
      </c>
      <c r="O58" s="32" t="s">
        <v>69</v>
      </c>
      <c r="P58" s="32" t="s">
        <v>69</v>
      </c>
      <c r="Q58" s="32" t="s">
        <v>69</v>
      </c>
      <c r="R58" s="32" t="s">
        <v>69</v>
      </c>
      <c r="S58" s="32" t="s">
        <v>69</v>
      </c>
      <c r="T58" s="32" t="s">
        <v>69</v>
      </c>
      <c r="U58" s="32" t="s">
        <v>69</v>
      </c>
      <c r="V58" s="32" t="s">
        <v>69</v>
      </c>
      <c r="W58" s="32" t="s">
        <v>69</v>
      </c>
      <c r="X58" s="32" t="s">
        <v>69</v>
      </c>
      <c r="Y58" s="32" t="s">
        <v>69</v>
      </c>
      <c r="Z58" s="32" t="s">
        <v>69</v>
      </c>
      <c r="AA58" s="32" t="s">
        <v>69</v>
      </c>
      <c r="AB58" s="32" t="s">
        <v>69</v>
      </c>
      <c r="AC58" s="32" t="s">
        <v>69</v>
      </c>
      <c r="AD58" s="32" t="s">
        <v>69</v>
      </c>
      <c r="AE58" s="32" t="s">
        <v>69</v>
      </c>
      <c r="AF58" s="32" t="s">
        <v>69</v>
      </c>
      <c r="AG58" s="32" t="s">
        <v>69</v>
      </c>
      <c r="AH58" s="32" t="s">
        <v>69</v>
      </c>
      <c r="AI58" s="32" t="s">
        <v>69</v>
      </c>
      <c r="AJ58" s="32" t="s">
        <v>69</v>
      </c>
      <c r="AK58" s="32" t="s">
        <v>69</v>
      </c>
      <c r="AL58" s="32" t="s">
        <v>69</v>
      </c>
      <c r="AM58" s="32" t="s">
        <v>69</v>
      </c>
      <c r="AN58" s="32" t="s">
        <v>69</v>
      </c>
      <c r="AO58" s="32" t="s">
        <v>69</v>
      </c>
      <c r="AP58" s="32" t="s">
        <v>69</v>
      </c>
      <c r="AQ58" s="32" t="s">
        <v>69</v>
      </c>
      <c r="AR58" s="32" t="s">
        <v>69</v>
      </c>
      <c r="AS58" s="32" t="s">
        <v>69</v>
      </c>
      <c r="AT58" s="32" t="s">
        <v>69</v>
      </c>
      <c r="AU58" s="32" t="s">
        <v>69</v>
      </c>
    </row>
    <row r="59" spans="1:67" s="33" customFormat="1" ht="12.5" x14ac:dyDescent="0.25">
      <c r="A59" s="31">
        <v>43678.528763495371</v>
      </c>
      <c r="B59" s="32" t="s">
        <v>751</v>
      </c>
      <c r="C59" s="32" t="s">
        <v>66</v>
      </c>
      <c r="D59" s="32" t="s">
        <v>752</v>
      </c>
      <c r="E59" s="32">
        <v>200200135</v>
      </c>
      <c r="F59" s="32" t="s">
        <v>753</v>
      </c>
      <c r="G59" s="34" t="s">
        <v>754</v>
      </c>
      <c r="H59" s="32" t="s">
        <v>542</v>
      </c>
      <c r="I59" s="32" t="s">
        <v>69</v>
      </c>
      <c r="J59" s="32" t="s">
        <v>71</v>
      </c>
      <c r="K59" s="32" t="s">
        <v>71</v>
      </c>
      <c r="L59" s="32" t="s">
        <v>69</v>
      </c>
      <c r="M59" s="32" t="s">
        <v>69</v>
      </c>
      <c r="N59" s="32" t="s">
        <v>69</v>
      </c>
      <c r="O59" s="32" t="s">
        <v>71</v>
      </c>
      <c r="P59" s="32" t="s">
        <v>69</v>
      </c>
      <c r="Q59" s="32" t="s">
        <v>69</v>
      </c>
      <c r="R59" s="32" t="s">
        <v>69</v>
      </c>
      <c r="S59" s="32" t="s">
        <v>69</v>
      </c>
      <c r="T59" s="32" t="s">
        <v>69</v>
      </c>
      <c r="U59" s="32" t="s">
        <v>69</v>
      </c>
      <c r="V59" s="32" t="s">
        <v>69</v>
      </c>
      <c r="W59" s="32" t="s">
        <v>69</v>
      </c>
      <c r="X59" s="32" t="s">
        <v>69</v>
      </c>
      <c r="Y59" s="32" t="s">
        <v>69</v>
      </c>
      <c r="Z59" s="32" t="s">
        <v>69</v>
      </c>
      <c r="AA59" s="32" t="s">
        <v>69</v>
      </c>
      <c r="AB59" s="32" t="s">
        <v>69</v>
      </c>
      <c r="AC59" s="32" t="s">
        <v>69</v>
      </c>
      <c r="AD59" s="32" t="s">
        <v>69</v>
      </c>
      <c r="AE59" s="32" t="s">
        <v>71</v>
      </c>
      <c r="AF59" s="32" t="s">
        <v>71</v>
      </c>
      <c r="AG59" s="32" t="s">
        <v>69</v>
      </c>
      <c r="AH59" s="32" t="s">
        <v>69</v>
      </c>
      <c r="AI59" s="32" t="s">
        <v>69</v>
      </c>
      <c r="AJ59" s="32" t="s">
        <v>69</v>
      </c>
      <c r="AK59" s="32" t="s">
        <v>69</v>
      </c>
      <c r="AL59" s="32" t="s">
        <v>69</v>
      </c>
      <c r="AM59" s="32" t="s">
        <v>69</v>
      </c>
      <c r="AN59" s="32" t="s">
        <v>69</v>
      </c>
      <c r="AO59" s="32" t="s">
        <v>69</v>
      </c>
      <c r="AP59" s="32" t="s">
        <v>69</v>
      </c>
      <c r="AQ59" s="32" t="s">
        <v>69</v>
      </c>
      <c r="AR59" s="32" t="s">
        <v>69</v>
      </c>
      <c r="AS59" s="32" t="s">
        <v>69</v>
      </c>
      <c r="AT59" s="32" t="s">
        <v>69</v>
      </c>
      <c r="AU59" s="32" t="s">
        <v>69</v>
      </c>
      <c r="BN59" s="32" t="s">
        <v>755</v>
      </c>
      <c r="BO59" s="32" t="s">
        <v>756</v>
      </c>
    </row>
    <row r="60" spans="1:67" s="33" customFormat="1" ht="12.5" x14ac:dyDescent="0.25">
      <c r="A60" s="31">
        <v>43676.461835856477</v>
      </c>
      <c r="B60" s="32" t="s">
        <v>200</v>
      </c>
      <c r="C60" s="32" t="s">
        <v>66</v>
      </c>
      <c r="D60" s="32" t="s">
        <v>757</v>
      </c>
      <c r="E60" s="32">
        <v>200200204</v>
      </c>
      <c r="F60" s="32" t="s">
        <v>201</v>
      </c>
      <c r="G60" s="34" t="s">
        <v>202</v>
      </c>
      <c r="H60" s="32" t="s">
        <v>542</v>
      </c>
      <c r="I60" s="32" t="s">
        <v>69</v>
      </c>
      <c r="J60" s="32" t="s">
        <v>69</v>
      </c>
      <c r="K60" s="32" t="s">
        <v>69</v>
      </c>
      <c r="L60" s="32" t="s">
        <v>69</v>
      </c>
      <c r="M60" s="32" t="s">
        <v>69</v>
      </c>
      <c r="N60" s="32" t="s">
        <v>69</v>
      </c>
      <c r="O60" s="32" t="s">
        <v>69</v>
      </c>
      <c r="P60" s="32" t="s">
        <v>69</v>
      </c>
      <c r="Q60" s="32" t="s">
        <v>69</v>
      </c>
      <c r="R60" s="32" t="s">
        <v>69</v>
      </c>
      <c r="S60" s="32" t="s">
        <v>69</v>
      </c>
      <c r="T60" s="32" t="s">
        <v>69</v>
      </c>
      <c r="U60" s="32" t="s">
        <v>69</v>
      </c>
      <c r="V60" s="32" t="s">
        <v>69</v>
      </c>
      <c r="W60" s="32" t="s">
        <v>69</v>
      </c>
      <c r="X60" s="32" t="s">
        <v>69</v>
      </c>
      <c r="Y60" s="32" t="s">
        <v>69</v>
      </c>
      <c r="Z60" s="32" t="s">
        <v>69</v>
      </c>
      <c r="AA60" s="32" t="s">
        <v>69</v>
      </c>
      <c r="AB60" s="32" t="s">
        <v>69</v>
      </c>
      <c r="AC60" s="32" t="s">
        <v>69</v>
      </c>
      <c r="AD60" s="32" t="s">
        <v>69</v>
      </c>
      <c r="AE60" s="32" t="s">
        <v>69</v>
      </c>
      <c r="AF60" s="32" t="s">
        <v>69</v>
      </c>
      <c r="AG60" s="32" t="s">
        <v>69</v>
      </c>
      <c r="AH60" s="32" t="s">
        <v>69</v>
      </c>
      <c r="AI60" s="32" t="s">
        <v>69</v>
      </c>
      <c r="AJ60" s="32" t="s">
        <v>69</v>
      </c>
      <c r="AK60" s="32" t="s">
        <v>69</v>
      </c>
      <c r="AL60" s="32" t="s">
        <v>69</v>
      </c>
      <c r="AM60" s="32" t="s">
        <v>69</v>
      </c>
      <c r="AN60" s="32" t="s">
        <v>69</v>
      </c>
      <c r="AO60" s="32" t="s">
        <v>69</v>
      </c>
      <c r="AP60" s="32" t="s">
        <v>69</v>
      </c>
      <c r="AQ60" s="32" t="s">
        <v>69</v>
      </c>
      <c r="AR60" s="32" t="s">
        <v>69</v>
      </c>
      <c r="AS60" s="32" t="s">
        <v>69</v>
      </c>
      <c r="AT60" s="32" t="s">
        <v>69</v>
      </c>
      <c r="AU60" s="32" t="s">
        <v>69</v>
      </c>
      <c r="BO60" s="32">
        <v>17</v>
      </c>
    </row>
    <row r="61" spans="1:67" s="33" customFormat="1" ht="12.5" x14ac:dyDescent="0.25">
      <c r="A61" s="31">
        <v>43675.380794513891</v>
      </c>
      <c r="B61" s="32" t="s">
        <v>758</v>
      </c>
      <c r="C61" s="32" t="s">
        <v>66</v>
      </c>
      <c r="D61" s="32" t="s">
        <v>78</v>
      </c>
      <c r="E61" s="32">
        <v>200201018</v>
      </c>
      <c r="F61" s="32" t="s">
        <v>79</v>
      </c>
      <c r="G61" s="34" t="s">
        <v>203</v>
      </c>
      <c r="H61" s="32" t="s">
        <v>542</v>
      </c>
      <c r="AV61" s="32" t="s">
        <v>69</v>
      </c>
      <c r="AW61" s="32" t="s">
        <v>69</v>
      </c>
      <c r="AX61" s="32" t="s">
        <v>69</v>
      </c>
      <c r="AY61" s="32" t="s">
        <v>69</v>
      </c>
      <c r="AZ61" s="32" t="s">
        <v>69</v>
      </c>
      <c r="BA61" s="32" t="s">
        <v>69</v>
      </c>
      <c r="BB61" s="32" t="s">
        <v>69</v>
      </c>
      <c r="BC61" s="32" t="s">
        <v>69</v>
      </c>
      <c r="BD61" s="32" t="s">
        <v>69</v>
      </c>
      <c r="BE61" s="32" t="s">
        <v>69</v>
      </c>
      <c r="BF61" s="32" t="s">
        <v>69</v>
      </c>
      <c r="BG61" s="32" t="s">
        <v>69</v>
      </c>
      <c r="BH61" s="32" t="s">
        <v>69</v>
      </c>
      <c r="BI61" s="32" t="s">
        <v>69</v>
      </c>
      <c r="BJ61" s="32" t="s">
        <v>69</v>
      </c>
      <c r="BK61" s="32" t="s">
        <v>69</v>
      </c>
      <c r="BL61" s="32" t="s">
        <v>69</v>
      </c>
      <c r="BM61" s="32" t="s">
        <v>69</v>
      </c>
      <c r="BO61" s="32">
        <v>11</v>
      </c>
    </row>
    <row r="62" spans="1:67" s="33" customFormat="1" ht="12.5" x14ac:dyDescent="0.25">
      <c r="A62" s="31">
        <v>43675.275784062498</v>
      </c>
      <c r="B62" s="32" t="s">
        <v>204</v>
      </c>
      <c r="C62" s="32" t="s">
        <v>66</v>
      </c>
      <c r="D62" s="32" t="s">
        <v>67</v>
      </c>
      <c r="E62" s="32">
        <v>200200211</v>
      </c>
      <c r="F62" s="32" t="s">
        <v>68</v>
      </c>
      <c r="G62" s="34" t="s">
        <v>759</v>
      </c>
      <c r="H62" s="32" t="s">
        <v>542</v>
      </c>
      <c r="I62" s="32" t="s">
        <v>69</v>
      </c>
      <c r="J62" s="32" t="s">
        <v>69</v>
      </c>
      <c r="K62" s="32" t="s">
        <v>69</v>
      </c>
      <c r="L62" s="32" t="s">
        <v>69</v>
      </c>
      <c r="M62" s="32" t="s">
        <v>69</v>
      </c>
      <c r="N62" s="32" t="s">
        <v>69</v>
      </c>
      <c r="O62" s="32" t="s">
        <v>69</v>
      </c>
      <c r="P62" s="32" t="s">
        <v>69</v>
      </c>
      <c r="Q62" s="32" t="s">
        <v>69</v>
      </c>
      <c r="R62" s="32" t="s">
        <v>69</v>
      </c>
      <c r="S62" s="32" t="s">
        <v>69</v>
      </c>
      <c r="T62" s="32" t="s">
        <v>69</v>
      </c>
      <c r="U62" s="32" t="s">
        <v>69</v>
      </c>
      <c r="V62" s="32" t="s">
        <v>69</v>
      </c>
      <c r="W62" s="32" t="s">
        <v>69</v>
      </c>
      <c r="X62" s="32" t="s">
        <v>69</v>
      </c>
      <c r="Y62" s="32" t="s">
        <v>69</v>
      </c>
      <c r="Z62" s="32" t="s">
        <v>69</v>
      </c>
      <c r="AA62" s="32" t="s">
        <v>69</v>
      </c>
      <c r="AB62" s="32" t="s">
        <v>69</v>
      </c>
      <c r="AC62" s="32" t="s">
        <v>69</v>
      </c>
      <c r="AD62" s="32" t="s">
        <v>69</v>
      </c>
      <c r="AE62" s="32" t="s">
        <v>69</v>
      </c>
      <c r="AF62" s="32" t="s">
        <v>69</v>
      </c>
      <c r="AG62" s="32" t="s">
        <v>69</v>
      </c>
      <c r="AH62" s="32" t="s">
        <v>69</v>
      </c>
      <c r="AI62" s="32" t="s">
        <v>69</v>
      </c>
      <c r="AJ62" s="32" t="s">
        <v>69</v>
      </c>
      <c r="AK62" s="32" t="s">
        <v>69</v>
      </c>
      <c r="AL62" s="32" t="s">
        <v>69</v>
      </c>
      <c r="AM62" s="32" t="s">
        <v>69</v>
      </c>
      <c r="AN62" s="32" t="s">
        <v>69</v>
      </c>
      <c r="AO62" s="32" t="s">
        <v>69</v>
      </c>
      <c r="AP62" s="32" t="s">
        <v>69</v>
      </c>
      <c r="AQ62" s="32" t="s">
        <v>69</v>
      </c>
      <c r="AR62" s="32" t="s">
        <v>69</v>
      </c>
      <c r="AS62" s="32" t="s">
        <v>69</v>
      </c>
      <c r="AT62" s="32" t="s">
        <v>69</v>
      </c>
      <c r="AU62" s="32" t="s">
        <v>69</v>
      </c>
      <c r="BO62" s="32">
        <v>11</v>
      </c>
    </row>
    <row r="63" spans="1:67" s="33" customFormat="1" ht="12.5" x14ac:dyDescent="0.25">
      <c r="A63" s="31">
        <v>43676.352857268517</v>
      </c>
      <c r="B63" s="32" t="s">
        <v>760</v>
      </c>
      <c r="C63" s="32" t="s">
        <v>66</v>
      </c>
      <c r="D63" s="32" t="s">
        <v>205</v>
      </c>
      <c r="E63" s="32">
        <v>200200253</v>
      </c>
      <c r="F63" s="32" t="s">
        <v>761</v>
      </c>
      <c r="G63" s="32" t="s">
        <v>762</v>
      </c>
      <c r="H63" s="32" t="s">
        <v>542</v>
      </c>
      <c r="AV63" s="32" t="s">
        <v>69</v>
      </c>
      <c r="AW63" s="32" t="s">
        <v>69</v>
      </c>
      <c r="AX63" s="32" t="s">
        <v>69</v>
      </c>
      <c r="AY63" s="32" t="s">
        <v>69</v>
      </c>
      <c r="AZ63" s="32" t="s">
        <v>69</v>
      </c>
      <c r="BA63" s="32" t="s">
        <v>71</v>
      </c>
      <c r="BB63" s="32" t="s">
        <v>69</v>
      </c>
      <c r="BC63" s="32" t="s">
        <v>69</v>
      </c>
      <c r="BD63" s="32" t="s">
        <v>69</v>
      </c>
      <c r="BE63" s="32" t="s">
        <v>69</v>
      </c>
      <c r="BF63" s="32" t="s">
        <v>69</v>
      </c>
      <c r="BG63" s="32" t="s">
        <v>69</v>
      </c>
      <c r="BH63" s="32" t="s">
        <v>69</v>
      </c>
      <c r="BI63" s="32" t="s">
        <v>69</v>
      </c>
      <c r="BJ63" s="32" t="s">
        <v>71</v>
      </c>
      <c r="BK63" s="32" t="s">
        <v>69</v>
      </c>
      <c r="BL63" s="32" t="s">
        <v>69</v>
      </c>
      <c r="BM63" s="32" t="s">
        <v>69</v>
      </c>
      <c r="BN63" s="32" t="s">
        <v>763</v>
      </c>
      <c r="BO63" s="32" t="s">
        <v>764</v>
      </c>
    </row>
    <row r="64" spans="1:67" s="33" customFormat="1" ht="12.5" x14ac:dyDescent="0.25">
      <c r="A64" s="31">
        <v>43676.320682928243</v>
      </c>
      <c r="B64" s="32" t="s">
        <v>72</v>
      </c>
      <c r="C64" s="32" t="s">
        <v>66</v>
      </c>
      <c r="D64" s="32" t="s">
        <v>73</v>
      </c>
      <c r="E64" s="32">
        <v>200200260</v>
      </c>
      <c r="F64" s="32" t="s">
        <v>206</v>
      </c>
      <c r="G64" s="34" t="s">
        <v>207</v>
      </c>
      <c r="H64" s="32" t="s">
        <v>542</v>
      </c>
      <c r="AM64" s="32" t="s">
        <v>69</v>
      </c>
      <c r="AN64" s="32" t="s">
        <v>69</v>
      </c>
      <c r="AO64" s="32" t="s">
        <v>69</v>
      </c>
      <c r="AP64" s="32" t="s">
        <v>80</v>
      </c>
      <c r="AQ64" s="32" t="s">
        <v>69</v>
      </c>
      <c r="AR64" s="32" t="s">
        <v>69</v>
      </c>
      <c r="AS64" s="32" t="s">
        <v>69</v>
      </c>
      <c r="AT64" s="32" t="s">
        <v>69</v>
      </c>
      <c r="AV64" s="32" t="s">
        <v>69</v>
      </c>
      <c r="AW64" s="32" t="s">
        <v>69</v>
      </c>
      <c r="AX64" s="32" t="s">
        <v>69</v>
      </c>
      <c r="AY64" s="32" t="s">
        <v>69</v>
      </c>
      <c r="AZ64" s="32" t="s">
        <v>69</v>
      </c>
      <c r="BA64" s="32" t="s">
        <v>69</v>
      </c>
      <c r="BB64" s="32" t="s">
        <v>69</v>
      </c>
      <c r="BC64" s="32" t="s">
        <v>69</v>
      </c>
      <c r="BD64" s="32" t="s">
        <v>69</v>
      </c>
      <c r="BE64" s="32" t="s">
        <v>69</v>
      </c>
      <c r="BF64" s="32" t="s">
        <v>69</v>
      </c>
      <c r="BG64" s="32" t="s">
        <v>69</v>
      </c>
      <c r="BH64" s="32" t="s">
        <v>69</v>
      </c>
      <c r="BI64" s="32" t="s">
        <v>69</v>
      </c>
      <c r="BJ64" s="32" t="s">
        <v>69</v>
      </c>
      <c r="BK64" s="32" t="s">
        <v>69</v>
      </c>
      <c r="BL64" s="32" t="s">
        <v>69</v>
      </c>
      <c r="BM64" s="32" t="s">
        <v>69</v>
      </c>
      <c r="BO64" s="32">
        <v>12</v>
      </c>
    </row>
    <row r="65" spans="1:67" s="33" customFormat="1" ht="12.5" x14ac:dyDescent="0.25">
      <c r="A65" s="31">
        <v>43675.361920567128</v>
      </c>
      <c r="B65" s="32" t="s">
        <v>74</v>
      </c>
      <c r="C65" s="32" t="s">
        <v>66</v>
      </c>
      <c r="D65" s="32" t="s">
        <v>75</v>
      </c>
      <c r="E65" s="32">
        <v>200200261</v>
      </c>
      <c r="F65" s="32" t="s">
        <v>76</v>
      </c>
      <c r="G65" s="32" t="s">
        <v>77</v>
      </c>
      <c r="H65" s="32" t="s">
        <v>542</v>
      </c>
      <c r="I65" s="32" t="s">
        <v>69</v>
      </c>
      <c r="J65" s="32" t="s">
        <v>69</v>
      </c>
      <c r="K65" s="32" t="s">
        <v>69</v>
      </c>
      <c r="L65" s="32" t="s">
        <v>69</v>
      </c>
      <c r="M65" s="32" t="s">
        <v>69</v>
      </c>
      <c r="N65" s="32" t="s">
        <v>69</v>
      </c>
      <c r="O65" s="32" t="s">
        <v>69</v>
      </c>
      <c r="P65" s="32" t="s">
        <v>69</v>
      </c>
      <c r="Q65" s="32" t="s">
        <v>69</v>
      </c>
      <c r="R65" s="32" t="s">
        <v>69</v>
      </c>
      <c r="S65" s="32" t="s">
        <v>69</v>
      </c>
      <c r="T65" s="32" t="s">
        <v>69</v>
      </c>
      <c r="U65" s="32" t="s">
        <v>69</v>
      </c>
      <c r="V65" s="32" t="s">
        <v>69</v>
      </c>
      <c r="W65" s="32" t="s">
        <v>69</v>
      </c>
      <c r="X65" s="32" t="s">
        <v>69</v>
      </c>
      <c r="Y65" s="32" t="s">
        <v>69</v>
      </c>
      <c r="Z65" s="32" t="s">
        <v>69</v>
      </c>
      <c r="AA65" s="32" t="s">
        <v>69</v>
      </c>
      <c r="AB65" s="32" t="s">
        <v>69</v>
      </c>
      <c r="AC65" s="32" t="s">
        <v>69</v>
      </c>
      <c r="AD65" s="32" t="s">
        <v>69</v>
      </c>
      <c r="AE65" s="32" t="s">
        <v>69</v>
      </c>
      <c r="AF65" s="32" t="s">
        <v>69</v>
      </c>
      <c r="AG65" s="32" t="s">
        <v>69</v>
      </c>
      <c r="AH65" s="32" t="s">
        <v>69</v>
      </c>
      <c r="AI65" s="32" t="s">
        <v>69</v>
      </c>
      <c r="AJ65" s="32" t="s">
        <v>69</v>
      </c>
      <c r="AK65" s="32" t="s">
        <v>69</v>
      </c>
      <c r="AL65" s="32" t="s">
        <v>69</v>
      </c>
      <c r="AM65" s="32" t="s">
        <v>69</v>
      </c>
      <c r="AN65" s="32" t="s">
        <v>69</v>
      </c>
      <c r="AO65" s="32" t="s">
        <v>69</v>
      </c>
      <c r="AP65" s="32" t="s">
        <v>69</v>
      </c>
      <c r="AQ65" s="32" t="s">
        <v>69</v>
      </c>
      <c r="AR65" s="32" t="s">
        <v>69</v>
      </c>
      <c r="AS65" s="32" t="s">
        <v>69</v>
      </c>
      <c r="AT65" s="32" t="s">
        <v>69</v>
      </c>
      <c r="AU65" s="32" t="s">
        <v>69</v>
      </c>
      <c r="BO65" s="32">
        <v>12</v>
      </c>
    </row>
    <row r="66" spans="1:67" s="33" customFormat="1" ht="12.5" x14ac:dyDescent="0.25">
      <c r="A66" s="31">
        <v>43677.41265518518</v>
      </c>
      <c r="B66" s="32" t="s">
        <v>765</v>
      </c>
      <c r="C66" s="32" t="s">
        <v>66</v>
      </c>
      <c r="D66" s="32" t="s">
        <v>766</v>
      </c>
      <c r="E66" s="32">
        <v>200200290</v>
      </c>
      <c r="F66" s="32" t="s">
        <v>767</v>
      </c>
      <c r="G66" s="34" t="s">
        <v>768</v>
      </c>
      <c r="H66" s="32" t="s">
        <v>542</v>
      </c>
      <c r="AV66" s="32" t="s">
        <v>69</v>
      </c>
      <c r="AW66" s="32" t="s">
        <v>69</v>
      </c>
      <c r="AX66" s="32" t="s">
        <v>69</v>
      </c>
      <c r="AY66" s="32" t="s">
        <v>69</v>
      </c>
      <c r="AZ66" s="32" t="s">
        <v>69</v>
      </c>
      <c r="BA66" s="32" t="s">
        <v>69</v>
      </c>
      <c r="BB66" s="32" t="s">
        <v>69</v>
      </c>
      <c r="BC66" s="32" t="s">
        <v>69</v>
      </c>
      <c r="BD66" s="32" t="s">
        <v>69</v>
      </c>
      <c r="BE66" s="32" t="s">
        <v>69</v>
      </c>
      <c r="BF66" s="32" t="s">
        <v>69</v>
      </c>
      <c r="BG66" s="32" t="s">
        <v>69</v>
      </c>
      <c r="BH66" s="32" t="s">
        <v>69</v>
      </c>
      <c r="BI66" s="32" t="s">
        <v>69</v>
      </c>
      <c r="BJ66" s="32" t="s">
        <v>69</v>
      </c>
      <c r="BK66" s="32" t="s">
        <v>69</v>
      </c>
      <c r="BL66" s="32" t="s">
        <v>69</v>
      </c>
      <c r="BM66" s="32" t="s">
        <v>69</v>
      </c>
      <c r="BN66" s="32" t="s">
        <v>769</v>
      </c>
      <c r="BO66" s="34" t="s">
        <v>770</v>
      </c>
    </row>
    <row r="67" spans="1:67" s="33" customFormat="1" ht="12.5" x14ac:dyDescent="0.25">
      <c r="A67" s="31">
        <v>43677.548534525464</v>
      </c>
      <c r="B67" s="32" t="s">
        <v>208</v>
      </c>
      <c r="C67" s="32" t="s">
        <v>66</v>
      </c>
      <c r="D67" s="32" t="s">
        <v>209</v>
      </c>
      <c r="E67" s="32">
        <v>200200317</v>
      </c>
      <c r="F67" s="32" t="s">
        <v>771</v>
      </c>
      <c r="G67" s="34" t="s">
        <v>210</v>
      </c>
      <c r="H67" s="32" t="s">
        <v>542</v>
      </c>
      <c r="I67" s="32" t="s">
        <v>69</v>
      </c>
      <c r="J67" s="32" t="s">
        <v>69</v>
      </c>
      <c r="K67" s="32" t="s">
        <v>69</v>
      </c>
      <c r="L67" s="32" t="s">
        <v>69</v>
      </c>
      <c r="M67" s="32" t="s">
        <v>71</v>
      </c>
      <c r="N67" s="32" t="s">
        <v>80</v>
      </c>
      <c r="O67" s="32" t="s">
        <v>80</v>
      </c>
      <c r="P67" s="32" t="s">
        <v>71</v>
      </c>
      <c r="Q67" s="32" t="s">
        <v>69</v>
      </c>
      <c r="R67" s="32" t="s">
        <v>71</v>
      </c>
      <c r="S67" s="32" t="s">
        <v>69</v>
      </c>
      <c r="T67" s="32" t="s">
        <v>71</v>
      </c>
      <c r="BN67" s="32" t="s">
        <v>772</v>
      </c>
      <c r="BO67" s="32" t="s">
        <v>773</v>
      </c>
    </row>
    <row r="68" spans="1:67" s="33" customFormat="1" ht="12.5" x14ac:dyDescent="0.25">
      <c r="A68" s="31">
        <v>43676.474300810187</v>
      </c>
      <c r="B68" s="32" t="s">
        <v>126</v>
      </c>
      <c r="C68" s="32" t="s">
        <v>66</v>
      </c>
      <c r="D68" s="32" t="s">
        <v>127</v>
      </c>
      <c r="E68" s="32">
        <v>200201078</v>
      </c>
      <c r="F68" s="32" t="s">
        <v>774</v>
      </c>
      <c r="G68" s="32" t="s">
        <v>128</v>
      </c>
      <c r="H68" s="32" t="s">
        <v>542</v>
      </c>
      <c r="I68" s="32" t="s">
        <v>69</v>
      </c>
      <c r="J68" s="32" t="s">
        <v>69</v>
      </c>
      <c r="K68" s="32" t="s">
        <v>69</v>
      </c>
      <c r="L68" s="32" t="s">
        <v>69</v>
      </c>
      <c r="M68" s="32" t="s">
        <v>69</v>
      </c>
      <c r="N68" s="32" t="s">
        <v>69</v>
      </c>
      <c r="O68" s="32" t="s">
        <v>69</v>
      </c>
      <c r="P68" s="32" t="s">
        <v>69</v>
      </c>
      <c r="Q68" s="32" t="s">
        <v>69</v>
      </c>
      <c r="R68" s="32" t="s">
        <v>69</v>
      </c>
      <c r="S68" s="32" t="s">
        <v>69</v>
      </c>
      <c r="T68" s="32" t="s">
        <v>69</v>
      </c>
      <c r="U68" s="32" t="s">
        <v>69</v>
      </c>
      <c r="V68" s="32" t="s">
        <v>69</v>
      </c>
      <c r="W68" s="32" t="s">
        <v>69</v>
      </c>
      <c r="X68" s="32" t="s">
        <v>69</v>
      </c>
      <c r="Y68" s="32" t="s">
        <v>69</v>
      </c>
      <c r="Z68" s="32" t="s">
        <v>69</v>
      </c>
      <c r="AA68" s="32" t="s">
        <v>69</v>
      </c>
      <c r="AB68" s="32" t="s">
        <v>71</v>
      </c>
      <c r="AC68" s="32" t="s">
        <v>69</v>
      </c>
      <c r="AD68" s="32" t="s">
        <v>69</v>
      </c>
      <c r="AE68" s="32" t="s">
        <v>69</v>
      </c>
      <c r="AF68" s="32" t="s">
        <v>69</v>
      </c>
      <c r="AG68" s="32" t="s">
        <v>69</v>
      </c>
      <c r="AH68" s="32" t="s">
        <v>71</v>
      </c>
      <c r="AI68" s="32" t="s">
        <v>69</v>
      </c>
      <c r="AJ68" s="32" t="s">
        <v>69</v>
      </c>
      <c r="AK68" s="32" t="s">
        <v>69</v>
      </c>
      <c r="AL68" s="32" t="s">
        <v>69</v>
      </c>
      <c r="AM68" s="32" t="s">
        <v>71</v>
      </c>
      <c r="AN68" s="32" t="s">
        <v>71</v>
      </c>
      <c r="AO68" s="32" t="s">
        <v>69</v>
      </c>
      <c r="AP68" s="32" t="s">
        <v>69</v>
      </c>
      <c r="AQ68" s="32" t="s">
        <v>69</v>
      </c>
      <c r="AR68" s="32" t="s">
        <v>69</v>
      </c>
      <c r="AS68" s="32" t="s">
        <v>69</v>
      </c>
      <c r="AT68" s="32" t="s">
        <v>69</v>
      </c>
      <c r="AU68" s="32" t="s">
        <v>69</v>
      </c>
      <c r="BN68" s="32" t="s">
        <v>775</v>
      </c>
      <c r="BO68" s="32" t="s">
        <v>776</v>
      </c>
    </row>
    <row r="69" spans="1:67" s="33" customFormat="1" ht="12.5" x14ac:dyDescent="0.25">
      <c r="A69" s="31">
        <v>43683.628513263888</v>
      </c>
      <c r="B69" s="32" t="s">
        <v>777</v>
      </c>
      <c r="C69" s="32" t="s">
        <v>66</v>
      </c>
      <c r="D69" s="32" t="s">
        <v>211</v>
      </c>
      <c r="E69" s="32">
        <v>200200300</v>
      </c>
      <c r="F69" s="32" t="s">
        <v>212</v>
      </c>
      <c r="G69" s="34" t="s">
        <v>213</v>
      </c>
      <c r="H69" s="32" t="s">
        <v>542</v>
      </c>
      <c r="I69" s="32" t="s">
        <v>69</v>
      </c>
      <c r="J69" s="32" t="s">
        <v>69</v>
      </c>
      <c r="K69" s="32" t="s">
        <v>69</v>
      </c>
      <c r="L69" s="32" t="s">
        <v>69</v>
      </c>
      <c r="M69" s="32" t="s">
        <v>69</v>
      </c>
      <c r="N69" s="32" t="s">
        <v>69</v>
      </c>
      <c r="O69" s="32" t="s">
        <v>69</v>
      </c>
      <c r="P69" s="32" t="s">
        <v>69</v>
      </c>
      <c r="Q69" s="32" t="s">
        <v>69</v>
      </c>
      <c r="R69" s="32" t="s">
        <v>69</v>
      </c>
      <c r="S69" s="32" t="s">
        <v>69</v>
      </c>
      <c r="T69" s="32" t="s">
        <v>69</v>
      </c>
      <c r="U69" s="32" t="s">
        <v>69</v>
      </c>
      <c r="V69" s="32" t="s">
        <v>69</v>
      </c>
      <c r="W69" s="32" t="s">
        <v>69</v>
      </c>
      <c r="X69" s="32" t="s">
        <v>69</v>
      </c>
      <c r="Y69" s="32" t="s">
        <v>69</v>
      </c>
      <c r="Z69" s="32" t="s">
        <v>69</v>
      </c>
      <c r="AA69" s="32" t="s">
        <v>69</v>
      </c>
      <c r="AB69" s="32" t="s">
        <v>69</v>
      </c>
      <c r="AC69" s="32" t="s">
        <v>69</v>
      </c>
      <c r="AD69" s="32" t="s">
        <v>69</v>
      </c>
      <c r="AE69" s="32" t="s">
        <v>69</v>
      </c>
      <c r="AF69" s="32" t="s">
        <v>69</v>
      </c>
      <c r="AG69" s="32" t="s">
        <v>69</v>
      </c>
      <c r="AH69" s="32" t="s">
        <v>69</v>
      </c>
      <c r="AI69" s="32" t="s">
        <v>69</v>
      </c>
      <c r="AJ69" s="32" t="s">
        <v>69</v>
      </c>
      <c r="AK69" s="32" t="s">
        <v>69</v>
      </c>
      <c r="AL69" s="32" t="s">
        <v>69</v>
      </c>
      <c r="AM69" s="32" t="s">
        <v>69</v>
      </c>
      <c r="AN69" s="32" t="s">
        <v>69</v>
      </c>
      <c r="AO69" s="32" t="s">
        <v>69</v>
      </c>
      <c r="AP69" s="32" t="s">
        <v>69</v>
      </c>
      <c r="AQ69" s="32" t="s">
        <v>69</v>
      </c>
      <c r="AR69" s="32" t="s">
        <v>69</v>
      </c>
      <c r="AS69" s="32" t="s">
        <v>69</v>
      </c>
      <c r="AT69" s="32" t="s">
        <v>69</v>
      </c>
      <c r="AU69" s="32" t="s">
        <v>69</v>
      </c>
      <c r="AV69" s="32" t="s">
        <v>69</v>
      </c>
      <c r="AW69" s="32" t="s">
        <v>69</v>
      </c>
      <c r="AX69" s="32" t="s">
        <v>69</v>
      </c>
      <c r="AY69" s="32" t="s">
        <v>69</v>
      </c>
      <c r="AZ69" s="32" t="s">
        <v>69</v>
      </c>
      <c r="BA69" s="32" t="s">
        <v>69</v>
      </c>
      <c r="BB69" s="32" t="s">
        <v>69</v>
      </c>
      <c r="BC69" s="32" t="s">
        <v>69</v>
      </c>
      <c r="BD69" s="32" t="s">
        <v>69</v>
      </c>
      <c r="BE69" s="32" t="s">
        <v>69</v>
      </c>
      <c r="BF69" s="32" t="s">
        <v>69</v>
      </c>
      <c r="BG69" s="32" t="s">
        <v>69</v>
      </c>
      <c r="BH69" s="32" t="s">
        <v>69</v>
      </c>
      <c r="BI69" s="32" t="s">
        <v>69</v>
      </c>
      <c r="BJ69" s="32" t="s">
        <v>69</v>
      </c>
      <c r="BK69" s="32" t="s">
        <v>69</v>
      </c>
      <c r="BL69" s="32" t="s">
        <v>69</v>
      </c>
      <c r="BM69" s="32" t="s">
        <v>69</v>
      </c>
      <c r="BO69" s="32">
        <v>1</v>
      </c>
    </row>
    <row r="70" spans="1:67" s="33" customFormat="1" ht="12.5" x14ac:dyDescent="0.25">
      <c r="A70" s="31">
        <v>43676.643018506948</v>
      </c>
      <c r="B70" s="32" t="s">
        <v>214</v>
      </c>
      <c r="C70" s="32" t="s">
        <v>66</v>
      </c>
      <c r="D70" s="32" t="s">
        <v>215</v>
      </c>
      <c r="E70" s="32">
        <v>200200325</v>
      </c>
      <c r="F70" s="32" t="s">
        <v>778</v>
      </c>
      <c r="G70" s="34" t="s">
        <v>216</v>
      </c>
      <c r="H70" s="32" t="s">
        <v>542</v>
      </c>
      <c r="I70" s="32" t="s">
        <v>69</v>
      </c>
      <c r="J70" s="32" t="s">
        <v>69</v>
      </c>
      <c r="K70" s="32" t="s">
        <v>69</v>
      </c>
      <c r="L70" s="32" t="s">
        <v>69</v>
      </c>
      <c r="M70" s="32" t="s">
        <v>69</v>
      </c>
      <c r="N70" s="32" t="s">
        <v>69</v>
      </c>
      <c r="O70" s="32" t="s">
        <v>69</v>
      </c>
      <c r="P70" s="32" t="s">
        <v>69</v>
      </c>
      <c r="Q70" s="32" t="s">
        <v>69</v>
      </c>
      <c r="R70" s="32" t="s">
        <v>69</v>
      </c>
      <c r="S70" s="32" t="s">
        <v>69</v>
      </c>
      <c r="T70" s="32" t="s">
        <v>69</v>
      </c>
      <c r="U70" s="32" t="s">
        <v>71</v>
      </c>
      <c r="V70" s="32" t="s">
        <v>69</v>
      </c>
      <c r="W70" s="32" t="s">
        <v>69</v>
      </c>
      <c r="X70" s="32" t="s">
        <v>69</v>
      </c>
      <c r="Y70" s="32" t="s">
        <v>69</v>
      </c>
      <c r="Z70" s="32" t="s">
        <v>69</v>
      </c>
      <c r="AA70" s="32" t="s">
        <v>69</v>
      </c>
      <c r="AB70" s="32" t="s">
        <v>69</v>
      </c>
      <c r="AC70" s="32" t="s">
        <v>69</v>
      </c>
      <c r="AD70" s="32" t="s">
        <v>69</v>
      </c>
      <c r="AE70" s="32" t="s">
        <v>69</v>
      </c>
      <c r="AF70" s="32" t="s">
        <v>69</v>
      </c>
      <c r="AG70" s="32" t="s">
        <v>69</v>
      </c>
      <c r="AH70" s="32" t="s">
        <v>69</v>
      </c>
      <c r="AI70" s="32" t="s">
        <v>69</v>
      </c>
      <c r="AJ70" s="32" t="s">
        <v>69</v>
      </c>
      <c r="AK70" s="32" t="s">
        <v>69</v>
      </c>
      <c r="AL70" s="32" t="s">
        <v>69</v>
      </c>
      <c r="AM70" s="32" t="s">
        <v>69</v>
      </c>
      <c r="AN70" s="32" t="s">
        <v>69</v>
      </c>
      <c r="AO70" s="32" t="s">
        <v>69</v>
      </c>
      <c r="AP70" s="32" t="s">
        <v>69</v>
      </c>
      <c r="AQ70" s="32" t="s">
        <v>69</v>
      </c>
      <c r="AR70" s="32" t="s">
        <v>69</v>
      </c>
      <c r="AS70" s="32" t="s">
        <v>69</v>
      </c>
      <c r="AT70" s="32" t="s">
        <v>69</v>
      </c>
      <c r="AU70" s="32" t="s">
        <v>69</v>
      </c>
      <c r="BO70" s="32">
        <v>15</v>
      </c>
    </row>
    <row r="71" spans="1:67" s="33" customFormat="1" ht="12.5" x14ac:dyDescent="0.25">
      <c r="A71" s="31">
        <v>43675.299402708333</v>
      </c>
      <c r="B71" s="32" t="s">
        <v>217</v>
      </c>
      <c r="C71" s="32" t="s">
        <v>66</v>
      </c>
      <c r="D71" s="32" t="s">
        <v>218</v>
      </c>
      <c r="E71" s="32">
        <v>200200004</v>
      </c>
      <c r="F71" s="32" t="s">
        <v>219</v>
      </c>
      <c r="G71" s="34" t="s">
        <v>220</v>
      </c>
      <c r="H71" s="32" t="s">
        <v>542</v>
      </c>
      <c r="I71" s="32" t="s">
        <v>69</v>
      </c>
      <c r="J71" s="32" t="s">
        <v>69</v>
      </c>
      <c r="K71" s="32" t="s">
        <v>69</v>
      </c>
      <c r="L71" s="32" t="s">
        <v>69</v>
      </c>
      <c r="M71" s="32" t="s">
        <v>69</v>
      </c>
      <c r="N71" s="32" t="s">
        <v>69</v>
      </c>
      <c r="O71" s="32" t="s">
        <v>69</v>
      </c>
      <c r="P71" s="32" t="s">
        <v>69</v>
      </c>
      <c r="Q71" s="32" t="s">
        <v>69</v>
      </c>
      <c r="R71" s="32" t="s">
        <v>69</v>
      </c>
      <c r="S71" s="32" t="s">
        <v>69</v>
      </c>
      <c r="T71" s="32" t="s">
        <v>69</v>
      </c>
      <c r="U71" s="32" t="s">
        <v>69</v>
      </c>
      <c r="V71" s="32" t="s">
        <v>69</v>
      </c>
      <c r="W71" s="32" t="s">
        <v>69</v>
      </c>
      <c r="X71" s="32" t="s">
        <v>69</v>
      </c>
      <c r="Y71" s="32" t="s">
        <v>69</v>
      </c>
      <c r="Z71" s="32" t="s">
        <v>69</v>
      </c>
      <c r="AA71" s="32" t="s">
        <v>69</v>
      </c>
      <c r="AB71" s="32" t="s">
        <v>69</v>
      </c>
      <c r="AC71" s="32" t="s">
        <v>69</v>
      </c>
      <c r="AD71" s="32" t="s">
        <v>69</v>
      </c>
      <c r="AE71" s="32" t="s">
        <v>69</v>
      </c>
      <c r="AF71" s="32" t="s">
        <v>69</v>
      </c>
      <c r="AG71" s="32" t="s">
        <v>69</v>
      </c>
      <c r="AH71" s="32" t="s">
        <v>69</v>
      </c>
      <c r="AI71" s="32" t="s">
        <v>69</v>
      </c>
      <c r="AJ71" s="32" t="s">
        <v>69</v>
      </c>
      <c r="AK71" s="32" t="s">
        <v>69</v>
      </c>
      <c r="AL71" s="32" t="s">
        <v>69</v>
      </c>
      <c r="AM71" s="32" t="s">
        <v>69</v>
      </c>
      <c r="AN71" s="32" t="s">
        <v>69</v>
      </c>
      <c r="AO71" s="32" t="s">
        <v>69</v>
      </c>
      <c r="AP71" s="32" t="s">
        <v>69</v>
      </c>
      <c r="AQ71" s="32" t="s">
        <v>69</v>
      </c>
      <c r="AR71" s="32" t="s">
        <v>69</v>
      </c>
      <c r="AS71" s="32" t="s">
        <v>69</v>
      </c>
      <c r="AT71" s="32" t="s">
        <v>69</v>
      </c>
      <c r="AU71" s="32" t="s">
        <v>69</v>
      </c>
      <c r="BO71" s="32" t="s">
        <v>779</v>
      </c>
    </row>
    <row r="72" spans="1:67" s="33" customFormat="1" ht="12.5" x14ac:dyDescent="0.25">
      <c r="A72" s="31">
        <v>43678.522168668977</v>
      </c>
      <c r="B72" s="32" t="s">
        <v>780</v>
      </c>
      <c r="C72" s="32" t="s">
        <v>66</v>
      </c>
      <c r="D72" s="32" t="s">
        <v>781</v>
      </c>
      <c r="E72" s="32">
        <v>200200350</v>
      </c>
      <c r="F72" s="32" t="s">
        <v>782</v>
      </c>
      <c r="G72" s="32" t="s">
        <v>783</v>
      </c>
      <c r="H72" s="32" t="s">
        <v>542</v>
      </c>
      <c r="I72" s="32" t="s">
        <v>69</v>
      </c>
      <c r="J72" s="32" t="s">
        <v>69</v>
      </c>
      <c r="K72" s="32" t="s">
        <v>69</v>
      </c>
      <c r="L72" s="32" t="s">
        <v>69</v>
      </c>
      <c r="M72" s="32" t="s">
        <v>69</v>
      </c>
      <c r="N72" s="32" t="s">
        <v>69</v>
      </c>
      <c r="O72" s="32" t="s">
        <v>69</v>
      </c>
      <c r="P72" s="32" t="s">
        <v>69</v>
      </c>
      <c r="Q72" s="32" t="s">
        <v>69</v>
      </c>
      <c r="R72" s="32" t="s">
        <v>69</v>
      </c>
      <c r="S72" s="32" t="s">
        <v>69</v>
      </c>
      <c r="T72" s="32" t="s">
        <v>69</v>
      </c>
      <c r="U72" s="32" t="s">
        <v>69</v>
      </c>
      <c r="V72" s="32" t="s">
        <v>69</v>
      </c>
      <c r="W72" s="32" t="s">
        <v>69</v>
      </c>
      <c r="X72" s="32" t="s">
        <v>69</v>
      </c>
      <c r="Y72" s="32" t="s">
        <v>69</v>
      </c>
      <c r="Z72" s="32" t="s">
        <v>69</v>
      </c>
      <c r="AA72" s="32" t="s">
        <v>69</v>
      </c>
      <c r="AB72" s="32" t="s">
        <v>69</v>
      </c>
      <c r="AC72" s="32" t="s">
        <v>69</v>
      </c>
      <c r="AD72" s="32" t="s">
        <v>69</v>
      </c>
      <c r="AE72" s="32" t="s">
        <v>69</v>
      </c>
      <c r="AF72" s="32" t="s">
        <v>69</v>
      </c>
      <c r="AG72" s="32" t="s">
        <v>69</v>
      </c>
      <c r="AH72" s="32" t="s">
        <v>69</v>
      </c>
      <c r="AI72" s="32" t="s">
        <v>69</v>
      </c>
      <c r="AJ72" s="32" t="s">
        <v>69</v>
      </c>
      <c r="AK72" s="32" t="s">
        <v>69</v>
      </c>
      <c r="AL72" s="32" t="s">
        <v>69</v>
      </c>
      <c r="AM72" s="32" t="s">
        <v>69</v>
      </c>
      <c r="AN72" s="32" t="s">
        <v>69</v>
      </c>
      <c r="AO72" s="32" t="s">
        <v>69</v>
      </c>
      <c r="AP72" s="32" t="s">
        <v>69</v>
      </c>
      <c r="AQ72" s="32" t="s">
        <v>69</v>
      </c>
      <c r="AR72" s="32" t="s">
        <v>69</v>
      </c>
      <c r="AS72" s="32" t="s">
        <v>69</v>
      </c>
      <c r="AT72" s="32" t="s">
        <v>69</v>
      </c>
      <c r="AU72" s="32" t="s">
        <v>69</v>
      </c>
      <c r="BO72" s="32">
        <v>11</v>
      </c>
    </row>
    <row r="73" spans="1:67" s="33" customFormat="1" ht="12.5" x14ac:dyDescent="0.25">
      <c r="A73" s="31">
        <v>43678.344910706015</v>
      </c>
      <c r="B73" s="32" t="s">
        <v>221</v>
      </c>
      <c r="C73" s="32" t="s">
        <v>66</v>
      </c>
      <c r="D73" s="32" t="s">
        <v>222</v>
      </c>
      <c r="E73" s="32">
        <v>200200359</v>
      </c>
      <c r="F73" s="32" t="s">
        <v>223</v>
      </c>
      <c r="G73" s="34" t="s">
        <v>224</v>
      </c>
      <c r="H73" s="32" t="s">
        <v>542</v>
      </c>
      <c r="I73" s="32" t="s">
        <v>69</v>
      </c>
      <c r="J73" s="32" t="s">
        <v>80</v>
      </c>
      <c r="K73" s="32" t="s">
        <v>71</v>
      </c>
      <c r="L73" s="32" t="s">
        <v>69</v>
      </c>
      <c r="M73" s="32" t="s">
        <v>69</v>
      </c>
      <c r="N73" s="32" t="s">
        <v>71</v>
      </c>
      <c r="O73" s="32" t="s">
        <v>69</v>
      </c>
      <c r="P73" s="32" t="s">
        <v>69</v>
      </c>
      <c r="Q73" s="32" t="s">
        <v>69</v>
      </c>
      <c r="R73" s="32" t="s">
        <v>69</v>
      </c>
      <c r="S73" s="32" t="s">
        <v>71</v>
      </c>
      <c r="T73" s="32" t="s">
        <v>69</v>
      </c>
      <c r="U73" s="32" t="s">
        <v>69</v>
      </c>
      <c r="V73" s="32" t="s">
        <v>69</v>
      </c>
      <c r="W73" s="32" t="s">
        <v>69</v>
      </c>
      <c r="X73" s="32" t="s">
        <v>69</v>
      </c>
      <c r="Y73" s="32" t="s">
        <v>69</v>
      </c>
      <c r="Z73" s="32" t="s">
        <v>69</v>
      </c>
      <c r="AA73" s="32" t="s">
        <v>69</v>
      </c>
      <c r="AB73" s="32" t="s">
        <v>69</v>
      </c>
      <c r="AC73" s="32" t="s">
        <v>69</v>
      </c>
      <c r="AD73" s="32" t="s">
        <v>69</v>
      </c>
      <c r="AE73" s="32" t="s">
        <v>69</v>
      </c>
      <c r="AF73" s="32" t="s">
        <v>69</v>
      </c>
      <c r="AG73" s="32" t="s">
        <v>69</v>
      </c>
      <c r="AH73" s="32" t="s">
        <v>69</v>
      </c>
      <c r="AI73" s="32" t="s">
        <v>69</v>
      </c>
      <c r="AJ73" s="32" t="s">
        <v>69</v>
      </c>
      <c r="AK73" s="32" t="s">
        <v>69</v>
      </c>
      <c r="AL73" s="32" t="s">
        <v>69</v>
      </c>
      <c r="AM73" s="32" t="s">
        <v>69</v>
      </c>
      <c r="AN73" s="32" t="s">
        <v>69</v>
      </c>
      <c r="AO73" s="32" t="s">
        <v>69</v>
      </c>
      <c r="AP73" s="32" t="s">
        <v>69</v>
      </c>
      <c r="AQ73" s="32" t="s">
        <v>69</v>
      </c>
      <c r="AR73" s="32" t="s">
        <v>71</v>
      </c>
      <c r="AS73" s="32" t="s">
        <v>69</v>
      </c>
      <c r="AT73" s="32" t="s">
        <v>69</v>
      </c>
      <c r="AU73" s="32" t="s">
        <v>69</v>
      </c>
      <c r="AV73" s="32" t="s">
        <v>71</v>
      </c>
      <c r="AW73" s="32" t="s">
        <v>69</v>
      </c>
      <c r="AX73" s="32" t="s">
        <v>69</v>
      </c>
      <c r="AY73" s="32" t="s">
        <v>69</v>
      </c>
      <c r="AZ73" s="32" t="s">
        <v>69</v>
      </c>
      <c r="BA73" s="32" t="s">
        <v>80</v>
      </c>
      <c r="BB73" s="32" t="s">
        <v>69</v>
      </c>
      <c r="BC73" s="32" t="s">
        <v>69</v>
      </c>
      <c r="BD73" s="32" t="s">
        <v>69</v>
      </c>
      <c r="BE73" s="32" t="s">
        <v>69</v>
      </c>
      <c r="BF73" s="32" t="s">
        <v>69</v>
      </c>
      <c r="BG73" s="32" t="s">
        <v>69</v>
      </c>
      <c r="BH73" s="32" t="s">
        <v>69</v>
      </c>
      <c r="BI73" s="32" t="s">
        <v>69</v>
      </c>
      <c r="BJ73" s="32" t="s">
        <v>71</v>
      </c>
      <c r="BK73" s="32" t="s">
        <v>69</v>
      </c>
      <c r="BL73" s="32" t="s">
        <v>69</v>
      </c>
      <c r="BM73" s="32" t="s">
        <v>69</v>
      </c>
      <c r="BN73" s="32" t="s">
        <v>784</v>
      </c>
      <c r="BO73" s="32">
        <v>15</v>
      </c>
    </row>
    <row r="74" spans="1:67" s="33" customFormat="1" ht="12.5" x14ac:dyDescent="0.25">
      <c r="A74" s="31">
        <v>43676.55079061343</v>
      </c>
      <c r="B74" s="32" t="s">
        <v>785</v>
      </c>
      <c r="C74" s="32" t="s">
        <v>66</v>
      </c>
      <c r="D74" s="32" t="s">
        <v>786</v>
      </c>
      <c r="E74" s="32">
        <v>200200412</v>
      </c>
      <c r="F74" s="32" t="s">
        <v>787</v>
      </c>
      <c r="G74" s="34" t="s">
        <v>788</v>
      </c>
      <c r="H74" s="32" t="s">
        <v>542</v>
      </c>
      <c r="I74" s="32" t="s">
        <v>69</v>
      </c>
      <c r="J74" s="32" t="s">
        <v>71</v>
      </c>
      <c r="K74" s="32" t="s">
        <v>69</v>
      </c>
      <c r="L74" s="32" t="s">
        <v>71</v>
      </c>
      <c r="M74" s="32" t="s">
        <v>69</v>
      </c>
      <c r="N74" s="32" t="s">
        <v>71</v>
      </c>
      <c r="O74" s="32" t="s">
        <v>69</v>
      </c>
      <c r="P74" s="32" t="s">
        <v>71</v>
      </c>
      <c r="Q74" s="32" t="s">
        <v>69</v>
      </c>
      <c r="R74" s="32" t="s">
        <v>71</v>
      </c>
      <c r="S74" s="32" t="s">
        <v>69</v>
      </c>
      <c r="T74" s="32" t="s">
        <v>71</v>
      </c>
      <c r="U74" s="32" t="s">
        <v>71</v>
      </c>
      <c r="V74" s="32" t="s">
        <v>71</v>
      </c>
      <c r="W74" s="32" t="s">
        <v>69</v>
      </c>
      <c r="X74" s="32" t="s">
        <v>71</v>
      </c>
      <c r="Y74" s="32" t="s">
        <v>69</v>
      </c>
      <c r="Z74" s="32" t="s">
        <v>71</v>
      </c>
      <c r="AA74" s="32" t="s">
        <v>71</v>
      </c>
      <c r="AB74" s="32" t="s">
        <v>71</v>
      </c>
      <c r="AC74" s="32" t="s">
        <v>69</v>
      </c>
      <c r="AD74" s="32" t="s">
        <v>71</v>
      </c>
      <c r="AE74" s="32" t="s">
        <v>71</v>
      </c>
      <c r="AF74" s="32" t="s">
        <v>71</v>
      </c>
      <c r="AH74" s="32" t="s">
        <v>71</v>
      </c>
      <c r="AI74" s="32" t="s">
        <v>71</v>
      </c>
      <c r="AJ74" s="32" t="s">
        <v>71</v>
      </c>
      <c r="AK74" s="32" t="s">
        <v>69</v>
      </c>
      <c r="AL74" s="32" t="s">
        <v>71</v>
      </c>
      <c r="AM74" s="32" t="s">
        <v>71</v>
      </c>
      <c r="AN74" s="32" t="s">
        <v>71</v>
      </c>
      <c r="AO74" s="32" t="s">
        <v>71</v>
      </c>
      <c r="AP74" s="32" t="s">
        <v>80</v>
      </c>
      <c r="AQ74" s="32" t="s">
        <v>71</v>
      </c>
      <c r="AR74" s="32" t="s">
        <v>71</v>
      </c>
      <c r="AS74" s="32" t="s">
        <v>71</v>
      </c>
      <c r="AT74" s="32" t="s">
        <v>69</v>
      </c>
      <c r="AU74" s="32" t="s">
        <v>71</v>
      </c>
      <c r="BN74" s="32" t="s">
        <v>789</v>
      </c>
    </row>
    <row r="75" spans="1:67" s="33" customFormat="1" ht="12.5" x14ac:dyDescent="0.25">
      <c r="A75" s="31">
        <v>43675.267352291667</v>
      </c>
      <c r="B75" s="32" t="s">
        <v>191</v>
      </c>
      <c r="C75" s="32" t="s">
        <v>66</v>
      </c>
      <c r="D75" s="32" t="s">
        <v>790</v>
      </c>
      <c r="E75" s="32">
        <v>200200075</v>
      </c>
      <c r="F75" s="32" t="s">
        <v>790</v>
      </c>
      <c r="G75" s="34" t="s">
        <v>192</v>
      </c>
      <c r="H75" s="32" t="s">
        <v>542</v>
      </c>
      <c r="AV75" s="32" t="s">
        <v>69</v>
      </c>
      <c r="AW75" s="32" t="s">
        <v>69</v>
      </c>
      <c r="AX75" s="32" t="s">
        <v>69</v>
      </c>
      <c r="AY75" s="32" t="s">
        <v>69</v>
      </c>
      <c r="AZ75" s="32" t="s">
        <v>69</v>
      </c>
      <c r="BA75" s="32" t="s">
        <v>69</v>
      </c>
      <c r="BB75" s="32" t="s">
        <v>69</v>
      </c>
      <c r="BC75" s="32" t="s">
        <v>69</v>
      </c>
      <c r="BD75" s="32" t="s">
        <v>69</v>
      </c>
      <c r="BE75" s="32" t="s">
        <v>69</v>
      </c>
      <c r="BF75" s="32" t="s">
        <v>69</v>
      </c>
      <c r="BG75" s="32" t="s">
        <v>69</v>
      </c>
      <c r="BH75" s="32" t="s">
        <v>69</v>
      </c>
      <c r="BI75" s="32" t="s">
        <v>69</v>
      </c>
      <c r="BJ75" s="32" t="s">
        <v>69</v>
      </c>
      <c r="BK75" s="32" t="s">
        <v>69</v>
      </c>
      <c r="BL75" s="32" t="s">
        <v>69</v>
      </c>
      <c r="BM75" s="32" t="s">
        <v>69</v>
      </c>
      <c r="BO75" s="32">
        <v>10</v>
      </c>
    </row>
    <row r="76" spans="1:67" s="33" customFormat="1" ht="12.5" x14ac:dyDescent="0.25">
      <c r="A76" s="31">
        <v>43676.625714305555</v>
      </c>
      <c r="B76" s="32" t="s">
        <v>791</v>
      </c>
      <c r="C76" s="32" t="s">
        <v>66</v>
      </c>
      <c r="D76" s="32" t="s">
        <v>792</v>
      </c>
      <c r="E76" s="32">
        <v>200201039</v>
      </c>
      <c r="F76" s="32" t="s">
        <v>793</v>
      </c>
      <c r="G76" s="34" t="s">
        <v>794</v>
      </c>
      <c r="H76" s="32" t="s">
        <v>542</v>
      </c>
      <c r="I76" s="32" t="s">
        <v>69</v>
      </c>
      <c r="J76" s="32" t="s">
        <v>69</v>
      </c>
      <c r="K76" s="32" t="s">
        <v>69</v>
      </c>
      <c r="L76" s="32" t="s">
        <v>69</v>
      </c>
      <c r="M76" s="32" t="s">
        <v>69</v>
      </c>
      <c r="N76" s="32" t="s">
        <v>69</v>
      </c>
      <c r="O76" s="32" t="s">
        <v>69</v>
      </c>
      <c r="P76" s="32" t="s">
        <v>69</v>
      </c>
      <c r="Q76" s="32" t="s">
        <v>69</v>
      </c>
      <c r="R76" s="32" t="s">
        <v>69</v>
      </c>
      <c r="S76" s="32" t="s">
        <v>69</v>
      </c>
      <c r="T76" s="32" t="s">
        <v>69</v>
      </c>
      <c r="U76" s="32" t="s">
        <v>69</v>
      </c>
      <c r="V76" s="32" t="s">
        <v>69</v>
      </c>
      <c r="W76" s="32" t="s">
        <v>69</v>
      </c>
      <c r="X76" s="32" t="s">
        <v>69</v>
      </c>
      <c r="Y76" s="32" t="s">
        <v>69</v>
      </c>
      <c r="Z76" s="32" t="s">
        <v>69</v>
      </c>
      <c r="AA76" s="32" t="s">
        <v>69</v>
      </c>
      <c r="AB76" s="32" t="s">
        <v>69</v>
      </c>
      <c r="AC76" s="32" t="s">
        <v>69</v>
      </c>
      <c r="AD76" s="32" t="s">
        <v>69</v>
      </c>
      <c r="AE76" s="32" t="s">
        <v>69</v>
      </c>
      <c r="AF76" s="32" t="s">
        <v>69</v>
      </c>
      <c r="AG76" s="32" t="s">
        <v>69</v>
      </c>
      <c r="AH76" s="32" t="s">
        <v>69</v>
      </c>
      <c r="AI76" s="32" t="s">
        <v>69</v>
      </c>
      <c r="AJ76" s="32" t="s">
        <v>69</v>
      </c>
      <c r="AK76" s="32" t="s">
        <v>69</v>
      </c>
      <c r="AL76" s="32" t="s">
        <v>69</v>
      </c>
      <c r="AM76" s="32" t="s">
        <v>69</v>
      </c>
      <c r="AN76" s="32" t="s">
        <v>69</v>
      </c>
      <c r="AO76" s="32" t="s">
        <v>69</v>
      </c>
      <c r="AP76" s="32" t="s">
        <v>69</v>
      </c>
      <c r="AQ76" s="32" t="s">
        <v>69</v>
      </c>
      <c r="AR76" s="32" t="s">
        <v>69</v>
      </c>
      <c r="AS76" s="32" t="s">
        <v>69</v>
      </c>
      <c r="AT76" s="32" t="s">
        <v>69</v>
      </c>
      <c r="AU76" s="32" t="s">
        <v>69</v>
      </c>
      <c r="BO76" s="32">
        <v>12</v>
      </c>
    </row>
    <row r="77" spans="1:67" s="33" customFormat="1" ht="12.5" x14ac:dyDescent="0.25">
      <c r="A77" s="31">
        <v>43690.387601331022</v>
      </c>
      <c r="B77" s="32" t="s">
        <v>795</v>
      </c>
      <c r="C77" s="32" t="s">
        <v>66</v>
      </c>
      <c r="D77" s="32" t="s">
        <v>796</v>
      </c>
      <c r="E77" s="32">
        <v>200200590</v>
      </c>
      <c r="F77" s="32" t="s">
        <v>797</v>
      </c>
      <c r="G77" s="34" t="s">
        <v>798</v>
      </c>
      <c r="H77" s="32" t="s">
        <v>542</v>
      </c>
      <c r="I77" s="32" t="s">
        <v>71</v>
      </c>
      <c r="J77" s="32" t="s">
        <v>71</v>
      </c>
      <c r="K77" s="32" t="s">
        <v>71</v>
      </c>
      <c r="L77" s="32" t="s">
        <v>71</v>
      </c>
      <c r="M77" s="32" t="s">
        <v>71</v>
      </c>
      <c r="N77" s="32" t="s">
        <v>71</v>
      </c>
      <c r="O77" s="32" t="s">
        <v>71</v>
      </c>
      <c r="P77" s="32" t="s">
        <v>71</v>
      </c>
      <c r="Q77" s="32" t="s">
        <v>71</v>
      </c>
      <c r="R77" s="32" t="s">
        <v>71</v>
      </c>
      <c r="S77" s="32" t="s">
        <v>69</v>
      </c>
      <c r="T77" s="32" t="s">
        <v>71</v>
      </c>
      <c r="U77" s="32" t="s">
        <v>71</v>
      </c>
      <c r="V77" s="32" t="s">
        <v>71</v>
      </c>
      <c r="W77" s="32" t="s">
        <v>69</v>
      </c>
      <c r="X77" s="32" t="s">
        <v>71</v>
      </c>
      <c r="Y77" s="32" t="s">
        <v>69</v>
      </c>
      <c r="Z77" s="32" t="s">
        <v>69</v>
      </c>
      <c r="AA77" s="32" t="s">
        <v>71</v>
      </c>
      <c r="AB77" s="32" t="s">
        <v>71</v>
      </c>
      <c r="AC77" s="32" t="s">
        <v>69</v>
      </c>
      <c r="AD77" s="32" t="s">
        <v>71</v>
      </c>
      <c r="AE77" s="32" t="s">
        <v>69</v>
      </c>
      <c r="AF77" s="32" t="s">
        <v>69</v>
      </c>
      <c r="AG77" s="32" t="s">
        <v>69</v>
      </c>
      <c r="AH77" s="32" t="s">
        <v>71</v>
      </c>
      <c r="AI77" s="32" t="s">
        <v>69</v>
      </c>
      <c r="AJ77" s="32" t="s">
        <v>69</v>
      </c>
      <c r="AK77" s="32" t="s">
        <v>69</v>
      </c>
      <c r="AL77" s="32" t="s">
        <v>69</v>
      </c>
      <c r="AM77" s="32" t="s">
        <v>69</v>
      </c>
      <c r="AN77" s="32" t="s">
        <v>71</v>
      </c>
      <c r="AO77" s="32" t="s">
        <v>69</v>
      </c>
      <c r="AP77" s="32" t="s">
        <v>69</v>
      </c>
      <c r="AQ77" s="32" t="s">
        <v>69</v>
      </c>
      <c r="AR77" s="32" t="s">
        <v>71</v>
      </c>
      <c r="AS77" s="32" t="s">
        <v>69</v>
      </c>
      <c r="AT77" s="32" t="s">
        <v>69</v>
      </c>
      <c r="AU77" s="32" t="s">
        <v>69</v>
      </c>
      <c r="BN77" s="32" t="s">
        <v>608</v>
      </c>
      <c r="BO77" s="32">
        <v>2</v>
      </c>
    </row>
    <row r="78" spans="1:67" s="33" customFormat="1" ht="12.5" x14ac:dyDescent="0.25">
      <c r="A78" s="31">
        <v>43685.410809386573</v>
      </c>
      <c r="B78" s="32" t="s">
        <v>799</v>
      </c>
      <c r="C78" s="32" t="s">
        <v>66</v>
      </c>
      <c r="D78" s="32" t="s">
        <v>800</v>
      </c>
      <c r="E78" s="32">
        <v>200200609</v>
      </c>
      <c r="F78" s="32" t="s">
        <v>801</v>
      </c>
      <c r="G78" s="32" t="s">
        <v>802</v>
      </c>
      <c r="H78" s="32" t="s">
        <v>542</v>
      </c>
      <c r="AV78" s="32" t="s">
        <v>80</v>
      </c>
      <c r="AW78" s="32" t="s">
        <v>71</v>
      </c>
      <c r="AX78" s="32" t="s">
        <v>71</v>
      </c>
      <c r="AY78" s="32" t="s">
        <v>80</v>
      </c>
      <c r="AZ78" s="32" t="s">
        <v>69</v>
      </c>
      <c r="BA78" s="32" t="s">
        <v>96</v>
      </c>
      <c r="BB78" s="32" t="s">
        <v>80</v>
      </c>
      <c r="BC78" s="32" t="s">
        <v>96</v>
      </c>
      <c r="BD78" s="32" t="s">
        <v>80</v>
      </c>
      <c r="BE78" s="32" t="s">
        <v>71</v>
      </c>
      <c r="BF78" s="32" t="s">
        <v>69</v>
      </c>
      <c r="BG78" s="32" t="s">
        <v>80</v>
      </c>
      <c r="BH78" s="32" t="s">
        <v>71</v>
      </c>
      <c r="BI78" s="32" t="s">
        <v>96</v>
      </c>
      <c r="BJ78" s="32" t="s">
        <v>96</v>
      </c>
      <c r="BK78" s="32" t="s">
        <v>71</v>
      </c>
      <c r="BL78" s="32" t="s">
        <v>96</v>
      </c>
      <c r="BM78" s="32" t="s">
        <v>96</v>
      </c>
      <c r="BN78" s="32" t="s">
        <v>553</v>
      </c>
      <c r="BO78" s="32" t="s">
        <v>735</v>
      </c>
    </row>
    <row r="79" spans="1:67" s="33" customFormat="1" ht="12.5" x14ac:dyDescent="0.25">
      <c r="A79" s="31">
        <v>43685.386158159723</v>
      </c>
      <c r="B79" s="32" t="s">
        <v>799</v>
      </c>
      <c r="C79" s="32" t="s">
        <v>66</v>
      </c>
      <c r="D79" s="32" t="s">
        <v>225</v>
      </c>
      <c r="E79" s="32">
        <v>200200617</v>
      </c>
      <c r="F79" s="32" t="s">
        <v>226</v>
      </c>
      <c r="G79" s="34" t="s">
        <v>803</v>
      </c>
      <c r="H79" s="32" t="s">
        <v>542</v>
      </c>
      <c r="AV79" s="32" t="s">
        <v>80</v>
      </c>
      <c r="AW79" s="32" t="s">
        <v>71</v>
      </c>
      <c r="AX79" s="32" t="s">
        <v>71</v>
      </c>
      <c r="AY79" s="32" t="s">
        <v>80</v>
      </c>
      <c r="AZ79" s="32" t="s">
        <v>69</v>
      </c>
      <c r="BA79" s="32" t="s">
        <v>80</v>
      </c>
      <c r="BB79" s="32" t="s">
        <v>80</v>
      </c>
      <c r="BC79" s="32" t="s">
        <v>80</v>
      </c>
      <c r="BD79" s="32" t="s">
        <v>71</v>
      </c>
      <c r="BE79" s="32" t="s">
        <v>71</v>
      </c>
      <c r="BF79" s="32" t="s">
        <v>69</v>
      </c>
      <c r="BG79" s="32" t="s">
        <v>80</v>
      </c>
      <c r="BH79" s="32" t="s">
        <v>71</v>
      </c>
      <c r="BI79" s="32" t="s">
        <v>96</v>
      </c>
      <c r="BJ79" s="32" t="s">
        <v>96</v>
      </c>
      <c r="BK79" s="32" t="s">
        <v>71</v>
      </c>
      <c r="BL79" s="32" t="s">
        <v>96</v>
      </c>
      <c r="BM79" s="32" t="s">
        <v>96</v>
      </c>
      <c r="BN79" s="32" t="s">
        <v>553</v>
      </c>
      <c r="BO79" s="32" t="s">
        <v>804</v>
      </c>
    </row>
    <row r="80" spans="1:67" s="33" customFormat="1" ht="12.5" x14ac:dyDescent="0.25">
      <c r="A80" s="31">
        <v>43677.42381385417</v>
      </c>
      <c r="B80" s="32" t="s">
        <v>227</v>
      </c>
      <c r="C80" s="32" t="s">
        <v>66</v>
      </c>
      <c r="D80" s="32" t="s">
        <v>805</v>
      </c>
      <c r="E80" s="32">
        <v>200200627</v>
      </c>
      <c r="F80" s="32" t="s">
        <v>228</v>
      </c>
      <c r="G80" s="32" t="s">
        <v>806</v>
      </c>
      <c r="H80" s="32" t="s">
        <v>542</v>
      </c>
      <c r="I80" s="32" t="s">
        <v>69</v>
      </c>
      <c r="J80" s="32" t="s">
        <v>69</v>
      </c>
      <c r="K80" s="32" t="s">
        <v>69</v>
      </c>
      <c r="L80" s="32" t="s">
        <v>69</v>
      </c>
      <c r="M80" s="32" t="s">
        <v>69</v>
      </c>
      <c r="N80" s="32" t="s">
        <v>69</v>
      </c>
      <c r="O80" s="32" t="s">
        <v>69</v>
      </c>
      <c r="P80" s="32" t="s">
        <v>69</v>
      </c>
      <c r="Q80" s="32" t="s">
        <v>69</v>
      </c>
      <c r="R80" s="32" t="s">
        <v>69</v>
      </c>
      <c r="S80" s="32" t="s">
        <v>69</v>
      </c>
      <c r="T80" s="32" t="s">
        <v>69</v>
      </c>
      <c r="U80" s="32" t="s">
        <v>71</v>
      </c>
      <c r="V80" s="32" t="s">
        <v>71</v>
      </c>
      <c r="W80" s="32" t="s">
        <v>69</v>
      </c>
      <c r="X80" s="32" t="s">
        <v>71</v>
      </c>
      <c r="Y80" s="32" t="s">
        <v>69</v>
      </c>
      <c r="Z80" s="32" t="s">
        <v>69</v>
      </c>
      <c r="AA80" s="32" t="s">
        <v>69</v>
      </c>
      <c r="AB80" s="32" t="s">
        <v>69</v>
      </c>
      <c r="AC80" s="32" t="s">
        <v>69</v>
      </c>
      <c r="AD80" s="32" t="s">
        <v>71</v>
      </c>
      <c r="AE80" s="32" t="s">
        <v>71</v>
      </c>
      <c r="AF80" s="32" t="s">
        <v>69</v>
      </c>
      <c r="AG80" s="32" t="s">
        <v>71</v>
      </c>
      <c r="AH80" s="32" t="s">
        <v>71</v>
      </c>
      <c r="AI80" s="32" t="s">
        <v>69</v>
      </c>
      <c r="AJ80" s="32" t="s">
        <v>71</v>
      </c>
      <c r="AK80" s="32" t="s">
        <v>71</v>
      </c>
      <c r="AL80" s="32" t="s">
        <v>71</v>
      </c>
      <c r="AM80" s="32" t="s">
        <v>69</v>
      </c>
      <c r="AN80" s="32" t="s">
        <v>71</v>
      </c>
      <c r="AO80" s="32" t="s">
        <v>71</v>
      </c>
      <c r="AP80" s="32" t="s">
        <v>69</v>
      </c>
      <c r="AQ80" s="32" t="s">
        <v>71</v>
      </c>
      <c r="AR80" s="32" t="s">
        <v>71</v>
      </c>
      <c r="AS80" s="32" t="s">
        <v>71</v>
      </c>
      <c r="AT80" s="32" t="s">
        <v>69</v>
      </c>
      <c r="AU80" s="32" t="s">
        <v>71</v>
      </c>
      <c r="BN80" s="32" t="s">
        <v>807</v>
      </c>
      <c r="BO80" s="32">
        <v>12</v>
      </c>
    </row>
    <row r="81" spans="1:67" s="33" customFormat="1" ht="12.5" x14ac:dyDescent="0.25">
      <c r="A81" s="31">
        <v>43675.898460914352</v>
      </c>
      <c r="B81" s="32" t="s">
        <v>808</v>
      </c>
      <c r="C81" s="32" t="s">
        <v>66</v>
      </c>
      <c r="D81" s="32" t="s">
        <v>229</v>
      </c>
      <c r="E81" s="32">
        <v>200200658</v>
      </c>
      <c r="F81" s="32" t="s">
        <v>809</v>
      </c>
      <c r="G81" s="34" t="s">
        <v>810</v>
      </c>
      <c r="H81" s="32" t="s">
        <v>542</v>
      </c>
      <c r="AV81" s="32" t="s">
        <v>69</v>
      </c>
      <c r="AW81" s="32" t="s">
        <v>69</v>
      </c>
      <c r="AX81" s="32" t="s">
        <v>69</v>
      </c>
      <c r="AY81" s="32" t="s">
        <v>69</v>
      </c>
      <c r="AZ81" s="32" t="s">
        <v>69</v>
      </c>
      <c r="BA81" s="32" t="s">
        <v>69</v>
      </c>
      <c r="BB81" s="32" t="s">
        <v>69</v>
      </c>
      <c r="BC81" s="32" t="s">
        <v>69</v>
      </c>
      <c r="BD81" s="32" t="s">
        <v>69</v>
      </c>
      <c r="BE81" s="32" t="s">
        <v>69</v>
      </c>
      <c r="BF81" s="32" t="s">
        <v>69</v>
      </c>
      <c r="BG81" s="32" t="s">
        <v>69</v>
      </c>
      <c r="BH81" s="32" t="s">
        <v>69</v>
      </c>
      <c r="BI81" s="32" t="s">
        <v>69</v>
      </c>
      <c r="BJ81" s="32" t="s">
        <v>69</v>
      </c>
      <c r="BK81" s="32" t="s">
        <v>69</v>
      </c>
      <c r="BL81" s="32" t="s">
        <v>69</v>
      </c>
      <c r="BM81" s="32" t="s">
        <v>69</v>
      </c>
      <c r="BO81" s="32">
        <v>11</v>
      </c>
    </row>
    <row r="82" spans="1:67" s="33" customFormat="1" ht="12.5" x14ac:dyDescent="0.25">
      <c r="A82" s="31">
        <v>43675.426065856482</v>
      </c>
      <c r="B82" s="32" t="s">
        <v>811</v>
      </c>
      <c r="C82" s="32" t="s">
        <v>66</v>
      </c>
      <c r="D82" s="32" t="s">
        <v>812</v>
      </c>
      <c r="E82" s="32">
        <v>200801005</v>
      </c>
      <c r="F82" s="32" t="s">
        <v>813</v>
      </c>
      <c r="G82" s="34" t="s">
        <v>230</v>
      </c>
      <c r="H82" s="32" t="s">
        <v>542</v>
      </c>
      <c r="I82" s="32" t="s">
        <v>69</v>
      </c>
      <c r="J82" s="32" t="s">
        <v>69</v>
      </c>
      <c r="K82" s="32" t="s">
        <v>69</v>
      </c>
      <c r="L82" s="32" t="s">
        <v>69</v>
      </c>
      <c r="M82" s="32" t="s">
        <v>69</v>
      </c>
      <c r="N82" s="32" t="s">
        <v>69</v>
      </c>
      <c r="O82" s="32" t="s">
        <v>69</v>
      </c>
      <c r="P82" s="32" t="s">
        <v>69</v>
      </c>
      <c r="Q82" s="32" t="s">
        <v>69</v>
      </c>
      <c r="R82" s="32" t="s">
        <v>69</v>
      </c>
      <c r="S82" s="32" t="s">
        <v>69</v>
      </c>
      <c r="T82" s="32" t="s">
        <v>69</v>
      </c>
      <c r="U82" s="32" t="s">
        <v>69</v>
      </c>
      <c r="V82" s="32" t="s">
        <v>69</v>
      </c>
      <c r="W82" s="32" t="s">
        <v>69</v>
      </c>
      <c r="X82" s="32" t="s">
        <v>69</v>
      </c>
      <c r="Y82" s="32" t="s">
        <v>69</v>
      </c>
      <c r="Z82" s="32" t="s">
        <v>69</v>
      </c>
      <c r="AA82" s="32" t="s">
        <v>69</v>
      </c>
      <c r="AB82" s="32" t="s">
        <v>69</v>
      </c>
      <c r="AC82" s="32" t="s">
        <v>69</v>
      </c>
      <c r="AD82" s="32" t="s">
        <v>69</v>
      </c>
      <c r="AE82" s="32" t="s">
        <v>69</v>
      </c>
      <c r="AF82" s="32" t="s">
        <v>69</v>
      </c>
      <c r="AG82" s="32" t="s">
        <v>69</v>
      </c>
      <c r="AH82" s="32" t="s">
        <v>69</v>
      </c>
      <c r="AI82" s="32" t="s">
        <v>69</v>
      </c>
      <c r="AJ82" s="32" t="s">
        <v>69</v>
      </c>
      <c r="AK82" s="32" t="s">
        <v>69</v>
      </c>
      <c r="AL82" s="32" t="s">
        <v>69</v>
      </c>
      <c r="AM82" s="32" t="s">
        <v>69</v>
      </c>
      <c r="AN82" s="32" t="s">
        <v>69</v>
      </c>
      <c r="AO82" s="32" t="s">
        <v>69</v>
      </c>
      <c r="AP82" s="32" t="s">
        <v>69</v>
      </c>
      <c r="AQ82" s="32" t="s">
        <v>69</v>
      </c>
      <c r="AR82" s="32" t="s">
        <v>69</v>
      </c>
      <c r="AS82" s="32" t="s">
        <v>69</v>
      </c>
      <c r="AT82" s="32" t="s">
        <v>69</v>
      </c>
      <c r="AU82" s="32" t="s">
        <v>69</v>
      </c>
      <c r="BO82" s="32">
        <v>11</v>
      </c>
    </row>
    <row r="83" spans="1:67" s="33" customFormat="1" ht="12.5" x14ac:dyDescent="0.25">
      <c r="A83" s="31">
        <v>43677.599014918982</v>
      </c>
      <c r="B83" s="32" t="s">
        <v>231</v>
      </c>
      <c r="C83" s="32" t="s">
        <v>66</v>
      </c>
      <c r="D83" s="32" t="s">
        <v>814</v>
      </c>
      <c r="E83" s="32">
        <v>200200699</v>
      </c>
      <c r="F83" s="32" t="s">
        <v>815</v>
      </c>
      <c r="G83" s="34" t="s">
        <v>232</v>
      </c>
      <c r="H83" s="32" t="s">
        <v>542</v>
      </c>
      <c r="AV83" s="32" t="s">
        <v>69</v>
      </c>
      <c r="AW83" s="32" t="s">
        <v>69</v>
      </c>
      <c r="AX83" s="32" t="s">
        <v>69</v>
      </c>
      <c r="AY83" s="32" t="s">
        <v>69</v>
      </c>
      <c r="AZ83" s="32" t="s">
        <v>69</v>
      </c>
      <c r="BA83" s="32" t="s">
        <v>69</v>
      </c>
      <c r="BB83" s="32" t="s">
        <v>69</v>
      </c>
      <c r="BC83" s="32" t="s">
        <v>69</v>
      </c>
      <c r="BD83" s="32" t="s">
        <v>69</v>
      </c>
      <c r="BE83" s="32" t="s">
        <v>69</v>
      </c>
      <c r="BF83" s="32" t="s">
        <v>69</v>
      </c>
      <c r="BG83" s="32" t="s">
        <v>69</v>
      </c>
      <c r="BH83" s="32" t="s">
        <v>69</v>
      </c>
      <c r="BI83" s="32" t="s">
        <v>69</v>
      </c>
      <c r="BJ83" s="32" t="s">
        <v>69</v>
      </c>
      <c r="BK83" s="32" t="s">
        <v>69</v>
      </c>
      <c r="BL83" s="32" t="s">
        <v>69</v>
      </c>
      <c r="BM83" s="32" t="s">
        <v>69</v>
      </c>
      <c r="BO83" s="32" t="s">
        <v>816</v>
      </c>
    </row>
    <row r="84" spans="1:67" s="33" customFormat="1" ht="12.5" x14ac:dyDescent="0.25">
      <c r="A84" s="31">
        <v>43671.600267326387</v>
      </c>
      <c r="B84" s="32" t="s">
        <v>233</v>
      </c>
      <c r="C84" s="32" t="s">
        <v>66</v>
      </c>
      <c r="D84" s="32" t="s">
        <v>234</v>
      </c>
      <c r="E84" s="32">
        <v>200200989</v>
      </c>
      <c r="F84" s="32" t="s">
        <v>235</v>
      </c>
      <c r="G84" s="34" t="s">
        <v>236</v>
      </c>
      <c r="H84" s="32" t="s">
        <v>542</v>
      </c>
      <c r="I84" s="32" t="s">
        <v>69</v>
      </c>
      <c r="J84" s="32" t="s">
        <v>69</v>
      </c>
      <c r="K84" s="32" t="s">
        <v>69</v>
      </c>
      <c r="L84" s="32" t="s">
        <v>69</v>
      </c>
      <c r="M84" s="32" t="s">
        <v>69</v>
      </c>
      <c r="N84" s="32" t="s">
        <v>69</v>
      </c>
      <c r="O84" s="32" t="s">
        <v>69</v>
      </c>
      <c r="P84" s="32" t="s">
        <v>69</v>
      </c>
      <c r="Q84" s="32" t="s">
        <v>69</v>
      </c>
      <c r="R84" s="32" t="s">
        <v>69</v>
      </c>
      <c r="S84" s="32" t="s">
        <v>69</v>
      </c>
      <c r="T84" s="32" t="s">
        <v>69</v>
      </c>
      <c r="U84" s="32" t="s">
        <v>69</v>
      </c>
      <c r="V84" s="32" t="s">
        <v>69</v>
      </c>
      <c r="W84" s="32" t="s">
        <v>69</v>
      </c>
      <c r="X84" s="32" t="s">
        <v>69</v>
      </c>
      <c r="Y84" s="32" t="s">
        <v>69</v>
      </c>
      <c r="Z84" s="32" t="s">
        <v>69</v>
      </c>
      <c r="AA84" s="32" t="s">
        <v>69</v>
      </c>
      <c r="AB84" s="32" t="s">
        <v>69</v>
      </c>
      <c r="AC84" s="32" t="s">
        <v>69</v>
      </c>
      <c r="AD84" s="32" t="s">
        <v>69</v>
      </c>
      <c r="AE84" s="32" t="s">
        <v>69</v>
      </c>
      <c r="AF84" s="32" t="s">
        <v>69</v>
      </c>
      <c r="AG84" s="32" t="s">
        <v>69</v>
      </c>
      <c r="AH84" s="32" t="s">
        <v>69</v>
      </c>
      <c r="AI84" s="32" t="s">
        <v>69</v>
      </c>
      <c r="AJ84" s="32" t="s">
        <v>69</v>
      </c>
      <c r="AK84" s="32" t="s">
        <v>69</v>
      </c>
      <c r="AL84" s="32" t="s">
        <v>69</v>
      </c>
      <c r="AM84" s="32" t="s">
        <v>69</v>
      </c>
      <c r="AN84" s="32" t="s">
        <v>69</v>
      </c>
      <c r="AO84" s="32" t="s">
        <v>69</v>
      </c>
      <c r="AP84" s="32" t="s">
        <v>69</v>
      </c>
      <c r="AQ84" s="32" t="s">
        <v>69</v>
      </c>
      <c r="AR84" s="32" t="s">
        <v>69</v>
      </c>
      <c r="AS84" s="32" t="s">
        <v>69</v>
      </c>
      <c r="AT84" s="32" t="s">
        <v>69</v>
      </c>
      <c r="AU84" s="32" t="s">
        <v>69</v>
      </c>
      <c r="BO84" s="32">
        <v>14</v>
      </c>
    </row>
    <row r="85" spans="1:67" s="33" customFormat="1" ht="12.5" x14ac:dyDescent="0.25">
      <c r="A85" s="31">
        <v>43676.600217476851</v>
      </c>
      <c r="B85" s="32" t="s">
        <v>84</v>
      </c>
      <c r="C85" s="32" t="s">
        <v>66</v>
      </c>
      <c r="D85" s="32" t="s">
        <v>817</v>
      </c>
      <c r="E85" s="32">
        <v>200200750</v>
      </c>
      <c r="F85" s="32" t="s">
        <v>85</v>
      </c>
      <c r="G85" s="34" t="s">
        <v>818</v>
      </c>
      <c r="H85" s="32" t="s">
        <v>542</v>
      </c>
      <c r="AV85" s="32" t="s">
        <v>69</v>
      </c>
      <c r="AW85" s="32" t="s">
        <v>69</v>
      </c>
      <c r="AX85" s="32" t="s">
        <v>69</v>
      </c>
      <c r="AY85" s="32" t="s">
        <v>69</v>
      </c>
      <c r="AZ85" s="32" t="s">
        <v>69</v>
      </c>
      <c r="BA85" s="32" t="s">
        <v>69</v>
      </c>
      <c r="BB85" s="32" t="s">
        <v>69</v>
      </c>
      <c r="BC85" s="32" t="s">
        <v>69</v>
      </c>
      <c r="BD85" s="32" t="s">
        <v>69</v>
      </c>
      <c r="BE85" s="32" t="s">
        <v>69</v>
      </c>
      <c r="BF85" s="32" t="s">
        <v>69</v>
      </c>
      <c r="BG85" s="32" t="s">
        <v>69</v>
      </c>
      <c r="BH85" s="32" t="s">
        <v>69</v>
      </c>
      <c r="BI85" s="32" t="s">
        <v>69</v>
      </c>
      <c r="BJ85" s="32" t="s">
        <v>69</v>
      </c>
      <c r="BK85" s="32" t="s">
        <v>69</v>
      </c>
      <c r="BL85" s="32" t="s">
        <v>69</v>
      </c>
      <c r="BM85" s="32" t="s">
        <v>69</v>
      </c>
    </row>
    <row r="86" spans="1:67" s="33" customFormat="1" ht="12.5" x14ac:dyDescent="0.25">
      <c r="A86" s="31">
        <v>43675.40557988426</v>
      </c>
      <c r="B86" s="32" t="s">
        <v>243</v>
      </c>
      <c r="C86" s="32" t="s">
        <v>66</v>
      </c>
      <c r="D86" s="32" t="s">
        <v>244</v>
      </c>
      <c r="E86" s="32">
        <v>200200751</v>
      </c>
      <c r="F86" s="32" t="s">
        <v>819</v>
      </c>
      <c r="G86" s="34" t="s">
        <v>820</v>
      </c>
      <c r="H86" s="32" t="s">
        <v>542</v>
      </c>
      <c r="I86" s="32" t="s">
        <v>69</v>
      </c>
      <c r="J86" s="32" t="s">
        <v>69</v>
      </c>
      <c r="K86" s="32" t="s">
        <v>69</v>
      </c>
      <c r="L86" s="32" t="s">
        <v>69</v>
      </c>
      <c r="M86" s="32" t="s">
        <v>69</v>
      </c>
      <c r="N86" s="32" t="s">
        <v>69</v>
      </c>
      <c r="O86" s="32" t="s">
        <v>69</v>
      </c>
      <c r="P86" s="32" t="s">
        <v>69</v>
      </c>
      <c r="Q86" s="32" t="s">
        <v>69</v>
      </c>
      <c r="R86" s="32" t="s">
        <v>69</v>
      </c>
      <c r="S86" s="32" t="s">
        <v>69</v>
      </c>
      <c r="T86" s="32" t="s">
        <v>69</v>
      </c>
      <c r="U86" s="32" t="s">
        <v>69</v>
      </c>
      <c r="V86" s="32" t="s">
        <v>69</v>
      </c>
      <c r="W86" s="32" t="s">
        <v>69</v>
      </c>
      <c r="X86" s="32" t="s">
        <v>69</v>
      </c>
      <c r="Y86" s="32" t="s">
        <v>69</v>
      </c>
      <c r="Z86" s="32" t="s">
        <v>69</v>
      </c>
      <c r="AA86" s="32" t="s">
        <v>69</v>
      </c>
      <c r="AB86" s="32" t="s">
        <v>69</v>
      </c>
      <c r="AC86" s="32" t="s">
        <v>69</v>
      </c>
      <c r="AD86" s="32" t="s">
        <v>69</v>
      </c>
      <c r="AE86" s="32" t="s">
        <v>69</v>
      </c>
      <c r="AF86" s="32" t="s">
        <v>69</v>
      </c>
      <c r="AG86" s="32" t="s">
        <v>69</v>
      </c>
      <c r="AH86" s="32" t="s">
        <v>69</v>
      </c>
      <c r="AI86" s="32" t="s">
        <v>69</v>
      </c>
      <c r="AJ86" s="32" t="s">
        <v>69</v>
      </c>
      <c r="AK86" s="32" t="s">
        <v>69</v>
      </c>
      <c r="AL86" s="32" t="s">
        <v>69</v>
      </c>
      <c r="AM86" s="32" t="s">
        <v>69</v>
      </c>
      <c r="AN86" s="32" t="s">
        <v>69</v>
      </c>
      <c r="AO86" s="32" t="s">
        <v>69</v>
      </c>
      <c r="AP86" s="32" t="s">
        <v>69</v>
      </c>
      <c r="AQ86" s="32" t="s">
        <v>69</v>
      </c>
      <c r="AR86" s="32" t="s">
        <v>69</v>
      </c>
      <c r="AS86" s="32" t="s">
        <v>69</v>
      </c>
      <c r="AT86" s="32" t="s">
        <v>69</v>
      </c>
      <c r="AU86" s="32" t="s">
        <v>69</v>
      </c>
      <c r="BO86" s="32">
        <v>12</v>
      </c>
    </row>
    <row r="87" spans="1:67" s="33" customFormat="1" ht="12.5" x14ac:dyDescent="0.25">
      <c r="A87" s="31">
        <v>43677.44155481481</v>
      </c>
      <c r="B87" s="32" t="s">
        <v>108</v>
      </c>
      <c r="C87" s="32" t="s">
        <v>66</v>
      </c>
      <c r="D87" s="32" t="s">
        <v>821</v>
      </c>
      <c r="E87" s="32">
        <v>200200812</v>
      </c>
      <c r="F87" s="32" t="s">
        <v>822</v>
      </c>
      <c r="G87" s="34" t="s">
        <v>823</v>
      </c>
      <c r="H87" s="32" t="s">
        <v>542</v>
      </c>
      <c r="I87" s="32" t="s">
        <v>69</v>
      </c>
      <c r="J87" s="32" t="s">
        <v>69</v>
      </c>
      <c r="K87" s="32" t="s">
        <v>69</v>
      </c>
      <c r="L87" s="32" t="s">
        <v>69</v>
      </c>
      <c r="M87" s="32" t="s">
        <v>69</v>
      </c>
      <c r="N87" s="32" t="s">
        <v>69</v>
      </c>
      <c r="O87" s="32" t="s">
        <v>69</v>
      </c>
      <c r="P87" s="32" t="s">
        <v>69</v>
      </c>
      <c r="Q87" s="32" t="s">
        <v>69</v>
      </c>
      <c r="R87" s="32" t="s">
        <v>69</v>
      </c>
      <c r="S87" s="32" t="s">
        <v>69</v>
      </c>
      <c r="T87" s="32" t="s">
        <v>69</v>
      </c>
      <c r="U87" s="32" t="s">
        <v>69</v>
      </c>
      <c r="V87" s="32" t="s">
        <v>69</v>
      </c>
      <c r="W87" s="32" t="s">
        <v>69</v>
      </c>
      <c r="X87" s="32" t="s">
        <v>69</v>
      </c>
      <c r="Y87" s="32" t="s">
        <v>69</v>
      </c>
      <c r="Z87" s="32" t="s">
        <v>69</v>
      </c>
      <c r="AA87" s="32" t="s">
        <v>69</v>
      </c>
      <c r="AB87" s="32" t="s">
        <v>69</v>
      </c>
      <c r="AC87" s="32" t="s">
        <v>69</v>
      </c>
      <c r="AD87" s="32" t="s">
        <v>69</v>
      </c>
      <c r="AE87" s="32" t="s">
        <v>69</v>
      </c>
      <c r="AF87" s="32" t="s">
        <v>69</v>
      </c>
      <c r="AG87" s="32" t="s">
        <v>69</v>
      </c>
      <c r="AH87" s="32" t="s">
        <v>69</v>
      </c>
      <c r="AI87" s="32" t="s">
        <v>69</v>
      </c>
      <c r="AJ87" s="32" t="s">
        <v>69</v>
      </c>
      <c r="AK87" s="32" t="s">
        <v>69</v>
      </c>
      <c r="AL87" s="32" t="s">
        <v>69</v>
      </c>
      <c r="AM87" s="32" t="s">
        <v>69</v>
      </c>
      <c r="AN87" s="32" t="s">
        <v>69</v>
      </c>
      <c r="AO87" s="32" t="s">
        <v>69</v>
      </c>
      <c r="AP87" s="32" t="s">
        <v>69</v>
      </c>
      <c r="AQ87" s="32" t="s">
        <v>69</v>
      </c>
      <c r="AR87" s="32" t="s">
        <v>69</v>
      </c>
      <c r="AS87" s="32" t="s">
        <v>69</v>
      </c>
      <c r="AT87" s="32" t="s">
        <v>69</v>
      </c>
      <c r="AU87" s="32" t="s">
        <v>69</v>
      </c>
      <c r="BN87" s="32" t="s">
        <v>824</v>
      </c>
      <c r="BO87" s="32">
        <v>14</v>
      </c>
    </row>
    <row r="88" spans="1:67" s="33" customFormat="1" ht="12.5" x14ac:dyDescent="0.25">
      <c r="A88" s="31">
        <v>43677.856609814815</v>
      </c>
      <c r="B88" s="32" t="s">
        <v>237</v>
      </c>
      <c r="C88" s="32" t="s">
        <v>66</v>
      </c>
      <c r="D88" s="32" t="s">
        <v>825</v>
      </c>
      <c r="E88" s="32">
        <v>200200822</v>
      </c>
      <c r="F88" s="32" t="s">
        <v>826</v>
      </c>
      <c r="G88" s="34" t="s">
        <v>238</v>
      </c>
      <c r="H88" s="32" t="s">
        <v>542</v>
      </c>
      <c r="AV88" s="32" t="s">
        <v>69</v>
      </c>
      <c r="AW88" s="32" t="s">
        <v>69</v>
      </c>
      <c r="AX88" s="32" t="s">
        <v>69</v>
      </c>
      <c r="AY88" s="32" t="s">
        <v>69</v>
      </c>
      <c r="AZ88" s="32" t="s">
        <v>69</v>
      </c>
      <c r="BA88" s="32" t="s">
        <v>69</v>
      </c>
      <c r="BB88" s="32" t="s">
        <v>69</v>
      </c>
      <c r="BC88" s="32" t="s">
        <v>69</v>
      </c>
      <c r="BD88" s="32" t="s">
        <v>69</v>
      </c>
      <c r="BE88" s="32" t="s">
        <v>69</v>
      </c>
      <c r="BF88" s="32" t="s">
        <v>69</v>
      </c>
      <c r="BG88" s="32" t="s">
        <v>69</v>
      </c>
      <c r="BH88" s="32" t="s">
        <v>69</v>
      </c>
      <c r="BI88" s="32" t="s">
        <v>69</v>
      </c>
      <c r="BJ88" s="32" t="s">
        <v>69</v>
      </c>
      <c r="BK88" s="32" t="s">
        <v>69</v>
      </c>
      <c r="BL88" s="32" t="s">
        <v>69</v>
      </c>
      <c r="BM88" s="32" t="s">
        <v>69</v>
      </c>
      <c r="BO88" s="32" t="s">
        <v>66</v>
      </c>
    </row>
    <row r="89" spans="1:67" s="33" customFormat="1" ht="12.5" x14ac:dyDescent="0.25">
      <c r="A89" s="31">
        <v>43677.801302731481</v>
      </c>
      <c r="B89" s="32" t="s">
        <v>827</v>
      </c>
      <c r="C89" s="32" t="s">
        <v>66</v>
      </c>
      <c r="D89" s="32" t="s">
        <v>828</v>
      </c>
      <c r="E89" s="32">
        <v>200200838</v>
      </c>
      <c r="F89" s="32" t="s">
        <v>829</v>
      </c>
      <c r="G89" s="32" t="s">
        <v>830</v>
      </c>
      <c r="H89" s="32" t="s">
        <v>542</v>
      </c>
      <c r="I89" s="32" t="s">
        <v>71</v>
      </c>
      <c r="J89" s="32" t="s">
        <v>71</v>
      </c>
      <c r="AV89" s="32" t="s">
        <v>71</v>
      </c>
      <c r="AW89" s="32" t="s">
        <v>71</v>
      </c>
      <c r="AX89" s="32" t="s">
        <v>69</v>
      </c>
      <c r="AY89" s="32" t="s">
        <v>71</v>
      </c>
      <c r="AZ89" s="32" t="s">
        <v>71</v>
      </c>
      <c r="BA89" s="32" t="s">
        <v>71</v>
      </c>
      <c r="BB89" s="32" t="s">
        <v>80</v>
      </c>
      <c r="BC89" s="32" t="s">
        <v>80</v>
      </c>
      <c r="BD89" s="32" t="s">
        <v>80</v>
      </c>
      <c r="BE89" s="32" t="s">
        <v>71</v>
      </c>
      <c r="BF89" s="32" t="s">
        <v>71</v>
      </c>
      <c r="BG89" s="32" t="s">
        <v>69</v>
      </c>
      <c r="BH89" s="32" t="s">
        <v>71</v>
      </c>
      <c r="BI89" s="32" t="s">
        <v>69</v>
      </c>
      <c r="BJ89" s="32" t="s">
        <v>71</v>
      </c>
      <c r="BK89" s="32" t="s">
        <v>71</v>
      </c>
      <c r="BL89" s="32" t="s">
        <v>71</v>
      </c>
      <c r="BM89" s="32" t="s">
        <v>71</v>
      </c>
      <c r="BN89" s="32" t="s">
        <v>831</v>
      </c>
      <c r="BO89" s="32">
        <v>6</v>
      </c>
    </row>
    <row r="90" spans="1:67" s="33" customFormat="1" ht="12.5" x14ac:dyDescent="0.25">
      <c r="A90" s="31">
        <v>43678.321030335646</v>
      </c>
      <c r="B90" s="32" t="s">
        <v>832</v>
      </c>
      <c r="C90" s="32" t="s">
        <v>66</v>
      </c>
      <c r="D90" s="32" t="s">
        <v>833</v>
      </c>
      <c r="E90" s="32">
        <v>200200874</v>
      </c>
      <c r="F90" s="32" t="s">
        <v>834</v>
      </c>
      <c r="G90" s="32" t="s">
        <v>835</v>
      </c>
      <c r="H90" s="32" t="s">
        <v>542</v>
      </c>
      <c r="I90" s="32" t="s">
        <v>69</v>
      </c>
      <c r="L90" s="32" t="s">
        <v>69</v>
      </c>
      <c r="AV90" s="32" t="s">
        <v>69</v>
      </c>
      <c r="AW90" s="32" t="s">
        <v>69</v>
      </c>
      <c r="AY90" s="32" t="s">
        <v>69</v>
      </c>
      <c r="AZ90" s="32" t="s">
        <v>69</v>
      </c>
      <c r="BA90" s="32" t="s">
        <v>69</v>
      </c>
      <c r="BB90" s="32" t="s">
        <v>69</v>
      </c>
      <c r="BC90" s="32" t="s">
        <v>69</v>
      </c>
      <c r="BD90" s="32" t="s">
        <v>69</v>
      </c>
      <c r="BE90" s="32" t="s">
        <v>69</v>
      </c>
      <c r="BF90" s="32" t="s">
        <v>69</v>
      </c>
      <c r="BG90" s="32" t="s">
        <v>69</v>
      </c>
      <c r="BH90" s="32" t="s">
        <v>69</v>
      </c>
      <c r="BI90" s="32" t="s">
        <v>69</v>
      </c>
      <c r="BJ90" s="32" t="s">
        <v>69</v>
      </c>
      <c r="BK90" s="32" t="s">
        <v>69</v>
      </c>
      <c r="BL90" s="32" t="s">
        <v>69</v>
      </c>
      <c r="BM90" s="32" t="s">
        <v>69</v>
      </c>
      <c r="BN90" s="32" t="s">
        <v>677</v>
      </c>
      <c r="BO90" s="32">
        <v>17</v>
      </c>
    </row>
    <row r="91" spans="1:67" s="33" customFormat="1" ht="12.5" x14ac:dyDescent="0.25">
      <c r="A91" s="31">
        <v>43676.741698888887</v>
      </c>
      <c r="B91" s="32" t="s">
        <v>836</v>
      </c>
      <c r="C91" s="32" t="s">
        <v>66</v>
      </c>
      <c r="D91" s="32" t="s">
        <v>837</v>
      </c>
      <c r="E91" s="32">
        <v>200200883</v>
      </c>
      <c r="F91" s="32" t="s">
        <v>838</v>
      </c>
      <c r="G91" s="34" t="s">
        <v>839</v>
      </c>
      <c r="H91" s="32" t="s">
        <v>542</v>
      </c>
      <c r="I91" s="32" t="s">
        <v>69</v>
      </c>
      <c r="J91" s="32" t="s">
        <v>69</v>
      </c>
      <c r="K91" s="32" t="s">
        <v>69</v>
      </c>
      <c r="L91" s="32" t="s">
        <v>69</v>
      </c>
      <c r="M91" s="32" t="s">
        <v>69</v>
      </c>
      <c r="N91" s="32" t="s">
        <v>69</v>
      </c>
      <c r="O91" s="32" t="s">
        <v>69</v>
      </c>
      <c r="P91" s="32" t="s">
        <v>69</v>
      </c>
      <c r="Q91" s="32" t="s">
        <v>69</v>
      </c>
      <c r="R91" s="32" t="s">
        <v>69</v>
      </c>
      <c r="S91" s="32" t="s">
        <v>69</v>
      </c>
      <c r="T91" s="32" t="s">
        <v>69</v>
      </c>
      <c r="U91" s="32" t="s">
        <v>69</v>
      </c>
      <c r="V91" s="32" t="s">
        <v>69</v>
      </c>
      <c r="W91" s="32" t="s">
        <v>69</v>
      </c>
      <c r="X91" s="32" t="s">
        <v>69</v>
      </c>
      <c r="Y91" s="32" t="s">
        <v>69</v>
      </c>
      <c r="Z91" s="32" t="s">
        <v>69</v>
      </c>
      <c r="AA91" s="32" t="s">
        <v>69</v>
      </c>
      <c r="AB91" s="32" t="s">
        <v>69</v>
      </c>
      <c r="AC91" s="32" t="s">
        <v>69</v>
      </c>
      <c r="AD91" s="32" t="s">
        <v>69</v>
      </c>
      <c r="AE91" s="32" t="s">
        <v>69</v>
      </c>
      <c r="AF91" s="32" t="s">
        <v>69</v>
      </c>
      <c r="AG91" s="32" t="s">
        <v>69</v>
      </c>
      <c r="AH91" s="32" t="s">
        <v>69</v>
      </c>
      <c r="AI91" s="32" t="s">
        <v>69</v>
      </c>
      <c r="AJ91" s="32" t="s">
        <v>80</v>
      </c>
      <c r="AK91" s="32" t="s">
        <v>69</v>
      </c>
      <c r="AL91" s="32" t="s">
        <v>69</v>
      </c>
      <c r="AM91" s="32" t="s">
        <v>69</v>
      </c>
      <c r="AN91" s="32" t="s">
        <v>69</v>
      </c>
      <c r="AO91" s="32" t="s">
        <v>69</v>
      </c>
      <c r="AP91" s="32" t="s">
        <v>69</v>
      </c>
      <c r="AQ91" s="32" t="s">
        <v>69</v>
      </c>
      <c r="AR91" s="32" t="s">
        <v>71</v>
      </c>
      <c r="AS91" s="32" t="s">
        <v>69</v>
      </c>
      <c r="AT91" s="32" t="s">
        <v>69</v>
      </c>
      <c r="AU91" s="32" t="s">
        <v>69</v>
      </c>
      <c r="BN91" s="32" t="s">
        <v>840</v>
      </c>
      <c r="BO91" s="32">
        <v>12</v>
      </c>
    </row>
    <row r="92" spans="1:67" s="33" customFormat="1" ht="12.5" x14ac:dyDescent="0.25">
      <c r="A92" s="31">
        <v>43675.299606805551</v>
      </c>
      <c r="B92" s="32" t="s">
        <v>109</v>
      </c>
      <c r="C92" s="32" t="s">
        <v>66</v>
      </c>
      <c r="D92" s="32" t="s">
        <v>110</v>
      </c>
      <c r="E92" s="32">
        <v>200200901</v>
      </c>
      <c r="F92" s="32" t="s">
        <v>111</v>
      </c>
      <c r="G92" s="34" t="s">
        <v>239</v>
      </c>
      <c r="H92" s="32" t="s">
        <v>542</v>
      </c>
      <c r="I92" s="32" t="s">
        <v>69</v>
      </c>
      <c r="J92" s="32" t="s">
        <v>69</v>
      </c>
      <c r="K92" s="32" t="s">
        <v>69</v>
      </c>
      <c r="L92" s="32" t="s">
        <v>69</v>
      </c>
      <c r="M92" s="32" t="s">
        <v>69</v>
      </c>
      <c r="N92" s="32" t="s">
        <v>69</v>
      </c>
      <c r="O92" s="32" t="s">
        <v>69</v>
      </c>
      <c r="P92" s="32" t="s">
        <v>69</v>
      </c>
      <c r="Q92" s="32" t="s">
        <v>69</v>
      </c>
      <c r="R92" s="32" t="s">
        <v>69</v>
      </c>
      <c r="S92" s="32" t="s">
        <v>69</v>
      </c>
      <c r="T92" s="32" t="s">
        <v>69</v>
      </c>
      <c r="U92" s="32" t="s">
        <v>69</v>
      </c>
      <c r="V92" s="32" t="s">
        <v>69</v>
      </c>
      <c r="W92" s="32" t="s">
        <v>69</v>
      </c>
      <c r="X92" s="32" t="s">
        <v>69</v>
      </c>
      <c r="Y92" s="32" t="s">
        <v>69</v>
      </c>
      <c r="Z92" s="32" t="s">
        <v>69</v>
      </c>
      <c r="AA92" s="32" t="s">
        <v>69</v>
      </c>
      <c r="AB92" s="32" t="s">
        <v>69</v>
      </c>
      <c r="AC92" s="32" t="s">
        <v>69</v>
      </c>
      <c r="AD92" s="32" t="s">
        <v>69</v>
      </c>
      <c r="AE92" s="32" t="s">
        <v>69</v>
      </c>
      <c r="AF92" s="32" t="s">
        <v>69</v>
      </c>
      <c r="AG92" s="32" t="s">
        <v>69</v>
      </c>
      <c r="AH92" s="32" t="s">
        <v>69</v>
      </c>
      <c r="AI92" s="32" t="s">
        <v>69</v>
      </c>
      <c r="AJ92" s="32" t="s">
        <v>69</v>
      </c>
      <c r="AK92" s="32" t="s">
        <v>69</v>
      </c>
      <c r="AL92" s="32" t="s">
        <v>69</v>
      </c>
      <c r="AM92" s="32" t="s">
        <v>69</v>
      </c>
      <c r="AN92" s="32" t="s">
        <v>69</v>
      </c>
      <c r="AO92" s="32" t="s">
        <v>69</v>
      </c>
      <c r="AP92" s="32" t="s">
        <v>69</v>
      </c>
      <c r="AQ92" s="32" t="s">
        <v>69</v>
      </c>
      <c r="AR92" s="32" t="s">
        <v>69</v>
      </c>
      <c r="AS92" s="32" t="s">
        <v>69</v>
      </c>
      <c r="AT92" s="32" t="s">
        <v>69</v>
      </c>
      <c r="AU92" s="32" t="s">
        <v>69</v>
      </c>
      <c r="AV92" s="32" t="s">
        <v>69</v>
      </c>
      <c r="AW92" s="32" t="s">
        <v>69</v>
      </c>
      <c r="AX92" s="32" t="s">
        <v>69</v>
      </c>
      <c r="AY92" s="32" t="s">
        <v>69</v>
      </c>
      <c r="AZ92" s="32" t="s">
        <v>69</v>
      </c>
      <c r="BA92" s="32" t="s">
        <v>69</v>
      </c>
      <c r="BB92" s="32" t="s">
        <v>69</v>
      </c>
      <c r="BC92" s="32" t="s">
        <v>69</v>
      </c>
      <c r="BD92" s="32" t="s">
        <v>69</v>
      </c>
      <c r="BE92" s="32" t="s">
        <v>69</v>
      </c>
      <c r="BF92" s="32" t="s">
        <v>69</v>
      </c>
      <c r="BG92" s="32" t="s">
        <v>69</v>
      </c>
      <c r="BH92" s="32" t="s">
        <v>69</v>
      </c>
      <c r="BI92" s="32" t="s">
        <v>69</v>
      </c>
      <c r="BJ92" s="32" t="s">
        <v>69</v>
      </c>
      <c r="BK92" s="32" t="s">
        <v>69</v>
      </c>
      <c r="BL92" s="32" t="s">
        <v>69</v>
      </c>
      <c r="BM92" s="32" t="s">
        <v>69</v>
      </c>
      <c r="BO92" s="32">
        <v>17</v>
      </c>
    </row>
    <row r="93" spans="1:67" s="33" customFormat="1" ht="12.5" x14ac:dyDescent="0.25">
      <c r="A93" s="31">
        <v>43682.454129050922</v>
      </c>
      <c r="B93" s="32" t="s">
        <v>841</v>
      </c>
      <c r="C93" s="32" t="s">
        <v>121</v>
      </c>
      <c r="D93" s="32" t="s">
        <v>842</v>
      </c>
      <c r="E93" s="32">
        <v>200300034</v>
      </c>
      <c r="F93" s="32" t="s">
        <v>843</v>
      </c>
      <c r="G93" s="32" t="s">
        <v>844</v>
      </c>
      <c r="H93" s="32" t="s">
        <v>542</v>
      </c>
      <c r="I93" s="32" t="s">
        <v>69</v>
      </c>
      <c r="J93" s="32" t="s">
        <v>69</v>
      </c>
      <c r="K93" s="32" t="s">
        <v>71</v>
      </c>
      <c r="L93" s="32" t="s">
        <v>69</v>
      </c>
      <c r="M93" s="32" t="s">
        <v>69</v>
      </c>
      <c r="N93" s="32" t="s">
        <v>69</v>
      </c>
      <c r="O93" s="32" t="s">
        <v>69</v>
      </c>
      <c r="P93" s="32" t="s">
        <v>69</v>
      </c>
      <c r="Q93" s="32" t="s">
        <v>69</v>
      </c>
      <c r="R93" s="32" t="s">
        <v>69</v>
      </c>
      <c r="S93" s="32" t="s">
        <v>69</v>
      </c>
      <c r="T93" s="32" t="s">
        <v>69</v>
      </c>
      <c r="U93" s="32" t="s">
        <v>69</v>
      </c>
      <c r="V93" s="32" t="s">
        <v>69</v>
      </c>
      <c r="W93" s="32" t="s">
        <v>71</v>
      </c>
      <c r="X93" s="32" t="s">
        <v>71</v>
      </c>
      <c r="Y93" s="32" t="s">
        <v>69</v>
      </c>
      <c r="Z93" s="32" t="s">
        <v>69</v>
      </c>
      <c r="AA93" s="32" t="s">
        <v>69</v>
      </c>
      <c r="AB93" s="32" t="s">
        <v>69</v>
      </c>
      <c r="AC93" s="32" t="s">
        <v>71</v>
      </c>
      <c r="AD93" s="32" t="s">
        <v>71</v>
      </c>
      <c r="AE93" s="32" t="s">
        <v>69</v>
      </c>
      <c r="AF93" s="32" t="s">
        <v>69</v>
      </c>
      <c r="AG93" s="32" t="s">
        <v>69</v>
      </c>
      <c r="AH93" s="32" t="s">
        <v>69</v>
      </c>
      <c r="AI93" s="32" t="s">
        <v>69</v>
      </c>
      <c r="AJ93" s="32" t="s">
        <v>69</v>
      </c>
      <c r="AK93" s="32" t="s">
        <v>71</v>
      </c>
      <c r="AL93" s="32" t="s">
        <v>69</v>
      </c>
      <c r="AM93" s="32" t="s">
        <v>69</v>
      </c>
      <c r="AN93" s="32" t="s">
        <v>69</v>
      </c>
      <c r="AO93" s="32" t="s">
        <v>71</v>
      </c>
      <c r="AP93" s="32" t="s">
        <v>71</v>
      </c>
      <c r="AQ93" s="32" t="s">
        <v>71</v>
      </c>
      <c r="AR93" s="32" t="s">
        <v>69</v>
      </c>
      <c r="AS93" s="32" t="s">
        <v>71</v>
      </c>
      <c r="AT93" s="32" t="s">
        <v>69</v>
      </c>
      <c r="BN93" s="32" t="s">
        <v>845</v>
      </c>
      <c r="BO93" s="32" t="s">
        <v>846</v>
      </c>
    </row>
    <row r="94" spans="1:67" s="33" customFormat="1" ht="12.5" x14ac:dyDescent="0.25">
      <c r="A94" s="31">
        <v>43676.341829375</v>
      </c>
      <c r="B94" s="32" t="s">
        <v>240</v>
      </c>
      <c r="C94" s="32" t="s">
        <v>121</v>
      </c>
      <c r="D94" s="32" t="s">
        <v>241</v>
      </c>
      <c r="E94" s="32">
        <v>200401338</v>
      </c>
      <c r="F94" s="32" t="s">
        <v>847</v>
      </c>
      <c r="G94" s="34" t="s">
        <v>242</v>
      </c>
      <c r="H94" s="32" t="s">
        <v>542</v>
      </c>
      <c r="I94" s="32" t="s">
        <v>69</v>
      </c>
      <c r="J94" s="32" t="s">
        <v>69</v>
      </c>
      <c r="K94" s="32" t="s">
        <v>69</v>
      </c>
      <c r="L94" s="32" t="s">
        <v>69</v>
      </c>
      <c r="M94" s="32" t="s">
        <v>69</v>
      </c>
      <c r="N94" s="32" t="s">
        <v>69</v>
      </c>
      <c r="O94" s="32" t="s">
        <v>69</v>
      </c>
      <c r="P94" s="32" t="s">
        <v>69</v>
      </c>
      <c r="Q94" s="32" t="s">
        <v>69</v>
      </c>
      <c r="R94" s="32" t="s">
        <v>69</v>
      </c>
      <c r="S94" s="32" t="s">
        <v>69</v>
      </c>
      <c r="T94" s="32" t="s">
        <v>69</v>
      </c>
      <c r="U94" s="32" t="s">
        <v>69</v>
      </c>
      <c r="V94" s="32" t="s">
        <v>69</v>
      </c>
      <c r="W94" s="32" t="s">
        <v>69</v>
      </c>
      <c r="X94" s="32" t="s">
        <v>69</v>
      </c>
      <c r="Y94" s="32" t="s">
        <v>69</v>
      </c>
      <c r="Z94" s="32" t="s">
        <v>69</v>
      </c>
      <c r="AA94" s="32" t="s">
        <v>69</v>
      </c>
      <c r="AB94" s="32" t="s">
        <v>69</v>
      </c>
      <c r="AC94" s="32" t="s">
        <v>69</v>
      </c>
      <c r="AD94" s="32" t="s">
        <v>69</v>
      </c>
      <c r="AE94" s="32" t="s">
        <v>69</v>
      </c>
      <c r="AF94" s="32" t="s">
        <v>69</v>
      </c>
      <c r="AG94" s="32" t="s">
        <v>69</v>
      </c>
      <c r="AH94" s="32" t="s">
        <v>69</v>
      </c>
      <c r="AI94" s="32" t="s">
        <v>69</v>
      </c>
      <c r="AJ94" s="32" t="s">
        <v>69</v>
      </c>
      <c r="AK94" s="32" t="s">
        <v>69</v>
      </c>
      <c r="AL94" s="32" t="s">
        <v>69</v>
      </c>
      <c r="AM94" s="32" t="s">
        <v>69</v>
      </c>
      <c r="AN94" s="32" t="s">
        <v>69</v>
      </c>
      <c r="AO94" s="32" t="s">
        <v>69</v>
      </c>
      <c r="AP94" s="32" t="s">
        <v>69</v>
      </c>
      <c r="AQ94" s="32" t="s">
        <v>69</v>
      </c>
      <c r="AR94" s="32" t="s">
        <v>69</v>
      </c>
      <c r="AS94" s="32" t="s">
        <v>69</v>
      </c>
      <c r="AT94" s="32" t="s">
        <v>69</v>
      </c>
      <c r="AU94" s="32" t="s">
        <v>69</v>
      </c>
      <c r="AV94" s="32" t="s">
        <v>69</v>
      </c>
      <c r="AW94" s="32" t="s">
        <v>69</v>
      </c>
      <c r="AX94" s="32" t="s">
        <v>69</v>
      </c>
      <c r="AY94" s="32" t="s">
        <v>69</v>
      </c>
      <c r="AZ94" s="32" t="s">
        <v>69</v>
      </c>
      <c r="BA94" s="32" t="s">
        <v>69</v>
      </c>
      <c r="BB94" s="32" t="s">
        <v>69</v>
      </c>
      <c r="BC94" s="32" t="s">
        <v>69</v>
      </c>
      <c r="BD94" s="32" t="s">
        <v>69</v>
      </c>
      <c r="BE94" s="32" t="s">
        <v>69</v>
      </c>
      <c r="BF94" s="32" t="s">
        <v>69</v>
      </c>
      <c r="BG94" s="32" t="s">
        <v>69</v>
      </c>
      <c r="BH94" s="32" t="s">
        <v>69</v>
      </c>
      <c r="BI94" s="32" t="s">
        <v>69</v>
      </c>
      <c r="BJ94" s="32" t="s">
        <v>69</v>
      </c>
      <c r="BK94" s="32" t="s">
        <v>69</v>
      </c>
      <c r="BL94" s="32" t="s">
        <v>69</v>
      </c>
      <c r="BM94" s="32" t="s">
        <v>69</v>
      </c>
      <c r="BN94" s="32" t="s">
        <v>848</v>
      </c>
      <c r="BO94" s="32" t="s">
        <v>849</v>
      </c>
    </row>
    <row r="95" spans="1:67" s="33" customFormat="1" ht="12.5" x14ac:dyDescent="0.25">
      <c r="A95" s="31">
        <v>43679.524397384259</v>
      </c>
      <c r="B95" s="32" t="s">
        <v>853</v>
      </c>
      <c r="C95" s="32" t="s">
        <v>121</v>
      </c>
      <c r="D95" s="32" t="s">
        <v>850</v>
      </c>
      <c r="E95" s="32">
        <v>200400166</v>
      </c>
      <c r="F95" s="32" t="s">
        <v>851</v>
      </c>
      <c r="G95" s="34" t="s">
        <v>852</v>
      </c>
      <c r="H95" s="32" t="s">
        <v>542</v>
      </c>
      <c r="I95" s="32" t="s">
        <v>71</v>
      </c>
      <c r="J95" s="32" t="s">
        <v>69</v>
      </c>
      <c r="K95" s="32" t="s">
        <v>69</v>
      </c>
      <c r="L95" s="32" t="s">
        <v>80</v>
      </c>
      <c r="M95" s="32" t="s">
        <v>71</v>
      </c>
      <c r="N95" s="32" t="s">
        <v>69</v>
      </c>
      <c r="O95" s="32" t="s">
        <v>71</v>
      </c>
      <c r="P95" s="32" t="s">
        <v>69</v>
      </c>
      <c r="Q95" s="32" t="s">
        <v>71</v>
      </c>
      <c r="R95" s="32" t="s">
        <v>71</v>
      </c>
      <c r="S95" s="32" t="s">
        <v>71</v>
      </c>
      <c r="T95" s="32" t="s">
        <v>69</v>
      </c>
      <c r="U95" s="32" t="s">
        <v>71</v>
      </c>
      <c r="V95" s="32" t="s">
        <v>71</v>
      </c>
      <c r="W95" s="32" t="s">
        <v>71</v>
      </c>
      <c r="X95" s="32" t="s">
        <v>69</v>
      </c>
      <c r="Y95" s="32" t="s">
        <v>69</v>
      </c>
      <c r="Z95" s="32" t="s">
        <v>71</v>
      </c>
      <c r="AA95" s="32" t="s">
        <v>71</v>
      </c>
      <c r="AB95" s="32" t="s">
        <v>71</v>
      </c>
      <c r="AC95" s="32" t="s">
        <v>71</v>
      </c>
      <c r="AD95" s="32" t="s">
        <v>71</v>
      </c>
      <c r="AE95" s="32" t="s">
        <v>69</v>
      </c>
      <c r="AF95" s="32" t="s">
        <v>71</v>
      </c>
      <c r="AG95" s="32" t="s">
        <v>71</v>
      </c>
      <c r="AH95" s="32" t="s">
        <v>71</v>
      </c>
      <c r="AI95" s="32" t="s">
        <v>71</v>
      </c>
      <c r="AJ95" s="32" t="s">
        <v>69</v>
      </c>
      <c r="AK95" s="32" t="s">
        <v>69</v>
      </c>
      <c r="AL95" s="32" t="s">
        <v>69</v>
      </c>
      <c r="AM95" s="32" t="s">
        <v>80</v>
      </c>
      <c r="AN95" s="32" t="s">
        <v>71</v>
      </c>
      <c r="AO95" s="32" t="s">
        <v>71</v>
      </c>
      <c r="AP95" s="32" t="s">
        <v>71</v>
      </c>
      <c r="AQ95" s="32" t="s">
        <v>80</v>
      </c>
      <c r="AR95" s="32" t="s">
        <v>71</v>
      </c>
      <c r="AS95" s="32" t="s">
        <v>71</v>
      </c>
      <c r="AT95" s="32" t="s">
        <v>80</v>
      </c>
      <c r="AU95" s="32" t="s">
        <v>69</v>
      </c>
      <c r="AV95" s="32" t="s">
        <v>71</v>
      </c>
      <c r="AW95" s="32" t="s">
        <v>80</v>
      </c>
      <c r="AX95" s="32" t="s">
        <v>71</v>
      </c>
      <c r="AY95" s="32" t="s">
        <v>71</v>
      </c>
      <c r="AZ95" s="32" t="s">
        <v>69</v>
      </c>
      <c r="BA95" s="32" t="s">
        <v>71</v>
      </c>
      <c r="BB95" s="32" t="s">
        <v>69</v>
      </c>
      <c r="BC95" s="32" t="s">
        <v>80</v>
      </c>
      <c r="BD95" s="32" t="s">
        <v>69</v>
      </c>
      <c r="BE95" s="32" t="s">
        <v>80</v>
      </c>
      <c r="BF95" s="32" t="s">
        <v>71</v>
      </c>
      <c r="BG95" s="32" t="s">
        <v>71</v>
      </c>
      <c r="BH95" s="32" t="s">
        <v>71</v>
      </c>
      <c r="BI95" s="32" t="s">
        <v>80</v>
      </c>
      <c r="BJ95" s="32" t="s">
        <v>69</v>
      </c>
      <c r="BK95" s="32" t="s">
        <v>71</v>
      </c>
      <c r="BL95" s="32" t="s">
        <v>71</v>
      </c>
      <c r="BM95" s="32" t="s">
        <v>69</v>
      </c>
      <c r="BN95" s="32" t="s">
        <v>854</v>
      </c>
      <c r="BO95" s="32" t="s">
        <v>855</v>
      </c>
    </row>
    <row r="96" spans="1:67" s="33" customFormat="1" ht="12.5" x14ac:dyDescent="0.25">
      <c r="A96" s="31">
        <v>43675.563776180556</v>
      </c>
      <c r="B96" s="32" t="s">
        <v>316</v>
      </c>
      <c r="C96" s="32" t="s">
        <v>121</v>
      </c>
      <c r="D96" s="32" t="s">
        <v>856</v>
      </c>
      <c r="E96" s="32">
        <v>200600819</v>
      </c>
      <c r="F96" s="32" t="s">
        <v>857</v>
      </c>
      <c r="G96" s="34" t="s">
        <v>317</v>
      </c>
      <c r="H96" s="32" t="s">
        <v>542</v>
      </c>
      <c r="I96" s="32" t="s">
        <v>69</v>
      </c>
      <c r="J96" s="32" t="s">
        <v>69</v>
      </c>
      <c r="K96" s="32" t="s">
        <v>69</v>
      </c>
      <c r="L96" s="32" t="s">
        <v>69</v>
      </c>
      <c r="M96" s="32" t="s">
        <v>69</v>
      </c>
      <c r="N96" s="32" t="s">
        <v>69</v>
      </c>
      <c r="O96" s="32" t="s">
        <v>69</v>
      </c>
      <c r="P96" s="32" t="s">
        <v>69</v>
      </c>
      <c r="Q96" s="32" t="s">
        <v>69</v>
      </c>
      <c r="R96" s="32" t="s">
        <v>69</v>
      </c>
      <c r="S96" s="32" t="s">
        <v>69</v>
      </c>
      <c r="T96" s="32" t="s">
        <v>69</v>
      </c>
      <c r="U96" s="32" t="s">
        <v>69</v>
      </c>
      <c r="V96" s="32" t="s">
        <v>69</v>
      </c>
      <c r="W96" s="32" t="s">
        <v>69</v>
      </c>
      <c r="X96" s="32" t="s">
        <v>69</v>
      </c>
      <c r="Y96" s="32" t="s">
        <v>69</v>
      </c>
      <c r="Z96" s="32" t="s">
        <v>69</v>
      </c>
      <c r="AA96" s="32" t="s">
        <v>69</v>
      </c>
      <c r="AB96" s="32" t="s">
        <v>69</v>
      </c>
      <c r="AC96" s="32" t="s">
        <v>69</v>
      </c>
      <c r="AD96" s="32" t="s">
        <v>69</v>
      </c>
      <c r="AE96" s="32" t="s">
        <v>69</v>
      </c>
      <c r="AF96" s="32" t="s">
        <v>69</v>
      </c>
      <c r="AG96" s="32" t="s">
        <v>69</v>
      </c>
      <c r="AH96" s="32" t="s">
        <v>69</v>
      </c>
      <c r="AI96" s="32" t="s">
        <v>69</v>
      </c>
      <c r="AJ96" s="32" t="s">
        <v>69</v>
      </c>
      <c r="AK96" s="32" t="s">
        <v>69</v>
      </c>
      <c r="AL96" s="32" t="s">
        <v>69</v>
      </c>
      <c r="AM96" s="32" t="s">
        <v>69</v>
      </c>
      <c r="AN96" s="32" t="s">
        <v>69</v>
      </c>
      <c r="AO96" s="32" t="s">
        <v>69</v>
      </c>
      <c r="AP96" s="32" t="s">
        <v>69</v>
      </c>
      <c r="AQ96" s="32" t="s">
        <v>69</v>
      </c>
      <c r="AR96" s="32" t="s">
        <v>69</v>
      </c>
      <c r="AS96" s="32" t="s">
        <v>69</v>
      </c>
      <c r="AT96" s="32" t="s">
        <v>69</v>
      </c>
      <c r="AU96" s="32" t="s">
        <v>69</v>
      </c>
      <c r="AV96" s="32" t="s">
        <v>69</v>
      </c>
      <c r="AW96" s="32" t="s">
        <v>69</v>
      </c>
      <c r="AX96" s="32" t="s">
        <v>69</v>
      </c>
      <c r="AY96" s="32" t="s">
        <v>69</v>
      </c>
      <c r="AZ96" s="32" t="s">
        <v>69</v>
      </c>
      <c r="BA96" s="32" t="s">
        <v>69</v>
      </c>
      <c r="BB96" s="32" t="s">
        <v>69</v>
      </c>
      <c r="BC96" s="32" t="s">
        <v>69</v>
      </c>
      <c r="BD96" s="32" t="s">
        <v>69</v>
      </c>
      <c r="BE96" s="32" t="s">
        <v>69</v>
      </c>
      <c r="BF96" s="32" t="s">
        <v>69</v>
      </c>
      <c r="BG96" s="32" t="s">
        <v>69</v>
      </c>
      <c r="BH96" s="32" t="s">
        <v>69</v>
      </c>
      <c r="BI96" s="32" t="s">
        <v>69</v>
      </c>
      <c r="BJ96" s="32" t="s">
        <v>69</v>
      </c>
      <c r="BK96" s="32" t="s">
        <v>69</v>
      </c>
      <c r="BL96" s="32" t="s">
        <v>69</v>
      </c>
      <c r="BM96" s="32" t="s">
        <v>69</v>
      </c>
      <c r="BO96" s="32" t="s">
        <v>858</v>
      </c>
    </row>
    <row r="97" spans="1:67" s="33" customFormat="1" ht="12.5" x14ac:dyDescent="0.25">
      <c r="A97" s="31">
        <v>43677.709480879625</v>
      </c>
      <c r="B97" s="32" t="s">
        <v>319</v>
      </c>
      <c r="C97" s="32" t="s">
        <v>121</v>
      </c>
      <c r="D97" s="32" t="s">
        <v>859</v>
      </c>
      <c r="E97" s="32">
        <v>200600906</v>
      </c>
      <c r="F97" s="32" t="s">
        <v>320</v>
      </c>
      <c r="G97" s="34" t="s">
        <v>321</v>
      </c>
      <c r="H97" s="32" t="s">
        <v>542</v>
      </c>
      <c r="I97" s="32" t="s">
        <v>96</v>
      </c>
      <c r="J97" s="32" t="s">
        <v>96</v>
      </c>
      <c r="K97" s="32" t="s">
        <v>96</v>
      </c>
      <c r="L97" s="32" t="s">
        <v>96</v>
      </c>
      <c r="M97" s="32" t="s">
        <v>95</v>
      </c>
      <c r="N97" s="32" t="s">
        <v>95</v>
      </c>
      <c r="O97" s="32" t="s">
        <v>95</v>
      </c>
      <c r="P97" s="32" t="s">
        <v>95</v>
      </c>
      <c r="Q97" s="32" t="s">
        <v>96</v>
      </c>
      <c r="R97" s="32" t="s">
        <v>96</v>
      </c>
      <c r="S97" s="32" t="s">
        <v>69</v>
      </c>
      <c r="T97" s="32" t="s">
        <v>80</v>
      </c>
      <c r="U97" s="32" t="s">
        <v>80</v>
      </c>
      <c r="V97" s="32" t="s">
        <v>71</v>
      </c>
      <c r="W97" s="32" t="s">
        <v>69</v>
      </c>
      <c r="X97" s="32" t="s">
        <v>80</v>
      </c>
      <c r="Y97" s="32" t="s">
        <v>69</v>
      </c>
      <c r="Z97" s="32" t="s">
        <v>69</v>
      </c>
      <c r="AA97" s="32" t="s">
        <v>80</v>
      </c>
      <c r="AB97" s="32" t="s">
        <v>80</v>
      </c>
      <c r="AC97" s="32" t="s">
        <v>69</v>
      </c>
      <c r="AD97" s="32" t="s">
        <v>80</v>
      </c>
      <c r="AE97" s="32" t="s">
        <v>69</v>
      </c>
      <c r="AF97" s="32" t="s">
        <v>69</v>
      </c>
      <c r="AG97" s="32" t="s">
        <v>80</v>
      </c>
      <c r="AH97" s="32" t="s">
        <v>80</v>
      </c>
      <c r="AI97" s="32" t="s">
        <v>69</v>
      </c>
      <c r="AJ97" s="32" t="s">
        <v>80</v>
      </c>
      <c r="AK97" s="32" t="s">
        <v>69</v>
      </c>
      <c r="AL97" s="32" t="s">
        <v>69</v>
      </c>
      <c r="AM97" s="32" t="s">
        <v>71</v>
      </c>
      <c r="AN97" s="32" t="s">
        <v>71</v>
      </c>
      <c r="AO97" s="32" t="s">
        <v>69</v>
      </c>
      <c r="AP97" s="32" t="s">
        <v>71</v>
      </c>
      <c r="AQ97" s="32" t="s">
        <v>69</v>
      </c>
      <c r="AR97" s="32" t="s">
        <v>71</v>
      </c>
      <c r="AS97" s="32" t="s">
        <v>69</v>
      </c>
      <c r="AT97" s="32" t="s">
        <v>69</v>
      </c>
      <c r="AU97" s="32" t="s">
        <v>69</v>
      </c>
      <c r="BN97" s="32" t="s">
        <v>860</v>
      </c>
      <c r="BO97" s="32" t="s">
        <v>861</v>
      </c>
    </row>
    <row r="98" spans="1:67" s="33" customFormat="1" ht="12.5" x14ac:dyDescent="0.25">
      <c r="A98" s="31">
        <v>43676.333621851853</v>
      </c>
      <c r="B98" s="32" t="s">
        <v>99</v>
      </c>
      <c r="C98" s="32" t="s">
        <v>81</v>
      </c>
      <c r="D98" s="32" t="s">
        <v>100</v>
      </c>
      <c r="E98" s="32">
        <v>200600024</v>
      </c>
      <c r="F98" s="32" t="s">
        <v>862</v>
      </c>
      <c r="G98" s="34" t="s">
        <v>248</v>
      </c>
      <c r="H98" s="32" t="s">
        <v>542</v>
      </c>
      <c r="I98" s="32" t="s">
        <v>69</v>
      </c>
      <c r="J98" s="32" t="s">
        <v>69</v>
      </c>
      <c r="K98" s="32" t="s">
        <v>69</v>
      </c>
      <c r="L98" s="32" t="s">
        <v>69</v>
      </c>
      <c r="M98" s="32" t="s">
        <v>69</v>
      </c>
      <c r="N98" s="32" t="s">
        <v>69</v>
      </c>
      <c r="O98" s="32" t="s">
        <v>69</v>
      </c>
      <c r="P98" s="32" t="s">
        <v>69</v>
      </c>
      <c r="Q98" s="32" t="s">
        <v>69</v>
      </c>
      <c r="R98" s="32" t="s">
        <v>69</v>
      </c>
      <c r="S98" s="32" t="s">
        <v>69</v>
      </c>
      <c r="T98" s="32" t="s">
        <v>69</v>
      </c>
      <c r="U98" s="32" t="s">
        <v>69</v>
      </c>
      <c r="V98" s="32" t="s">
        <v>69</v>
      </c>
      <c r="W98" s="32" t="s">
        <v>69</v>
      </c>
      <c r="X98" s="32" t="s">
        <v>69</v>
      </c>
      <c r="Y98" s="32" t="s">
        <v>69</v>
      </c>
      <c r="Z98" s="32" t="s">
        <v>69</v>
      </c>
      <c r="AA98" s="32" t="s">
        <v>69</v>
      </c>
      <c r="AB98" s="32" t="s">
        <v>69</v>
      </c>
      <c r="AC98" s="32" t="s">
        <v>69</v>
      </c>
      <c r="AD98" s="32" t="s">
        <v>69</v>
      </c>
      <c r="AE98" s="32" t="s">
        <v>69</v>
      </c>
      <c r="AF98" s="32" t="s">
        <v>69</v>
      </c>
      <c r="AG98" s="32" t="s">
        <v>69</v>
      </c>
      <c r="AH98" s="32" t="s">
        <v>69</v>
      </c>
      <c r="AI98" s="32" t="s">
        <v>69</v>
      </c>
      <c r="AJ98" s="32" t="s">
        <v>69</v>
      </c>
      <c r="AK98" s="32" t="s">
        <v>69</v>
      </c>
      <c r="AL98" s="32" t="s">
        <v>69</v>
      </c>
      <c r="AM98" s="32" t="s">
        <v>69</v>
      </c>
      <c r="AN98" s="32" t="s">
        <v>69</v>
      </c>
      <c r="AO98" s="32" t="s">
        <v>69</v>
      </c>
      <c r="AP98" s="32" t="s">
        <v>69</v>
      </c>
      <c r="AQ98" s="32" t="s">
        <v>69</v>
      </c>
      <c r="AR98" s="32" t="s">
        <v>69</v>
      </c>
      <c r="AS98" s="32" t="s">
        <v>69</v>
      </c>
      <c r="AT98" s="32" t="s">
        <v>69</v>
      </c>
      <c r="AU98" s="32" t="s">
        <v>69</v>
      </c>
      <c r="BO98" s="32" t="s">
        <v>863</v>
      </c>
    </row>
    <row r="99" spans="1:67" s="33" customFormat="1" ht="12.5" x14ac:dyDescent="0.25">
      <c r="A99" s="31">
        <v>43676.652008078701</v>
      </c>
      <c r="B99" s="32" t="s">
        <v>864</v>
      </c>
      <c r="C99" s="32" t="s">
        <v>81</v>
      </c>
      <c r="D99" s="32" t="s">
        <v>865</v>
      </c>
      <c r="E99" s="32">
        <v>200600032</v>
      </c>
      <c r="F99" s="32" t="s">
        <v>866</v>
      </c>
      <c r="G99" s="34" t="s">
        <v>867</v>
      </c>
      <c r="H99" s="32" t="s">
        <v>542</v>
      </c>
      <c r="I99" s="32" t="s">
        <v>69</v>
      </c>
      <c r="J99" s="32" t="s">
        <v>69</v>
      </c>
      <c r="K99" s="32" t="s">
        <v>69</v>
      </c>
      <c r="L99" s="32" t="s">
        <v>69</v>
      </c>
      <c r="M99" s="32" t="s">
        <v>69</v>
      </c>
      <c r="N99" s="32" t="s">
        <v>69</v>
      </c>
      <c r="O99" s="32" t="s">
        <v>69</v>
      </c>
      <c r="P99" s="32" t="s">
        <v>69</v>
      </c>
      <c r="Q99" s="32" t="s">
        <v>69</v>
      </c>
      <c r="R99" s="32" t="s">
        <v>69</v>
      </c>
      <c r="S99" s="32" t="s">
        <v>69</v>
      </c>
      <c r="T99" s="32" t="s">
        <v>69</v>
      </c>
      <c r="U99" s="32" t="s">
        <v>69</v>
      </c>
      <c r="V99" s="32" t="s">
        <v>69</v>
      </c>
      <c r="W99" s="32" t="s">
        <v>69</v>
      </c>
      <c r="X99" s="32" t="s">
        <v>69</v>
      </c>
      <c r="Y99" s="32" t="s">
        <v>69</v>
      </c>
      <c r="Z99" s="32" t="s">
        <v>69</v>
      </c>
      <c r="AA99" s="32" t="s">
        <v>69</v>
      </c>
      <c r="AB99" s="32" t="s">
        <v>69</v>
      </c>
      <c r="AC99" s="32" t="s">
        <v>69</v>
      </c>
      <c r="AD99" s="32" t="s">
        <v>69</v>
      </c>
      <c r="AE99" s="32" t="s">
        <v>69</v>
      </c>
      <c r="AF99" s="32" t="s">
        <v>69</v>
      </c>
      <c r="AG99" s="32" t="s">
        <v>69</v>
      </c>
      <c r="AH99" s="32" t="s">
        <v>69</v>
      </c>
      <c r="AI99" s="32" t="s">
        <v>69</v>
      </c>
      <c r="AJ99" s="32" t="s">
        <v>69</v>
      </c>
      <c r="AK99" s="32" t="s">
        <v>69</v>
      </c>
      <c r="AL99" s="32" t="s">
        <v>69</v>
      </c>
      <c r="BN99" s="32" t="s">
        <v>608</v>
      </c>
      <c r="BO99" s="32" t="s">
        <v>868</v>
      </c>
    </row>
    <row r="100" spans="1:67" s="33" customFormat="1" ht="12.5" x14ac:dyDescent="0.25">
      <c r="A100" s="31">
        <v>43678.567457662037</v>
      </c>
      <c r="B100" s="32" t="s">
        <v>249</v>
      </c>
      <c r="C100" s="32" t="s">
        <v>81</v>
      </c>
      <c r="D100" s="32" t="s">
        <v>869</v>
      </c>
      <c r="E100" s="32">
        <v>200600091</v>
      </c>
      <c r="F100" s="32" t="s">
        <v>250</v>
      </c>
      <c r="G100" s="34" t="s">
        <v>870</v>
      </c>
      <c r="H100" s="32" t="s">
        <v>542</v>
      </c>
      <c r="I100" s="32" t="s">
        <v>69</v>
      </c>
      <c r="J100" s="32" t="s">
        <v>69</v>
      </c>
      <c r="K100" s="32" t="s">
        <v>69</v>
      </c>
      <c r="L100" s="32" t="s">
        <v>69</v>
      </c>
      <c r="M100" s="32" t="s">
        <v>69</v>
      </c>
      <c r="N100" s="32" t="s">
        <v>69</v>
      </c>
      <c r="O100" s="32" t="s">
        <v>69</v>
      </c>
      <c r="P100" s="32" t="s">
        <v>69</v>
      </c>
      <c r="Q100" s="32" t="s">
        <v>69</v>
      </c>
      <c r="R100" s="32" t="s">
        <v>69</v>
      </c>
      <c r="S100" s="32" t="s">
        <v>69</v>
      </c>
      <c r="T100" s="32" t="s">
        <v>69</v>
      </c>
      <c r="U100" s="32" t="s">
        <v>69</v>
      </c>
      <c r="V100" s="32" t="s">
        <v>69</v>
      </c>
      <c r="W100" s="32" t="s">
        <v>69</v>
      </c>
      <c r="X100" s="32" t="s">
        <v>69</v>
      </c>
      <c r="Y100" s="32" t="s">
        <v>69</v>
      </c>
      <c r="Z100" s="32" t="s">
        <v>69</v>
      </c>
      <c r="AA100" s="32" t="s">
        <v>80</v>
      </c>
      <c r="AB100" s="32" t="s">
        <v>69</v>
      </c>
      <c r="AC100" s="32" t="s">
        <v>69</v>
      </c>
      <c r="AD100" s="32" t="s">
        <v>69</v>
      </c>
      <c r="AE100" s="32" t="s">
        <v>71</v>
      </c>
      <c r="AF100" s="32" t="s">
        <v>69</v>
      </c>
      <c r="AG100" s="32" t="s">
        <v>69</v>
      </c>
      <c r="AH100" s="32" t="s">
        <v>69</v>
      </c>
      <c r="AI100" s="32" t="s">
        <v>69</v>
      </c>
      <c r="AJ100" s="32" t="s">
        <v>69</v>
      </c>
      <c r="AK100" s="32" t="s">
        <v>69</v>
      </c>
      <c r="AL100" s="32" t="s">
        <v>69</v>
      </c>
      <c r="AM100" s="32" t="s">
        <v>71</v>
      </c>
      <c r="AN100" s="32" t="s">
        <v>80</v>
      </c>
      <c r="AO100" s="32" t="s">
        <v>69</v>
      </c>
      <c r="AP100" s="32" t="s">
        <v>71</v>
      </c>
      <c r="AQ100" s="32" t="s">
        <v>71</v>
      </c>
      <c r="AR100" s="32" t="s">
        <v>71</v>
      </c>
      <c r="AS100" s="32" t="s">
        <v>69</v>
      </c>
      <c r="AT100" s="32" t="s">
        <v>69</v>
      </c>
      <c r="AU100" s="32" t="s">
        <v>69</v>
      </c>
      <c r="BN100" s="32" t="s">
        <v>871</v>
      </c>
      <c r="BO100" s="32" t="s">
        <v>872</v>
      </c>
    </row>
    <row r="101" spans="1:67" s="33" customFormat="1" ht="12.5" x14ac:dyDescent="0.25">
      <c r="A101" s="31">
        <v>43675.352484594907</v>
      </c>
      <c r="B101" s="32" t="s">
        <v>115</v>
      </c>
      <c r="C101" s="32" t="s">
        <v>81</v>
      </c>
      <c r="D101" s="32" t="s">
        <v>251</v>
      </c>
      <c r="E101" s="32">
        <v>200601027</v>
      </c>
      <c r="F101" s="32" t="s">
        <v>873</v>
      </c>
      <c r="G101" s="34" t="s">
        <v>252</v>
      </c>
      <c r="H101" s="32" t="s">
        <v>542</v>
      </c>
      <c r="I101" s="32" t="s">
        <v>69</v>
      </c>
      <c r="J101" s="32" t="s">
        <v>69</v>
      </c>
      <c r="K101" s="32" t="s">
        <v>69</v>
      </c>
      <c r="L101" s="32" t="s">
        <v>69</v>
      </c>
      <c r="M101" s="32" t="s">
        <v>69</v>
      </c>
      <c r="N101" s="32" t="s">
        <v>69</v>
      </c>
      <c r="O101" s="32" t="s">
        <v>69</v>
      </c>
      <c r="P101" s="32" t="s">
        <v>69</v>
      </c>
      <c r="Q101" s="32" t="s">
        <v>71</v>
      </c>
      <c r="R101" s="32" t="s">
        <v>80</v>
      </c>
      <c r="S101" s="32" t="s">
        <v>80</v>
      </c>
      <c r="T101" s="32" t="s">
        <v>71</v>
      </c>
      <c r="BN101" s="32" t="s">
        <v>608</v>
      </c>
      <c r="BO101" s="32" t="s">
        <v>872</v>
      </c>
    </row>
    <row r="102" spans="1:67" s="33" customFormat="1" ht="12.5" x14ac:dyDescent="0.25">
      <c r="A102" s="31">
        <v>43684.547943368059</v>
      </c>
      <c r="B102" s="32" t="s">
        <v>253</v>
      </c>
      <c r="C102" s="32" t="s">
        <v>81</v>
      </c>
      <c r="D102" s="32" t="s">
        <v>254</v>
      </c>
      <c r="E102" s="32">
        <v>200600139</v>
      </c>
      <c r="F102" s="32" t="s">
        <v>874</v>
      </c>
      <c r="G102" s="34" t="s">
        <v>255</v>
      </c>
      <c r="H102" s="32" t="s">
        <v>542</v>
      </c>
      <c r="I102" s="32" t="s">
        <v>69</v>
      </c>
      <c r="J102" s="32" t="s">
        <v>69</v>
      </c>
      <c r="K102" s="32" t="s">
        <v>69</v>
      </c>
      <c r="L102" s="32" t="s">
        <v>69</v>
      </c>
      <c r="M102" s="32" t="s">
        <v>69</v>
      </c>
      <c r="N102" s="32" t="s">
        <v>69</v>
      </c>
      <c r="O102" s="32" t="s">
        <v>69</v>
      </c>
      <c r="P102" s="32" t="s">
        <v>69</v>
      </c>
      <c r="Q102" s="32" t="s">
        <v>69</v>
      </c>
      <c r="R102" s="32" t="s">
        <v>69</v>
      </c>
      <c r="S102" s="32" t="s">
        <v>69</v>
      </c>
      <c r="T102" s="32" t="s">
        <v>69</v>
      </c>
      <c r="U102" s="32" t="s">
        <v>69</v>
      </c>
      <c r="V102" s="32" t="s">
        <v>69</v>
      </c>
      <c r="W102" s="32" t="s">
        <v>69</v>
      </c>
      <c r="X102" s="32" t="s">
        <v>69</v>
      </c>
      <c r="Y102" s="32" t="s">
        <v>69</v>
      </c>
      <c r="Z102" s="32" t="s">
        <v>69</v>
      </c>
      <c r="AA102" s="32" t="s">
        <v>69</v>
      </c>
      <c r="AB102" s="32" t="s">
        <v>69</v>
      </c>
      <c r="AC102" s="32" t="s">
        <v>69</v>
      </c>
      <c r="AD102" s="32" t="s">
        <v>69</v>
      </c>
      <c r="AE102" s="32" t="s">
        <v>69</v>
      </c>
      <c r="AF102" s="32" t="s">
        <v>69</v>
      </c>
      <c r="AG102" s="32" t="s">
        <v>69</v>
      </c>
      <c r="AH102" s="32" t="s">
        <v>69</v>
      </c>
      <c r="AI102" s="32" t="s">
        <v>69</v>
      </c>
      <c r="AJ102" s="32" t="s">
        <v>69</v>
      </c>
      <c r="AK102" s="32" t="s">
        <v>69</v>
      </c>
      <c r="AL102" s="32" t="s">
        <v>69</v>
      </c>
      <c r="AM102" s="32" t="s">
        <v>69</v>
      </c>
      <c r="AN102" s="32" t="s">
        <v>69</v>
      </c>
      <c r="AO102" s="32" t="s">
        <v>69</v>
      </c>
      <c r="AP102" s="32" t="s">
        <v>69</v>
      </c>
      <c r="AQ102" s="32" t="s">
        <v>69</v>
      </c>
      <c r="AR102" s="32" t="s">
        <v>69</v>
      </c>
      <c r="AS102" s="32" t="s">
        <v>69</v>
      </c>
      <c r="AT102" s="32" t="s">
        <v>69</v>
      </c>
      <c r="AU102" s="32" t="s">
        <v>69</v>
      </c>
      <c r="AV102" s="32" t="s">
        <v>69</v>
      </c>
      <c r="AW102" s="32" t="s">
        <v>69</v>
      </c>
      <c r="AX102" s="32" t="s">
        <v>69</v>
      </c>
      <c r="AY102" s="32" t="s">
        <v>69</v>
      </c>
      <c r="AZ102" s="32" t="s">
        <v>69</v>
      </c>
      <c r="BA102" s="32" t="s">
        <v>69</v>
      </c>
      <c r="BB102" s="32" t="s">
        <v>69</v>
      </c>
      <c r="BC102" s="32" t="s">
        <v>69</v>
      </c>
      <c r="BD102" s="32" t="s">
        <v>69</v>
      </c>
      <c r="BE102" s="32" t="s">
        <v>69</v>
      </c>
      <c r="BF102" s="32" t="s">
        <v>69</v>
      </c>
      <c r="BG102" s="32" t="s">
        <v>69</v>
      </c>
      <c r="BH102" s="32" t="s">
        <v>69</v>
      </c>
      <c r="BI102" s="32" t="s">
        <v>69</v>
      </c>
      <c r="BJ102" s="32" t="s">
        <v>69</v>
      </c>
      <c r="BK102" s="32" t="s">
        <v>69</v>
      </c>
      <c r="BL102" s="32" t="s">
        <v>69</v>
      </c>
      <c r="BM102" s="32" t="s">
        <v>69</v>
      </c>
      <c r="BO102" s="32" t="s">
        <v>875</v>
      </c>
    </row>
    <row r="103" spans="1:67" s="33" customFormat="1" ht="12.5" x14ac:dyDescent="0.25">
      <c r="A103" s="31">
        <v>43683.440575520828</v>
      </c>
      <c r="B103" s="32" t="s">
        <v>876</v>
      </c>
      <c r="C103" s="32" t="s">
        <v>81</v>
      </c>
      <c r="D103" s="32" t="s">
        <v>877</v>
      </c>
      <c r="E103" s="32">
        <v>200600156</v>
      </c>
      <c r="F103" s="32" t="s">
        <v>878</v>
      </c>
      <c r="G103" s="32" t="s">
        <v>879</v>
      </c>
      <c r="H103" s="32" t="s">
        <v>542</v>
      </c>
      <c r="I103" s="32" t="s">
        <v>71</v>
      </c>
      <c r="J103" s="32" t="s">
        <v>71</v>
      </c>
      <c r="K103" s="32" t="s">
        <v>71</v>
      </c>
      <c r="L103" s="32" t="s">
        <v>71</v>
      </c>
      <c r="M103" s="32" t="s">
        <v>69</v>
      </c>
      <c r="N103" s="32" t="s">
        <v>71</v>
      </c>
      <c r="O103" s="32" t="s">
        <v>69</v>
      </c>
      <c r="P103" s="32" t="s">
        <v>69</v>
      </c>
      <c r="Q103" s="32" t="s">
        <v>71</v>
      </c>
      <c r="R103" s="32" t="s">
        <v>69</v>
      </c>
      <c r="S103" s="32" t="s">
        <v>69</v>
      </c>
      <c r="T103" s="32" t="s">
        <v>71</v>
      </c>
      <c r="U103" s="32" t="s">
        <v>80</v>
      </c>
      <c r="V103" s="32" t="s">
        <v>69</v>
      </c>
      <c r="W103" s="32" t="s">
        <v>69</v>
      </c>
      <c r="X103" s="32" t="s">
        <v>69</v>
      </c>
      <c r="Y103" s="32" t="s">
        <v>69</v>
      </c>
      <c r="Z103" s="32" t="s">
        <v>71</v>
      </c>
      <c r="AA103" s="32" t="s">
        <v>71</v>
      </c>
      <c r="AB103" s="32" t="s">
        <v>69</v>
      </c>
      <c r="AC103" s="32" t="s">
        <v>69</v>
      </c>
      <c r="AD103" s="32" t="s">
        <v>69</v>
      </c>
      <c r="AE103" s="32" t="s">
        <v>69</v>
      </c>
      <c r="AF103" s="32" t="s">
        <v>71</v>
      </c>
      <c r="AG103" s="32" t="s">
        <v>71</v>
      </c>
      <c r="AH103" s="32" t="s">
        <v>69</v>
      </c>
      <c r="AI103" s="32" t="s">
        <v>71</v>
      </c>
      <c r="AJ103" s="32" t="s">
        <v>69</v>
      </c>
      <c r="AK103" s="32" t="s">
        <v>69</v>
      </c>
      <c r="AL103" s="32" t="s">
        <v>71</v>
      </c>
      <c r="AM103" s="32" t="s">
        <v>69</v>
      </c>
      <c r="AN103" s="32" t="s">
        <v>69</v>
      </c>
      <c r="AO103" s="32" t="s">
        <v>69</v>
      </c>
      <c r="AP103" s="32" t="s">
        <v>69</v>
      </c>
      <c r="AQ103" s="32" t="s">
        <v>69</v>
      </c>
      <c r="AR103" s="32" t="s">
        <v>69</v>
      </c>
      <c r="AS103" s="32" t="s">
        <v>69</v>
      </c>
      <c r="AT103" s="32" t="s">
        <v>71</v>
      </c>
      <c r="AU103" s="32" t="s">
        <v>69</v>
      </c>
      <c r="BN103" s="32" t="s">
        <v>880</v>
      </c>
      <c r="BO103" s="32" t="s">
        <v>881</v>
      </c>
    </row>
    <row r="104" spans="1:67" s="33" customFormat="1" ht="12.5" x14ac:dyDescent="0.25">
      <c r="A104" s="31">
        <v>43677.55292962963</v>
      </c>
      <c r="B104" s="32" t="s">
        <v>256</v>
      </c>
      <c r="C104" s="32" t="s">
        <v>81</v>
      </c>
      <c r="D104" s="32" t="s">
        <v>882</v>
      </c>
      <c r="E104" s="32">
        <v>200600157</v>
      </c>
      <c r="F104" s="32" t="s">
        <v>883</v>
      </c>
      <c r="G104" s="32" t="s">
        <v>884</v>
      </c>
      <c r="H104" s="32" t="s">
        <v>542</v>
      </c>
      <c r="I104" s="32" t="s">
        <v>69</v>
      </c>
      <c r="J104" s="32" t="s">
        <v>69</v>
      </c>
      <c r="K104" s="32" t="s">
        <v>69</v>
      </c>
      <c r="L104" s="32" t="s">
        <v>69</v>
      </c>
      <c r="M104" s="32" t="s">
        <v>69</v>
      </c>
      <c r="N104" s="32" t="s">
        <v>69</v>
      </c>
      <c r="O104" s="32" t="s">
        <v>69</v>
      </c>
      <c r="P104" s="32" t="s">
        <v>69</v>
      </c>
      <c r="Q104" s="32" t="s">
        <v>69</v>
      </c>
      <c r="R104" s="32" t="s">
        <v>69</v>
      </c>
      <c r="S104" s="32" t="s">
        <v>69</v>
      </c>
      <c r="T104" s="32" t="s">
        <v>69</v>
      </c>
      <c r="U104" s="32" t="s">
        <v>69</v>
      </c>
      <c r="V104" s="32" t="s">
        <v>69</v>
      </c>
      <c r="W104" s="32" t="s">
        <v>71</v>
      </c>
      <c r="X104" s="32" t="s">
        <v>69</v>
      </c>
      <c r="Y104" s="32" t="s">
        <v>69</v>
      </c>
      <c r="Z104" s="32" t="s">
        <v>71</v>
      </c>
      <c r="AA104" s="32" t="s">
        <v>69</v>
      </c>
      <c r="AB104" s="32" t="s">
        <v>69</v>
      </c>
      <c r="AC104" s="32" t="s">
        <v>69</v>
      </c>
      <c r="AD104" s="32" t="s">
        <v>69</v>
      </c>
      <c r="AE104" s="32" t="s">
        <v>69</v>
      </c>
      <c r="AF104" s="32" t="s">
        <v>69</v>
      </c>
      <c r="AG104" s="32" t="s">
        <v>69</v>
      </c>
      <c r="AH104" s="32" t="s">
        <v>69</v>
      </c>
      <c r="AI104" s="32" t="s">
        <v>71</v>
      </c>
      <c r="AJ104" s="32" t="s">
        <v>69</v>
      </c>
      <c r="AK104" s="32" t="s">
        <v>71</v>
      </c>
      <c r="AL104" s="32" t="s">
        <v>69</v>
      </c>
      <c r="AM104" s="32" t="s">
        <v>69</v>
      </c>
      <c r="AN104" s="32" t="s">
        <v>71</v>
      </c>
      <c r="AO104" s="32" t="s">
        <v>69</v>
      </c>
      <c r="AP104" s="32" t="s">
        <v>69</v>
      </c>
      <c r="AQ104" s="32" t="s">
        <v>80</v>
      </c>
      <c r="AR104" s="32" t="s">
        <v>71</v>
      </c>
      <c r="AS104" s="32" t="s">
        <v>69</v>
      </c>
      <c r="AT104" s="32" t="s">
        <v>69</v>
      </c>
      <c r="AU104" s="32" t="s">
        <v>69</v>
      </c>
      <c r="BN104" s="32" t="s">
        <v>885</v>
      </c>
      <c r="BO104" s="32" t="s">
        <v>886</v>
      </c>
    </row>
    <row r="105" spans="1:67" s="33" customFormat="1" ht="12.5" x14ac:dyDescent="0.25">
      <c r="A105" s="31">
        <v>43678.398685034721</v>
      </c>
      <c r="B105" s="32" t="s">
        <v>887</v>
      </c>
      <c r="C105" s="32" t="s">
        <v>81</v>
      </c>
      <c r="D105" s="32" t="s">
        <v>888</v>
      </c>
      <c r="E105" s="32">
        <v>200600162</v>
      </c>
      <c r="F105" s="32" t="s">
        <v>889</v>
      </c>
      <c r="G105" s="34" t="s">
        <v>890</v>
      </c>
      <c r="H105" s="32" t="s">
        <v>542</v>
      </c>
      <c r="AV105" s="32" t="s">
        <v>69</v>
      </c>
      <c r="AW105" s="32" t="s">
        <v>69</v>
      </c>
      <c r="AX105" s="32" t="s">
        <v>69</v>
      </c>
      <c r="AY105" s="32" t="s">
        <v>69</v>
      </c>
      <c r="AZ105" s="32" t="s">
        <v>69</v>
      </c>
      <c r="BA105" s="32" t="s">
        <v>71</v>
      </c>
      <c r="BC105" s="32" t="s">
        <v>69</v>
      </c>
      <c r="BD105" s="32" t="s">
        <v>69</v>
      </c>
      <c r="BE105" s="32" t="s">
        <v>80</v>
      </c>
      <c r="BF105" s="32" t="s">
        <v>69</v>
      </c>
      <c r="BG105" s="32" t="s">
        <v>69</v>
      </c>
      <c r="BH105" s="32" t="s">
        <v>69</v>
      </c>
      <c r="BI105" s="32" t="s">
        <v>69</v>
      </c>
      <c r="BJ105" s="32" t="s">
        <v>69</v>
      </c>
      <c r="BK105" s="32" t="s">
        <v>69</v>
      </c>
      <c r="BL105" s="32" t="s">
        <v>69</v>
      </c>
      <c r="BM105" s="32" t="s">
        <v>69</v>
      </c>
      <c r="BN105" s="32" t="s">
        <v>553</v>
      </c>
      <c r="BO105" s="32" t="s">
        <v>891</v>
      </c>
    </row>
    <row r="106" spans="1:67" s="33" customFormat="1" ht="12.5" x14ac:dyDescent="0.25">
      <c r="A106" s="31">
        <v>43675.464014062498</v>
      </c>
      <c r="B106" s="32" t="s">
        <v>257</v>
      </c>
      <c r="C106" s="32" t="s">
        <v>81</v>
      </c>
      <c r="D106" s="32" t="s">
        <v>258</v>
      </c>
      <c r="E106" s="32">
        <v>200600165</v>
      </c>
      <c r="F106" s="32" t="s">
        <v>892</v>
      </c>
      <c r="G106" s="34" t="s">
        <v>259</v>
      </c>
      <c r="H106" s="32" t="s">
        <v>542</v>
      </c>
      <c r="I106" s="32" t="s">
        <v>69</v>
      </c>
      <c r="J106" s="32" t="s">
        <v>71</v>
      </c>
      <c r="K106" s="32" t="s">
        <v>69</v>
      </c>
      <c r="L106" s="32" t="s">
        <v>71</v>
      </c>
      <c r="M106" s="32" t="s">
        <v>69</v>
      </c>
      <c r="N106" s="32" t="s">
        <v>71</v>
      </c>
      <c r="O106" s="32" t="s">
        <v>69</v>
      </c>
      <c r="P106" s="32" t="s">
        <v>71</v>
      </c>
      <c r="Q106" s="32" t="s">
        <v>69</v>
      </c>
      <c r="R106" s="32" t="s">
        <v>71</v>
      </c>
      <c r="S106" s="32" t="s">
        <v>69</v>
      </c>
      <c r="T106" s="32" t="s">
        <v>71</v>
      </c>
      <c r="U106" s="32" t="s">
        <v>69</v>
      </c>
      <c r="V106" s="32" t="s">
        <v>71</v>
      </c>
      <c r="W106" s="32" t="s">
        <v>69</v>
      </c>
      <c r="X106" s="32" t="s">
        <v>71</v>
      </c>
      <c r="Y106" s="32" t="s">
        <v>71</v>
      </c>
      <c r="Z106" s="32" t="s">
        <v>69</v>
      </c>
      <c r="AA106" s="32" t="s">
        <v>69</v>
      </c>
      <c r="AB106" s="32" t="s">
        <v>71</v>
      </c>
      <c r="AC106" s="32" t="s">
        <v>69</v>
      </c>
      <c r="AD106" s="32" t="s">
        <v>71</v>
      </c>
      <c r="AE106" s="32" t="s">
        <v>69</v>
      </c>
      <c r="AF106" s="32" t="s">
        <v>69</v>
      </c>
      <c r="AG106" s="32" t="s">
        <v>69</v>
      </c>
      <c r="AH106" s="32" t="s">
        <v>71</v>
      </c>
      <c r="AI106" s="32" t="s">
        <v>69</v>
      </c>
      <c r="AJ106" s="32" t="s">
        <v>71</v>
      </c>
      <c r="AK106" s="32" t="s">
        <v>71</v>
      </c>
      <c r="AL106" s="32" t="s">
        <v>69</v>
      </c>
      <c r="BN106" s="32" t="s">
        <v>893</v>
      </c>
      <c r="BO106" s="32" t="s">
        <v>894</v>
      </c>
    </row>
    <row r="107" spans="1:67" s="33" customFormat="1" ht="12.5" x14ac:dyDescent="0.25">
      <c r="A107" s="31">
        <v>43682.40139875</v>
      </c>
      <c r="B107" s="32" t="s">
        <v>260</v>
      </c>
      <c r="C107" s="32" t="s">
        <v>81</v>
      </c>
      <c r="D107" s="32" t="s">
        <v>895</v>
      </c>
      <c r="E107" s="32">
        <v>200600180</v>
      </c>
      <c r="F107" s="32" t="s">
        <v>896</v>
      </c>
      <c r="G107" s="32" t="s">
        <v>897</v>
      </c>
      <c r="H107" s="32" t="s">
        <v>542</v>
      </c>
      <c r="I107" s="32" t="s">
        <v>69</v>
      </c>
      <c r="J107" s="32" t="s">
        <v>69</v>
      </c>
      <c r="K107" s="32" t="s">
        <v>69</v>
      </c>
      <c r="L107" s="32" t="s">
        <v>69</v>
      </c>
      <c r="M107" s="32" t="s">
        <v>69</v>
      </c>
      <c r="N107" s="32" t="s">
        <v>69</v>
      </c>
      <c r="O107" s="32" t="s">
        <v>69</v>
      </c>
      <c r="P107" s="32" t="s">
        <v>69</v>
      </c>
      <c r="Q107" s="32" t="s">
        <v>69</v>
      </c>
      <c r="R107" s="32" t="s">
        <v>69</v>
      </c>
      <c r="S107" s="32" t="s">
        <v>69</v>
      </c>
      <c r="T107" s="32" t="s">
        <v>69</v>
      </c>
      <c r="U107" s="32" t="s">
        <v>69</v>
      </c>
      <c r="V107" s="32" t="s">
        <v>69</v>
      </c>
      <c r="W107" s="32" t="s">
        <v>69</v>
      </c>
      <c r="X107" s="32" t="s">
        <v>69</v>
      </c>
      <c r="Y107" s="32" t="s">
        <v>69</v>
      </c>
      <c r="Z107" s="32" t="s">
        <v>69</v>
      </c>
      <c r="AA107" s="32" t="s">
        <v>69</v>
      </c>
      <c r="AB107" s="32" t="s">
        <v>69</v>
      </c>
      <c r="AC107" s="32" t="s">
        <v>69</v>
      </c>
      <c r="AD107" s="32" t="s">
        <v>69</v>
      </c>
      <c r="AE107" s="32" t="s">
        <v>69</v>
      </c>
      <c r="AF107" s="32" t="s">
        <v>69</v>
      </c>
      <c r="AG107" s="32" t="s">
        <v>69</v>
      </c>
      <c r="AH107" s="32" t="s">
        <v>69</v>
      </c>
      <c r="AI107" s="32" t="s">
        <v>69</v>
      </c>
      <c r="AJ107" s="32" t="s">
        <v>69</v>
      </c>
      <c r="AK107" s="32" t="s">
        <v>69</v>
      </c>
      <c r="AL107" s="32" t="s">
        <v>69</v>
      </c>
      <c r="AM107" s="32" t="s">
        <v>69</v>
      </c>
      <c r="AN107" s="32" t="s">
        <v>69</v>
      </c>
      <c r="AO107" s="32" t="s">
        <v>69</v>
      </c>
      <c r="AP107" s="32" t="s">
        <v>69</v>
      </c>
      <c r="AQ107" s="32" t="s">
        <v>69</v>
      </c>
      <c r="AR107" s="32" t="s">
        <v>69</v>
      </c>
      <c r="AS107" s="32" t="s">
        <v>69</v>
      </c>
      <c r="AT107" s="32" t="s">
        <v>69</v>
      </c>
      <c r="AU107" s="32" t="s">
        <v>69</v>
      </c>
      <c r="BN107" s="32" t="s">
        <v>608</v>
      </c>
      <c r="BO107" s="32" t="s">
        <v>898</v>
      </c>
    </row>
    <row r="108" spans="1:67" s="33" customFormat="1" ht="12.5" x14ac:dyDescent="0.25">
      <c r="A108" s="31">
        <v>43676.575936168985</v>
      </c>
      <c r="B108" s="32" t="s">
        <v>899</v>
      </c>
      <c r="C108" s="32" t="s">
        <v>81</v>
      </c>
      <c r="D108" s="32" t="s">
        <v>900</v>
      </c>
      <c r="E108" s="32">
        <v>200600192</v>
      </c>
      <c r="F108" s="32" t="s">
        <v>901</v>
      </c>
      <c r="G108" s="34" t="s">
        <v>902</v>
      </c>
      <c r="H108" s="32" t="s">
        <v>542</v>
      </c>
      <c r="I108" s="32" t="s">
        <v>69</v>
      </c>
      <c r="J108" s="32" t="s">
        <v>69</v>
      </c>
      <c r="K108" s="32" t="s">
        <v>69</v>
      </c>
      <c r="L108" s="32" t="s">
        <v>69</v>
      </c>
      <c r="M108" s="32" t="s">
        <v>69</v>
      </c>
      <c r="N108" s="32" t="s">
        <v>69</v>
      </c>
      <c r="O108" s="32" t="s">
        <v>69</v>
      </c>
      <c r="P108" s="32" t="s">
        <v>69</v>
      </c>
      <c r="Q108" s="32" t="s">
        <v>69</v>
      </c>
      <c r="R108" s="32" t="s">
        <v>69</v>
      </c>
      <c r="S108" s="32" t="s">
        <v>69</v>
      </c>
      <c r="T108" s="32" t="s">
        <v>69</v>
      </c>
      <c r="U108" s="32" t="s">
        <v>69</v>
      </c>
      <c r="V108" s="32" t="s">
        <v>69</v>
      </c>
      <c r="W108" s="32" t="s">
        <v>69</v>
      </c>
      <c r="X108" s="32" t="s">
        <v>69</v>
      </c>
      <c r="Y108" s="32" t="s">
        <v>69</v>
      </c>
      <c r="Z108" s="32" t="s">
        <v>69</v>
      </c>
      <c r="AA108" s="32" t="s">
        <v>69</v>
      </c>
      <c r="AB108" s="32" t="s">
        <v>69</v>
      </c>
      <c r="AC108" s="32" t="s">
        <v>69</v>
      </c>
      <c r="AD108" s="32" t="s">
        <v>69</v>
      </c>
      <c r="AE108" s="32" t="s">
        <v>69</v>
      </c>
      <c r="AF108" s="32" t="s">
        <v>69</v>
      </c>
      <c r="AG108" s="32" t="s">
        <v>69</v>
      </c>
      <c r="AH108" s="32" t="s">
        <v>69</v>
      </c>
      <c r="AI108" s="32" t="s">
        <v>69</v>
      </c>
      <c r="AJ108" s="32" t="s">
        <v>69</v>
      </c>
      <c r="AK108" s="32" t="s">
        <v>69</v>
      </c>
      <c r="AL108" s="32" t="s">
        <v>69</v>
      </c>
      <c r="BO108" s="32" t="s">
        <v>903</v>
      </c>
    </row>
    <row r="109" spans="1:67" s="33" customFormat="1" ht="12.5" x14ac:dyDescent="0.25">
      <c r="A109" s="31">
        <v>43615.458425185185</v>
      </c>
      <c r="B109" s="32" t="s">
        <v>904</v>
      </c>
      <c r="C109" s="32" t="s">
        <v>81</v>
      </c>
      <c r="D109" s="32" t="s">
        <v>905</v>
      </c>
      <c r="E109" s="32">
        <v>200600226</v>
      </c>
      <c r="F109" s="32" t="s">
        <v>906</v>
      </c>
      <c r="G109" s="34" t="s">
        <v>907</v>
      </c>
      <c r="H109" s="32" t="s">
        <v>542</v>
      </c>
      <c r="U109" s="32" t="s">
        <v>71</v>
      </c>
      <c r="V109" s="32" t="s">
        <v>71</v>
      </c>
      <c r="W109" s="32" t="s">
        <v>69</v>
      </c>
      <c r="X109" s="32" t="s">
        <v>69</v>
      </c>
      <c r="Y109" s="32" t="s">
        <v>69</v>
      </c>
      <c r="Z109" s="32" t="s">
        <v>71</v>
      </c>
      <c r="AA109" s="32" t="s">
        <v>71</v>
      </c>
      <c r="AB109" s="32" t="s">
        <v>71</v>
      </c>
      <c r="AC109" s="32" t="s">
        <v>69</v>
      </c>
      <c r="AD109" s="32" t="s">
        <v>69</v>
      </c>
      <c r="AE109" s="32" t="s">
        <v>71</v>
      </c>
      <c r="AF109" s="32" t="s">
        <v>80</v>
      </c>
      <c r="AG109" s="32" t="s">
        <v>71</v>
      </c>
      <c r="AH109" s="32" t="s">
        <v>71</v>
      </c>
      <c r="AI109" s="32" t="s">
        <v>69</v>
      </c>
      <c r="AJ109" s="32" t="s">
        <v>71</v>
      </c>
      <c r="AK109" s="32" t="s">
        <v>71</v>
      </c>
      <c r="AL109" s="32" t="s">
        <v>80</v>
      </c>
      <c r="AM109" s="32" t="s">
        <v>71</v>
      </c>
      <c r="AN109" s="32" t="s">
        <v>80</v>
      </c>
      <c r="AO109" s="32" t="s">
        <v>69</v>
      </c>
      <c r="AP109" s="32" t="s">
        <v>71</v>
      </c>
      <c r="AQ109" s="32" t="s">
        <v>71</v>
      </c>
      <c r="AR109" s="32" t="s">
        <v>80</v>
      </c>
      <c r="AS109" s="32" t="s">
        <v>71</v>
      </c>
      <c r="AT109" s="32" t="s">
        <v>80</v>
      </c>
      <c r="AU109" s="32" t="s">
        <v>80</v>
      </c>
      <c r="BN109" s="32" t="s">
        <v>908</v>
      </c>
      <c r="BO109" s="32"/>
    </row>
    <row r="110" spans="1:67" s="33" customFormat="1" ht="12.5" x14ac:dyDescent="0.25">
      <c r="A110" s="31">
        <v>43678.924884097221</v>
      </c>
      <c r="B110" s="32" t="s">
        <v>261</v>
      </c>
      <c r="C110" s="32" t="s">
        <v>81</v>
      </c>
      <c r="D110" s="32" t="s">
        <v>262</v>
      </c>
      <c r="E110" s="32">
        <v>200600693</v>
      </c>
      <c r="F110" s="32" t="s">
        <v>909</v>
      </c>
      <c r="G110" s="34" t="s">
        <v>263</v>
      </c>
      <c r="H110" s="32" t="s">
        <v>542</v>
      </c>
      <c r="I110" s="32" t="s">
        <v>69</v>
      </c>
      <c r="J110" s="32" t="s">
        <v>69</v>
      </c>
      <c r="AV110" s="32" t="s">
        <v>69</v>
      </c>
      <c r="AW110" s="32" t="s">
        <v>69</v>
      </c>
      <c r="AX110" s="32" t="s">
        <v>69</v>
      </c>
      <c r="AY110" s="32" t="s">
        <v>69</v>
      </c>
      <c r="AZ110" s="32" t="s">
        <v>69</v>
      </c>
      <c r="BA110" s="32" t="s">
        <v>80</v>
      </c>
      <c r="BB110" s="32" t="s">
        <v>69</v>
      </c>
      <c r="BC110" s="32" t="s">
        <v>69</v>
      </c>
      <c r="BD110" s="32" t="s">
        <v>69</v>
      </c>
      <c r="BE110" s="32" t="s">
        <v>69</v>
      </c>
      <c r="BF110" s="32" t="s">
        <v>69</v>
      </c>
      <c r="BG110" s="32" t="s">
        <v>69</v>
      </c>
      <c r="BH110" s="32" t="s">
        <v>69</v>
      </c>
      <c r="BI110" s="32" t="s">
        <v>69</v>
      </c>
      <c r="BJ110" s="32" t="s">
        <v>71</v>
      </c>
      <c r="BK110" s="32" t="s">
        <v>69</v>
      </c>
      <c r="BL110" s="32" t="s">
        <v>69</v>
      </c>
      <c r="BM110" s="32" t="s">
        <v>69</v>
      </c>
      <c r="BO110" s="32" t="s">
        <v>863</v>
      </c>
    </row>
    <row r="111" spans="1:67" s="33" customFormat="1" ht="12.5" x14ac:dyDescent="0.25">
      <c r="A111" s="31">
        <v>43676.497555231486</v>
      </c>
      <c r="B111" s="32" t="s">
        <v>264</v>
      </c>
      <c r="C111" s="32" t="s">
        <v>81</v>
      </c>
      <c r="D111" s="32" t="s">
        <v>910</v>
      </c>
      <c r="E111" s="32">
        <v>200600259</v>
      </c>
      <c r="F111" s="32" t="s">
        <v>911</v>
      </c>
      <c r="G111" s="34" t="s">
        <v>265</v>
      </c>
      <c r="H111" s="32" t="s">
        <v>542</v>
      </c>
      <c r="I111" s="32" t="s">
        <v>69</v>
      </c>
      <c r="AA111" s="32" t="s">
        <v>69</v>
      </c>
      <c r="AB111" s="32" t="s">
        <v>69</v>
      </c>
      <c r="AC111" s="32" t="s">
        <v>69</v>
      </c>
      <c r="AD111" s="32" t="s">
        <v>69</v>
      </c>
      <c r="AE111" s="32" t="s">
        <v>80</v>
      </c>
      <c r="AF111" s="32" t="s">
        <v>71</v>
      </c>
      <c r="AG111" s="32" t="s">
        <v>69</v>
      </c>
      <c r="AH111" s="32" t="s">
        <v>69</v>
      </c>
      <c r="AI111" s="32" t="s">
        <v>69</v>
      </c>
      <c r="AJ111" s="32" t="s">
        <v>69</v>
      </c>
      <c r="AK111" s="32" t="s">
        <v>69</v>
      </c>
      <c r="AL111" s="32" t="s">
        <v>69</v>
      </c>
      <c r="AM111" s="32" t="s">
        <v>69</v>
      </c>
      <c r="AN111" s="32" t="s">
        <v>71</v>
      </c>
      <c r="AO111" s="32" t="s">
        <v>69</v>
      </c>
      <c r="AP111" s="32" t="s">
        <v>69</v>
      </c>
      <c r="AQ111" s="32" t="s">
        <v>69</v>
      </c>
      <c r="AR111" s="32" t="s">
        <v>69</v>
      </c>
      <c r="AS111" s="32" t="s">
        <v>71</v>
      </c>
      <c r="AT111" s="32" t="s">
        <v>69</v>
      </c>
      <c r="AU111" s="32" t="s">
        <v>71</v>
      </c>
      <c r="BN111" s="32" t="s">
        <v>707</v>
      </c>
      <c r="BO111" s="32" t="s">
        <v>912</v>
      </c>
    </row>
    <row r="112" spans="1:67" s="33" customFormat="1" ht="12.5" x14ac:dyDescent="0.25">
      <c r="A112" s="31">
        <v>43677.569646331016</v>
      </c>
      <c r="B112" s="32" t="s">
        <v>266</v>
      </c>
      <c r="C112" s="32" t="s">
        <v>81</v>
      </c>
      <c r="D112" s="32" t="s">
        <v>913</v>
      </c>
      <c r="E112" s="32">
        <v>200600269</v>
      </c>
      <c r="F112" s="32" t="s">
        <v>267</v>
      </c>
      <c r="G112" s="32" t="s">
        <v>914</v>
      </c>
      <c r="H112" s="32" t="s">
        <v>542</v>
      </c>
      <c r="I112" s="32" t="s">
        <v>69</v>
      </c>
      <c r="J112" s="32" t="s">
        <v>69</v>
      </c>
      <c r="K112" s="32" t="s">
        <v>69</v>
      </c>
      <c r="L112" s="32" t="s">
        <v>69</v>
      </c>
      <c r="M112" s="32" t="s">
        <v>71</v>
      </c>
      <c r="N112" s="32" t="s">
        <v>71</v>
      </c>
      <c r="O112" s="32" t="s">
        <v>71</v>
      </c>
      <c r="P112" s="32" t="s">
        <v>71</v>
      </c>
      <c r="Q112" s="32" t="s">
        <v>71</v>
      </c>
      <c r="R112" s="32" t="s">
        <v>71</v>
      </c>
      <c r="S112" s="32" t="s">
        <v>71</v>
      </c>
      <c r="T112" s="32" t="s">
        <v>71</v>
      </c>
      <c r="U112" s="32" t="s">
        <v>71</v>
      </c>
      <c r="V112" s="32" t="s">
        <v>69</v>
      </c>
      <c r="W112" s="32" t="s">
        <v>69</v>
      </c>
      <c r="X112" s="32" t="s">
        <v>69</v>
      </c>
      <c r="Y112" s="32" t="s">
        <v>71</v>
      </c>
      <c r="Z112" s="32" t="s">
        <v>69</v>
      </c>
      <c r="AA112" s="32" t="s">
        <v>69</v>
      </c>
      <c r="AB112" s="32" t="s">
        <v>69</v>
      </c>
      <c r="AC112" s="32" t="s">
        <v>69</v>
      </c>
      <c r="AD112" s="32" t="s">
        <v>69</v>
      </c>
      <c r="AE112" s="32" t="s">
        <v>69</v>
      </c>
      <c r="AF112" s="32" t="s">
        <v>69</v>
      </c>
      <c r="AG112" s="32" t="s">
        <v>69</v>
      </c>
      <c r="AH112" s="32" t="s">
        <v>71</v>
      </c>
      <c r="AI112" s="32" t="s">
        <v>69</v>
      </c>
      <c r="AJ112" s="32" t="s">
        <v>69</v>
      </c>
      <c r="AK112" s="32" t="s">
        <v>69</v>
      </c>
      <c r="AL112" s="32" t="s">
        <v>69</v>
      </c>
      <c r="AM112" s="32" t="s">
        <v>71</v>
      </c>
      <c r="AN112" s="32" t="s">
        <v>69</v>
      </c>
      <c r="AO112" s="32" t="s">
        <v>69</v>
      </c>
      <c r="AP112" s="32" t="s">
        <v>69</v>
      </c>
      <c r="AQ112" s="32" t="s">
        <v>69</v>
      </c>
      <c r="AR112" s="32" t="s">
        <v>71</v>
      </c>
      <c r="AS112" s="32" t="s">
        <v>71</v>
      </c>
      <c r="AT112" s="32" t="s">
        <v>69</v>
      </c>
      <c r="AU112" s="32" t="s">
        <v>69</v>
      </c>
      <c r="AV112" s="32" t="s">
        <v>71</v>
      </c>
      <c r="AW112" s="32" t="s">
        <v>69</v>
      </c>
      <c r="AX112" s="32" t="s">
        <v>69</v>
      </c>
      <c r="AY112" s="32" t="s">
        <v>69</v>
      </c>
      <c r="AZ112" s="32" t="s">
        <v>69</v>
      </c>
      <c r="BA112" s="32" t="s">
        <v>71</v>
      </c>
      <c r="BB112" s="32" t="s">
        <v>71</v>
      </c>
      <c r="BC112" s="32" t="s">
        <v>69</v>
      </c>
      <c r="BD112" s="32" t="s">
        <v>69</v>
      </c>
      <c r="BE112" s="32" t="s">
        <v>71</v>
      </c>
      <c r="BF112" s="32" t="s">
        <v>69</v>
      </c>
      <c r="BG112" s="32" t="s">
        <v>69</v>
      </c>
      <c r="BH112" s="32" t="s">
        <v>69</v>
      </c>
      <c r="BI112" s="32" t="s">
        <v>69</v>
      </c>
      <c r="BJ112" s="32" t="s">
        <v>71</v>
      </c>
      <c r="BK112" s="32" t="s">
        <v>69</v>
      </c>
      <c r="BL112" s="32" t="s">
        <v>69</v>
      </c>
      <c r="BM112" s="32" t="s">
        <v>69</v>
      </c>
      <c r="BN112" s="32" t="s">
        <v>915</v>
      </c>
      <c r="BO112" s="32" t="s">
        <v>916</v>
      </c>
    </row>
    <row r="113" spans="1:67" s="33" customFormat="1" ht="12.5" x14ac:dyDescent="0.25">
      <c r="A113" s="31">
        <v>43684.504741273151</v>
      </c>
      <c r="B113" s="32" t="s">
        <v>268</v>
      </c>
      <c r="C113" s="32" t="s">
        <v>81</v>
      </c>
      <c r="D113" s="32" t="s">
        <v>269</v>
      </c>
      <c r="E113" s="32">
        <v>200600296</v>
      </c>
      <c r="F113" s="32" t="s">
        <v>917</v>
      </c>
      <c r="G113" s="34" t="s">
        <v>270</v>
      </c>
      <c r="H113" s="32" t="s">
        <v>542</v>
      </c>
      <c r="I113" s="32" t="s">
        <v>69</v>
      </c>
      <c r="J113" s="32" t="s">
        <v>69</v>
      </c>
      <c r="K113" s="32" t="s">
        <v>69</v>
      </c>
      <c r="L113" s="32" t="s">
        <v>69</v>
      </c>
      <c r="M113" s="32" t="s">
        <v>69</v>
      </c>
      <c r="N113" s="32" t="s">
        <v>71</v>
      </c>
      <c r="O113" s="32" t="s">
        <v>69</v>
      </c>
      <c r="P113" s="32" t="s">
        <v>69</v>
      </c>
      <c r="Q113" s="32" t="s">
        <v>69</v>
      </c>
      <c r="R113" s="32" t="s">
        <v>69</v>
      </c>
      <c r="S113" s="32" t="s">
        <v>69</v>
      </c>
      <c r="T113" s="32" t="s">
        <v>69</v>
      </c>
      <c r="U113" s="32" t="s">
        <v>69</v>
      </c>
      <c r="V113" s="32" t="s">
        <v>69</v>
      </c>
      <c r="W113" s="32" t="s">
        <v>69</v>
      </c>
      <c r="X113" s="32" t="s">
        <v>69</v>
      </c>
      <c r="Y113" s="32" t="s">
        <v>69</v>
      </c>
      <c r="Z113" s="32" t="s">
        <v>69</v>
      </c>
      <c r="AA113" s="32" t="s">
        <v>69</v>
      </c>
      <c r="AB113" s="32" t="s">
        <v>69</v>
      </c>
      <c r="AC113" s="32" t="s">
        <v>69</v>
      </c>
      <c r="AD113" s="32" t="s">
        <v>69</v>
      </c>
      <c r="AE113" s="32" t="s">
        <v>69</v>
      </c>
      <c r="AF113" s="32" t="s">
        <v>69</v>
      </c>
      <c r="AG113" s="32" t="s">
        <v>69</v>
      </c>
      <c r="AH113" s="32" t="s">
        <v>69</v>
      </c>
      <c r="AI113" s="32" t="s">
        <v>69</v>
      </c>
      <c r="AJ113" s="32" t="s">
        <v>69</v>
      </c>
      <c r="AK113" s="32" t="s">
        <v>69</v>
      </c>
      <c r="AL113" s="32" t="s">
        <v>69</v>
      </c>
      <c r="AM113" s="32" t="s">
        <v>69</v>
      </c>
      <c r="AN113" s="32" t="s">
        <v>69</v>
      </c>
      <c r="AO113" s="32" t="s">
        <v>69</v>
      </c>
      <c r="AP113" s="32" t="s">
        <v>69</v>
      </c>
      <c r="AQ113" s="32" t="s">
        <v>69</v>
      </c>
      <c r="AR113" s="32" t="s">
        <v>69</v>
      </c>
      <c r="AS113" s="32" t="s">
        <v>69</v>
      </c>
      <c r="AT113" s="32" t="s">
        <v>69</v>
      </c>
      <c r="AU113" s="32" t="s">
        <v>69</v>
      </c>
      <c r="AV113" s="32" t="s">
        <v>69</v>
      </c>
      <c r="AW113" s="32" t="s">
        <v>69</v>
      </c>
      <c r="AX113" s="32" t="s">
        <v>69</v>
      </c>
      <c r="AY113" s="32" t="s">
        <v>69</v>
      </c>
      <c r="AZ113" s="32" t="s">
        <v>69</v>
      </c>
      <c r="BA113" s="32" t="s">
        <v>69</v>
      </c>
      <c r="BB113" s="32" t="s">
        <v>69</v>
      </c>
      <c r="BC113" s="32" t="s">
        <v>69</v>
      </c>
      <c r="BD113" s="32" t="s">
        <v>69</v>
      </c>
      <c r="BE113" s="32" t="s">
        <v>69</v>
      </c>
      <c r="BF113" s="32" t="s">
        <v>69</v>
      </c>
      <c r="BG113" s="32" t="s">
        <v>69</v>
      </c>
      <c r="BH113" s="32" t="s">
        <v>69</v>
      </c>
      <c r="BI113" s="32" t="s">
        <v>69</v>
      </c>
      <c r="BJ113" s="32" t="s">
        <v>69</v>
      </c>
      <c r="BK113" s="32" t="s">
        <v>69</v>
      </c>
      <c r="BL113" s="32" t="s">
        <v>69</v>
      </c>
      <c r="BM113" s="32" t="s">
        <v>69</v>
      </c>
      <c r="BO113" s="32" t="s">
        <v>918</v>
      </c>
    </row>
    <row r="114" spans="1:67" s="33" customFormat="1" ht="12.5" x14ac:dyDescent="0.25">
      <c r="A114" s="31">
        <v>43676.350977800925</v>
      </c>
      <c r="B114" s="32" t="s">
        <v>271</v>
      </c>
      <c r="C114" s="32" t="s">
        <v>81</v>
      </c>
      <c r="D114" s="32" t="s">
        <v>919</v>
      </c>
      <c r="E114" s="32">
        <v>200600303</v>
      </c>
      <c r="F114" s="32" t="s">
        <v>920</v>
      </c>
      <c r="G114" s="34" t="s">
        <v>272</v>
      </c>
      <c r="H114" s="32" t="s">
        <v>542</v>
      </c>
      <c r="I114" s="32" t="s">
        <v>69</v>
      </c>
      <c r="J114" s="32" t="s">
        <v>69</v>
      </c>
      <c r="K114" s="32" t="s">
        <v>69</v>
      </c>
      <c r="L114" s="32" t="s">
        <v>69</v>
      </c>
      <c r="M114" s="32" t="s">
        <v>69</v>
      </c>
      <c r="N114" s="32" t="s">
        <v>69</v>
      </c>
      <c r="O114" s="32" t="s">
        <v>69</v>
      </c>
      <c r="P114" s="32" t="s">
        <v>69</v>
      </c>
      <c r="Q114" s="32" t="s">
        <v>69</v>
      </c>
      <c r="R114" s="32" t="s">
        <v>69</v>
      </c>
      <c r="S114" s="32" t="s">
        <v>69</v>
      </c>
      <c r="T114" s="32" t="s">
        <v>69</v>
      </c>
      <c r="U114" s="32" t="s">
        <v>69</v>
      </c>
      <c r="V114" s="32" t="s">
        <v>69</v>
      </c>
      <c r="W114" s="32" t="s">
        <v>69</v>
      </c>
      <c r="X114" s="32" t="s">
        <v>69</v>
      </c>
      <c r="Y114" s="32" t="s">
        <v>69</v>
      </c>
      <c r="Z114" s="32" t="s">
        <v>69</v>
      </c>
      <c r="BO114" s="32" t="s">
        <v>921</v>
      </c>
    </row>
    <row r="115" spans="1:67" s="33" customFormat="1" ht="12.5" x14ac:dyDescent="0.25">
      <c r="A115" s="31">
        <v>43677.642928379631</v>
      </c>
      <c r="B115" s="32" t="s">
        <v>273</v>
      </c>
      <c r="C115" s="32" t="s">
        <v>81</v>
      </c>
      <c r="D115" s="32" t="s">
        <v>922</v>
      </c>
      <c r="E115" s="32">
        <v>200600304</v>
      </c>
      <c r="F115" s="32" t="s">
        <v>923</v>
      </c>
      <c r="G115" s="34" t="s">
        <v>274</v>
      </c>
      <c r="H115" s="32" t="s">
        <v>542</v>
      </c>
      <c r="AV115" s="32" t="s">
        <v>69</v>
      </c>
      <c r="AW115" s="32" t="s">
        <v>71</v>
      </c>
      <c r="AX115" s="32" t="s">
        <v>69</v>
      </c>
      <c r="AY115" s="32" t="s">
        <v>69</v>
      </c>
      <c r="AZ115" s="32" t="s">
        <v>71</v>
      </c>
      <c r="BA115" s="32" t="s">
        <v>69</v>
      </c>
      <c r="BB115" s="32" t="s">
        <v>71</v>
      </c>
      <c r="BC115" s="32" t="s">
        <v>80</v>
      </c>
      <c r="BD115" s="32" t="s">
        <v>69</v>
      </c>
      <c r="BE115" s="32" t="s">
        <v>69</v>
      </c>
      <c r="BF115" s="32" t="s">
        <v>80</v>
      </c>
      <c r="BG115" s="32" t="s">
        <v>69</v>
      </c>
      <c r="BH115" s="32" t="s">
        <v>69</v>
      </c>
      <c r="BI115" s="32" t="s">
        <v>71</v>
      </c>
      <c r="BJ115" s="32" t="s">
        <v>69</v>
      </c>
      <c r="BK115" s="32" t="s">
        <v>71</v>
      </c>
      <c r="BL115" s="32" t="s">
        <v>80</v>
      </c>
      <c r="BM115" s="32" t="s">
        <v>69</v>
      </c>
      <c r="BN115" s="32" t="s">
        <v>924</v>
      </c>
      <c r="BO115" s="32" t="s">
        <v>861</v>
      </c>
    </row>
    <row r="116" spans="1:67" s="33" customFormat="1" ht="12.5" x14ac:dyDescent="0.25">
      <c r="A116" s="31">
        <v>43678.594601620367</v>
      </c>
      <c r="B116" s="32" t="s">
        <v>275</v>
      </c>
      <c r="C116" s="32" t="s">
        <v>81</v>
      </c>
      <c r="D116" s="32" t="s">
        <v>276</v>
      </c>
      <c r="E116" s="32">
        <v>200600307</v>
      </c>
      <c r="F116" s="32" t="s">
        <v>925</v>
      </c>
      <c r="G116" s="34" t="s">
        <v>277</v>
      </c>
      <c r="H116" s="32" t="s">
        <v>542</v>
      </c>
      <c r="AV116" s="32" t="s">
        <v>71</v>
      </c>
      <c r="AW116" s="32" t="s">
        <v>69</v>
      </c>
      <c r="AX116" s="32" t="s">
        <v>69</v>
      </c>
      <c r="AY116" s="32" t="s">
        <v>69</v>
      </c>
      <c r="AZ116" s="32" t="s">
        <v>69</v>
      </c>
      <c r="BA116" s="32" t="s">
        <v>71</v>
      </c>
      <c r="BB116" s="32" t="s">
        <v>69</v>
      </c>
      <c r="BC116" s="32" t="s">
        <v>69</v>
      </c>
      <c r="BD116" s="32" t="s">
        <v>69</v>
      </c>
      <c r="BE116" s="32" t="s">
        <v>69</v>
      </c>
      <c r="BF116" s="32" t="s">
        <v>69</v>
      </c>
      <c r="BG116" s="32" t="s">
        <v>69</v>
      </c>
      <c r="BH116" s="32" t="s">
        <v>69</v>
      </c>
      <c r="BI116" s="32" t="s">
        <v>69</v>
      </c>
      <c r="BJ116" s="32" t="s">
        <v>69</v>
      </c>
      <c r="BK116" s="32" t="s">
        <v>69</v>
      </c>
      <c r="BL116" s="32" t="s">
        <v>69</v>
      </c>
      <c r="BM116" s="32" t="s">
        <v>69</v>
      </c>
      <c r="BN116" s="32" t="s">
        <v>562</v>
      </c>
      <c r="BO116" s="32" t="s">
        <v>926</v>
      </c>
    </row>
    <row r="117" spans="1:67" s="33" customFormat="1" ht="12.5" x14ac:dyDescent="0.25">
      <c r="A117" s="31">
        <v>43676.448881145829</v>
      </c>
      <c r="B117" s="32" t="s">
        <v>278</v>
      </c>
      <c r="C117" s="32" t="s">
        <v>81</v>
      </c>
      <c r="D117" s="32" t="s">
        <v>279</v>
      </c>
      <c r="E117" s="32">
        <v>200600321</v>
      </c>
      <c r="F117" s="32" t="s">
        <v>280</v>
      </c>
      <c r="G117" s="34" t="s">
        <v>281</v>
      </c>
      <c r="H117" s="32" t="s">
        <v>542</v>
      </c>
      <c r="I117" s="32" t="s">
        <v>69</v>
      </c>
      <c r="J117" s="32" t="s">
        <v>69</v>
      </c>
      <c r="K117" s="32" t="s">
        <v>69</v>
      </c>
      <c r="L117" s="32" t="s">
        <v>69</v>
      </c>
      <c r="M117" s="32" t="s">
        <v>69</v>
      </c>
      <c r="N117" s="32" t="s">
        <v>69</v>
      </c>
      <c r="O117" s="32" t="s">
        <v>69</v>
      </c>
      <c r="P117" s="32" t="s">
        <v>69</v>
      </c>
      <c r="Q117" s="32" t="s">
        <v>69</v>
      </c>
      <c r="R117" s="32" t="s">
        <v>69</v>
      </c>
      <c r="S117" s="32" t="s">
        <v>69</v>
      </c>
      <c r="T117" s="32" t="s">
        <v>69</v>
      </c>
      <c r="U117" s="32" t="s">
        <v>69</v>
      </c>
      <c r="V117" s="32" t="s">
        <v>69</v>
      </c>
      <c r="W117" s="32" t="s">
        <v>69</v>
      </c>
      <c r="Y117" s="32" t="s">
        <v>69</v>
      </c>
      <c r="Z117" s="32" t="s">
        <v>69</v>
      </c>
      <c r="AA117" s="32" t="s">
        <v>69</v>
      </c>
      <c r="AB117" s="32" t="s">
        <v>69</v>
      </c>
      <c r="AC117" s="32" t="s">
        <v>69</v>
      </c>
      <c r="AD117" s="32" t="s">
        <v>69</v>
      </c>
      <c r="AE117" s="32" t="s">
        <v>69</v>
      </c>
      <c r="AF117" s="32" t="s">
        <v>69</v>
      </c>
      <c r="AG117" s="32" t="s">
        <v>69</v>
      </c>
      <c r="AH117" s="32" t="s">
        <v>69</v>
      </c>
      <c r="AI117" s="32" t="s">
        <v>69</v>
      </c>
      <c r="AJ117" s="32" t="s">
        <v>69</v>
      </c>
      <c r="AK117" s="32" t="s">
        <v>69</v>
      </c>
      <c r="AL117" s="32" t="s">
        <v>69</v>
      </c>
      <c r="AM117" s="32" t="s">
        <v>69</v>
      </c>
      <c r="AN117" s="32" t="s">
        <v>69</v>
      </c>
      <c r="AO117" s="32" t="s">
        <v>69</v>
      </c>
      <c r="AP117" s="32" t="s">
        <v>69</v>
      </c>
      <c r="AQ117" s="32" t="s">
        <v>69</v>
      </c>
      <c r="AR117" s="32" t="s">
        <v>69</v>
      </c>
      <c r="AS117" s="32" t="s">
        <v>69</v>
      </c>
      <c r="AT117" s="32" t="s">
        <v>69</v>
      </c>
      <c r="AU117" s="32" t="s">
        <v>69</v>
      </c>
      <c r="BO117" s="32" t="s">
        <v>81</v>
      </c>
    </row>
    <row r="118" spans="1:67" s="33" customFormat="1" ht="12.5" x14ac:dyDescent="0.25">
      <c r="A118" s="31">
        <v>43682.513525497685</v>
      </c>
      <c r="B118" s="32" t="s">
        <v>927</v>
      </c>
      <c r="C118" s="32" t="s">
        <v>81</v>
      </c>
      <c r="D118" s="32" t="s">
        <v>928</v>
      </c>
      <c r="E118" s="32">
        <v>200600345</v>
      </c>
      <c r="F118" s="32" t="s">
        <v>929</v>
      </c>
      <c r="G118" s="34" t="s">
        <v>930</v>
      </c>
      <c r="H118" s="32" t="s">
        <v>542</v>
      </c>
      <c r="AV118" s="32" t="s">
        <v>69</v>
      </c>
      <c r="AW118" s="32" t="s">
        <v>69</v>
      </c>
      <c r="AX118" s="32" t="s">
        <v>69</v>
      </c>
      <c r="AY118" s="32" t="s">
        <v>69</v>
      </c>
      <c r="AZ118" s="32" t="s">
        <v>69</v>
      </c>
      <c r="BA118" s="32" t="s">
        <v>69</v>
      </c>
      <c r="BB118" s="32" t="s">
        <v>80</v>
      </c>
      <c r="BC118" s="32" t="s">
        <v>71</v>
      </c>
      <c r="BD118" s="32" t="s">
        <v>71</v>
      </c>
      <c r="BE118" s="32" t="s">
        <v>69</v>
      </c>
      <c r="BF118" s="32" t="s">
        <v>69</v>
      </c>
      <c r="BG118" s="32" t="s">
        <v>69</v>
      </c>
      <c r="BH118" s="32" t="s">
        <v>71</v>
      </c>
      <c r="BI118" s="32" t="s">
        <v>69</v>
      </c>
      <c r="BJ118" s="32" t="s">
        <v>69</v>
      </c>
      <c r="BK118" s="32" t="s">
        <v>71</v>
      </c>
      <c r="BL118" s="32" t="s">
        <v>69</v>
      </c>
      <c r="BM118" s="32" t="s">
        <v>71</v>
      </c>
      <c r="BN118" s="32" t="s">
        <v>931</v>
      </c>
      <c r="BO118" s="32" t="s">
        <v>912</v>
      </c>
    </row>
    <row r="119" spans="1:67" s="33" customFormat="1" ht="12.5" x14ac:dyDescent="0.25">
      <c r="A119" s="31">
        <v>43679.49453408565</v>
      </c>
      <c r="B119" s="32" t="s">
        <v>932</v>
      </c>
      <c r="C119" s="32" t="s">
        <v>81</v>
      </c>
      <c r="D119" s="32" t="s">
        <v>933</v>
      </c>
      <c r="E119" s="32">
        <v>200600353</v>
      </c>
      <c r="F119" s="32" t="s">
        <v>934</v>
      </c>
      <c r="G119" s="32" t="s">
        <v>935</v>
      </c>
      <c r="H119" s="32" t="s">
        <v>542</v>
      </c>
      <c r="AV119" s="32" t="s">
        <v>69</v>
      </c>
      <c r="AW119" s="32" t="s">
        <v>69</v>
      </c>
      <c r="AX119" s="32" t="s">
        <v>69</v>
      </c>
      <c r="AY119" s="32" t="s">
        <v>69</v>
      </c>
      <c r="AZ119" s="32" t="s">
        <v>69</v>
      </c>
      <c r="BA119" s="32" t="s">
        <v>69</v>
      </c>
      <c r="BB119" s="32" t="s">
        <v>69</v>
      </c>
      <c r="BC119" s="32" t="s">
        <v>69</v>
      </c>
      <c r="BD119" s="32" t="s">
        <v>69</v>
      </c>
      <c r="BE119" s="32" t="s">
        <v>69</v>
      </c>
      <c r="BF119" s="32" t="s">
        <v>69</v>
      </c>
      <c r="BG119" s="32" t="s">
        <v>69</v>
      </c>
      <c r="BH119" s="32" t="s">
        <v>69</v>
      </c>
      <c r="BI119" s="32" t="s">
        <v>69</v>
      </c>
      <c r="BJ119" s="32" t="s">
        <v>69</v>
      </c>
      <c r="BK119" s="32" t="s">
        <v>69</v>
      </c>
      <c r="BL119" s="32" t="s">
        <v>69</v>
      </c>
      <c r="BM119" s="32" t="s">
        <v>69</v>
      </c>
      <c r="BN119" s="32" t="s">
        <v>936</v>
      </c>
      <c r="BO119" s="32" t="s">
        <v>937</v>
      </c>
    </row>
    <row r="120" spans="1:67" s="33" customFormat="1" ht="12.5" x14ac:dyDescent="0.25">
      <c r="A120" s="31">
        <v>43676.424076053241</v>
      </c>
      <c r="B120" s="32" t="s">
        <v>82</v>
      </c>
      <c r="C120" s="32" t="s">
        <v>81</v>
      </c>
      <c r="D120" s="32" t="s">
        <v>938</v>
      </c>
      <c r="E120" s="32">
        <v>200600378</v>
      </c>
      <c r="F120" s="32" t="s">
        <v>83</v>
      </c>
      <c r="G120" s="34" t="s">
        <v>282</v>
      </c>
      <c r="H120" s="32" t="s">
        <v>542</v>
      </c>
      <c r="I120" s="32" t="s">
        <v>69</v>
      </c>
      <c r="J120" s="32" t="s">
        <v>69</v>
      </c>
      <c r="K120" s="32" t="s">
        <v>71</v>
      </c>
      <c r="L120" s="32" t="s">
        <v>69</v>
      </c>
      <c r="M120" s="32" t="s">
        <v>69</v>
      </c>
      <c r="N120" s="32" t="s">
        <v>69</v>
      </c>
      <c r="O120" s="32" t="s">
        <v>71</v>
      </c>
      <c r="P120" s="32" t="s">
        <v>69</v>
      </c>
      <c r="Q120" s="32" t="s">
        <v>69</v>
      </c>
      <c r="R120" s="32" t="s">
        <v>69</v>
      </c>
      <c r="S120" s="32" t="s">
        <v>69</v>
      </c>
      <c r="T120" s="32" t="s">
        <v>69</v>
      </c>
      <c r="U120" s="32" t="s">
        <v>69</v>
      </c>
      <c r="V120" s="32" t="s">
        <v>71</v>
      </c>
      <c r="W120" s="32" t="s">
        <v>69</v>
      </c>
      <c r="X120" s="32" t="s">
        <v>69</v>
      </c>
      <c r="Y120" s="32" t="s">
        <v>69</v>
      </c>
      <c r="Z120" s="32" t="s">
        <v>69</v>
      </c>
      <c r="AA120" s="32" t="s">
        <v>69</v>
      </c>
      <c r="AB120" s="32" t="s">
        <v>71</v>
      </c>
      <c r="AC120" s="32" t="s">
        <v>71</v>
      </c>
      <c r="AD120" s="32" t="s">
        <v>69</v>
      </c>
      <c r="AE120" s="32" t="s">
        <v>69</v>
      </c>
      <c r="AF120" s="32" t="s">
        <v>69</v>
      </c>
      <c r="AG120" s="32" t="s">
        <v>69</v>
      </c>
      <c r="AH120" s="32" t="s">
        <v>71</v>
      </c>
      <c r="AI120" s="32" t="s">
        <v>69</v>
      </c>
      <c r="AJ120" s="32" t="s">
        <v>69</v>
      </c>
      <c r="AK120" s="32" t="s">
        <v>69</v>
      </c>
      <c r="AL120" s="32" t="s">
        <v>69</v>
      </c>
      <c r="AM120" s="32" t="s">
        <v>80</v>
      </c>
      <c r="AN120" s="32" t="s">
        <v>80</v>
      </c>
      <c r="AO120" s="32" t="s">
        <v>71</v>
      </c>
      <c r="AP120" s="32" t="s">
        <v>71</v>
      </c>
      <c r="AQ120" s="32" t="s">
        <v>71</v>
      </c>
      <c r="AR120" s="32" t="s">
        <v>69</v>
      </c>
      <c r="AS120" s="32" t="s">
        <v>69</v>
      </c>
      <c r="AT120" s="32" t="s">
        <v>80</v>
      </c>
      <c r="AU120" s="32" t="s">
        <v>69</v>
      </c>
      <c r="BN120" s="32" t="s">
        <v>608</v>
      </c>
      <c r="BO120" s="32" t="s">
        <v>939</v>
      </c>
    </row>
    <row r="121" spans="1:67" s="33" customFormat="1" ht="12.5" x14ac:dyDescent="0.25">
      <c r="A121" s="31">
        <v>43677.534701122684</v>
      </c>
      <c r="B121" s="32" t="s">
        <v>940</v>
      </c>
      <c r="C121" s="32" t="s">
        <v>81</v>
      </c>
      <c r="D121" s="32" t="s">
        <v>942</v>
      </c>
      <c r="E121" s="32">
        <v>200600380</v>
      </c>
      <c r="F121" s="32" t="s">
        <v>943</v>
      </c>
      <c r="G121" s="34" t="s">
        <v>941</v>
      </c>
      <c r="H121" s="32" t="s">
        <v>542</v>
      </c>
      <c r="I121" s="32" t="s">
        <v>71</v>
      </c>
      <c r="J121" s="32" t="s">
        <v>71</v>
      </c>
      <c r="K121" s="32" t="s">
        <v>71</v>
      </c>
      <c r="L121" s="32" t="s">
        <v>71</v>
      </c>
      <c r="M121" s="32" t="s">
        <v>69</v>
      </c>
      <c r="N121" s="32" t="s">
        <v>69</v>
      </c>
      <c r="O121" s="32" t="s">
        <v>69</v>
      </c>
      <c r="P121" s="32" t="s">
        <v>69</v>
      </c>
      <c r="Q121" s="32" t="s">
        <v>69</v>
      </c>
      <c r="R121" s="32" t="s">
        <v>69</v>
      </c>
      <c r="S121" s="32" t="s">
        <v>69</v>
      </c>
      <c r="T121" s="32" t="s">
        <v>69</v>
      </c>
      <c r="BN121" s="32" t="s">
        <v>944</v>
      </c>
      <c r="BO121" s="32" t="s">
        <v>945</v>
      </c>
    </row>
    <row r="122" spans="1:67" s="33" customFormat="1" ht="12.5" x14ac:dyDescent="0.25">
      <c r="A122" s="31">
        <v>43677.282860381943</v>
      </c>
      <c r="B122" s="32" t="s">
        <v>946</v>
      </c>
      <c r="C122" s="32" t="s">
        <v>81</v>
      </c>
      <c r="D122" s="32" t="s">
        <v>947</v>
      </c>
      <c r="E122" s="32">
        <v>200601105</v>
      </c>
      <c r="F122" s="32" t="s">
        <v>948</v>
      </c>
      <c r="G122" s="32" t="s">
        <v>949</v>
      </c>
      <c r="H122" s="32" t="s">
        <v>542</v>
      </c>
      <c r="AV122" s="32" t="s">
        <v>71</v>
      </c>
      <c r="AW122" s="32" t="s">
        <v>71</v>
      </c>
      <c r="AX122" s="32" t="s">
        <v>71</v>
      </c>
      <c r="AY122" s="32" t="s">
        <v>71</v>
      </c>
      <c r="AZ122" s="32" t="s">
        <v>71</v>
      </c>
      <c r="BA122" s="32" t="s">
        <v>71</v>
      </c>
      <c r="BB122" s="32" t="s">
        <v>71</v>
      </c>
      <c r="BC122" s="32" t="s">
        <v>71</v>
      </c>
      <c r="BD122" s="32" t="s">
        <v>71</v>
      </c>
      <c r="BE122" s="32" t="s">
        <v>71</v>
      </c>
      <c r="BF122" s="32" t="s">
        <v>71</v>
      </c>
      <c r="BG122" s="32" t="s">
        <v>71</v>
      </c>
      <c r="BH122" s="32" t="s">
        <v>71</v>
      </c>
      <c r="BI122" s="32" t="s">
        <v>71</v>
      </c>
      <c r="BJ122" s="32" t="s">
        <v>71</v>
      </c>
      <c r="BK122" s="32" t="s">
        <v>71</v>
      </c>
      <c r="BL122" s="32" t="s">
        <v>71</v>
      </c>
      <c r="BM122" s="32" t="s">
        <v>71</v>
      </c>
      <c r="BN122" s="32" t="s">
        <v>562</v>
      </c>
      <c r="BO122" s="32" t="s">
        <v>939</v>
      </c>
    </row>
    <row r="123" spans="1:67" s="33" customFormat="1" ht="12.5" x14ac:dyDescent="0.25">
      <c r="A123" s="31">
        <v>43676.834656840278</v>
      </c>
      <c r="B123" s="32" t="s">
        <v>283</v>
      </c>
      <c r="C123" s="32" t="s">
        <v>81</v>
      </c>
      <c r="D123" s="32" t="s">
        <v>284</v>
      </c>
      <c r="E123" s="32">
        <v>200600265</v>
      </c>
      <c r="F123" s="32" t="s">
        <v>285</v>
      </c>
      <c r="G123" s="34" t="s">
        <v>286</v>
      </c>
      <c r="H123" s="32" t="s">
        <v>542</v>
      </c>
      <c r="AV123" s="32" t="s">
        <v>69</v>
      </c>
      <c r="AW123" s="32" t="s">
        <v>69</v>
      </c>
      <c r="AX123" s="32" t="s">
        <v>69</v>
      </c>
      <c r="AY123" s="32" t="s">
        <v>69</v>
      </c>
      <c r="AZ123" s="32" t="s">
        <v>69</v>
      </c>
      <c r="BA123" s="32" t="s">
        <v>69</v>
      </c>
      <c r="BB123" s="32" t="s">
        <v>69</v>
      </c>
      <c r="BC123" s="32" t="s">
        <v>69</v>
      </c>
      <c r="BD123" s="32" t="s">
        <v>69</v>
      </c>
      <c r="BE123" s="32" t="s">
        <v>69</v>
      </c>
      <c r="BF123" s="32" t="s">
        <v>69</v>
      </c>
      <c r="BG123" s="32" t="s">
        <v>69</v>
      </c>
      <c r="BH123" s="32" t="s">
        <v>69</v>
      </c>
      <c r="BI123" s="32" t="s">
        <v>69</v>
      </c>
      <c r="BJ123" s="32" t="s">
        <v>69</v>
      </c>
      <c r="BK123" s="32" t="s">
        <v>69</v>
      </c>
      <c r="BL123" s="32" t="s">
        <v>69</v>
      </c>
      <c r="BM123" s="32" t="s">
        <v>69</v>
      </c>
      <c r="BO123" s="32" t="s">
        <v>950</v>
      </c>
    </row>
    <row r="124" spans="1:67" s="33" customFormat="1" ht="12.5" x14ac:dyDescent="0.25">
      <c r="A124" s="31">
        <v>43679.517456817128</v>
      </c>
      <c r="B124" s="32" t="s">
        <v>951</v>
      </c>
      <c r="C124" s="32" t="s">
        <v>81</v>
      </c>
      <c r="D124" s="32" t="s">
        <v>952</v>
      </c>
      <c r="E124" s="32">
        <v>200600447</v>
      </c>
      <c r="F124" s="32" t="s">
        <v>953</v>
      </c>
      <c r="G124" s="34" t="s">
        <v>954</v>
      </c>
      <c r="H124" s="32" t="s">
        <v>542</v>
      </c>
      <c r="AV124" s="32" t="s">
        <v>95</v>
      </c>
      <c r="AW124" s="32" t="s">
        <v>71</v>
      </c>
      <c r="AX124" s="32" t="s">
        <v>69</v>
      </c>
      <c r="AY124" s="32" t="s">
        <v>71</v>
      </c>
      <c r="AZ124" s="32" t="s">
        <v>69</v>
      </c>
      <c r="BA124" s="32" t="s">
        <v>69</v>
      </c>
      <c r="BB124" s="32" t="s">
        <v>69</v>
      </c>
      <c r="BC124" s="32" t="s">
        <v>69</v>
      </c>
      <c r="BD124" s="32" t="s">
        <v>80</v>
      </c>
      <c r="BF124" s="32" t="s">
        <v>69</v>
      </c>
      <c r="BG124" s="32" t="s">
        <v>71</v>
      </c>
      <c r="BH124" s="32" t="s">
        <v>71</v>
      </c>
      <c r="BI124" s="32" t="s">
        <v>69</v>
      </c>
      <c r="BJ124" s="32" t="s">
        <v>69</v>
      </c>
      <c r="BK124" s="32" t="s">
        <v>69</v>
      </c>
      <c r="BL124" s="32" t="s">
        <v>95</v>
      </c>
      <c r="BM124" s="32" t="s">
        <v>69</v>
      </c>
      <c r="BN124" s="32" t="s">
        <v>955</v>
      </c>
      <c r="BO124" s="32" t="s">
        <v>552</v>
      </c>
    </row>
    <row r="125" spans="1:67" s="33" customFormat="1" ht="12.5" x14ac:dyDescent="0.25">
      <c r="A125" s="31">
        <v>43677.790150879635</v>
      </c>
      <c r="B125" s="32" t="s">
        <v>287</v>
      </c>
      <c r="C125" s="32" t="s">
        <v>81</v>
      </c>
      <c r="D125" s="32" t="s">
        <v>288</v>
      </c>
      <c r="E125" s="32">
        <v>200600484</v>
      </c>
      <c r="F125" s="32" t="s">
        <v>956</v>
      </c>
      <c r="G125" s="34" t="s">
        <v>289</v>
      </c>
      <c r="H125" s="32" t="s">
        <v>542</v>
      </c>
      <c r="AV125" s="32" t="s">
        <v>69</v>
      </c>
      <c r="AW125" s="32" t="s">
        <v>69</v>
      </c>
      <c r="AX125" s="32" t="s">
        <v>69</v>
      </c>
      <c r="AY125" s="32" t="s">
        <v>69</v>
      </c>
      <c r="AZ125" s="32" t="s">
        <v>69</v>
      </c>
      <c r="BA125" s="32" t="s">
        <v>69</v>
      </c>
      <c r="BB125" s="32" t="s">
        <v>69</v>
      </c>
      <c r="BC125" s="32" t="s">
        <v>69</v>
      </c>
      <c r="BD125" s="32" t="s">
        <v>69</v>
      </c>
      <c r="BE125" s="32" t="s">
        <v>69</v>
      </c>
      <c r="BF125" s="32" t="s">
        <v>69</v>
      </c>
      <c r="BG125" s="32" t="s">
        <v>69</v>
      </c>
      <c r="BH125" s="32" t="s">
        <v>69</v>
      </c>
      <c r="BI125" s="32" t="s">
        <v>69</v>
      </c>
      <c r="BJ125" s="32" t="s">
        <v>69</v>
      </c>
      <c r="BK125" s="32" t="s">
        <v>69</v>
      </c>
      <c r="BL125" s="32" t="s">
        <v>69</v>
      </c>
      <c r="BM125" s="32" t="s">
        <v>69</v>
      </c>
      <c r="BO125" s="32" t="s">
        <v>861</v>
      </c>
    </row>
    <row r="126" spans="1:67" s="33" customFormat="1" ht="12.5" x14ac:dyDescent="0.25">
      <c r="A126" s="31">
        <v>43685.328092835647</v>
      </c>
      <c r="B126" s="32" t="s">
        <v>957</v>
      </c>
      <c r="C126" s="32" t="s">
        <v>81</v>
      </c>
      <c r="D126" s="32" t="s">
        <v>958</v>
      </c>
      <c r="E126" s="32">
        <v>200600522</v>
      </c>
      <c r="F126" s="32" t="s">
        <v>959</v>
      </c>
      <c r="G126" s="34" t="s">
        <v>960</v>
      </c>
      <c r="H126" s="32" t="s">
        <v>542</v>
      </c>
      <c r="I126" s="32" t="s">
        <v>95</v>
      </c>
      <c r="J126" s="32" t="s">
        <v>95</v>
      </c>
      <c r="K126" s="32" t="s">
        <v>95</v>
      </c>
      <c r="L126" s="32" t="s">
        <v>95</v>
      </c>
      <c r="M126" s="32" t="s">
        <v>95</v>
      </c>
      <c r="N126" s="32" t="s">
        <v>95</v>
      </c>
      <c r="O126" s="32" t="s">
        <v>95</v>
      </c>
      <c r="P126" s="32" t="s">
        <v>95</v>
      </c>
      <c r="Q126" s="32" t="s">
        <v>95</v>
      </c>
      <c r="R126" s="32" t="s">
        <v>95</v>
      </c>
      <c r="S126" s="32" t="s">
        <v>95</v>
      </c>
      <c r="T126" s="32" t="s">
        <v>95</v>
      </c>
      <c r="U126" s="32" t="s">
        <v>95</v>
      </c>
      <c r="V126" s="32" t="s">
        <v>95</v>
      </c>
      <c r="W126" s="32" t="s">
        <v>95</v>
      </c>
      <c r="X126" s="32" t="s">
        <v>95</v>
      </c>
      <c r="Y126" s="32" t="s">
        <v>95</v>
      </c>
      <c r="Z126" s="32" t="s">
        <v>95</v>
      </c>
      <c r="AA126" s="32" t="s">
        <v>95</v>
      </c>
      <c r="AB126" s="32" t="s">
        <v>95</v>
      </c>
      <c r="AC126" s="32" t="s">
        <v>95</v>
      </c>
      <c r="AD126" s="32" t="s">
        <v>95</v>
      </c>
      <c r="AE126" s="32" t="s">
        <v>95</v>
      </c>
      <c r="AF126" s="32" t="s">
        <v>95</v>
      </c>
      <c r="BO126" s="32" t="s">
        <v>961</v>
      </c>
    </row>
    <row r="127" spans="1:67" s="33" customFormat="1" ht="12.5" x14ac:dyDescent="0.25">
      <c r="A127" s="31">
        <v>43679.775537349538</v>
      </c>
      <c r="B127" s="32" t="s">
        <v>962</v>
      </c>
      <c r="C127" s="32" t="s">
        <v>81</v>
      </c>
      <c r="D127" s="32" t="s">
        <v>963</v>
      </c>
      <c r="E127" s="32">
        <v>200601146</v>
      </c>
      <c r="F127" s="32" t="s">
        <v>964</v>
      </c>
      <c r="G127" s="34" t="s">
        <v>965</v>
      </c>
      <c r="H127" s="32" t="s">
        <v>542</v>
      </c>
      <c r="AV127" s="32" t="s">
        <v>69</v>
      </c>
      <c r="AW127" s="32" t="s">
        <v>69</v>
      </c>
      <c r="AX127" s="32" t="s">
        <v>69</v>
      </c>
      <c r="AY127" s="32" t="s">
        <v>71</v>
      </c>
      <c r="AZ127" s="32" t="s">
        <v>71</v>
      </c>
      <c r="BA127" s="32" t="s">
        <v>71</v>
      </c>
      <c r="BB127" s="32" t="s">
        <v>69</v>
      </c>
      <c r="BC127" s="32" t="s">
        <v>69</v>
      </c>
      <c r="BD127" s="32" t="s">
        <v>71</v>
      </c>
      <c r="BE127" s="32" t="s">
        <v>69</v>
      </c>
      <c r="BF127" s="32" t="s">
        <v>69</v>
      </c>
      <c r="BG127" s="32" t="s">
        <v>71</v>
      </c>
      <c r="BH127" s="32" t="s">
        <v>71</v>
      </c>
      <c r="BI127" s="32" t="s">
        <v>71</v>
      </c>
      <c r="BJ127" s="32" t="s">
        <v>69</v>
      </c>
      <c r="BK127" s="32" t="s">
        <v>69</v>
      </c>
      <c r="BL127" s="32" t="s">
        <v>69</v>
      </c>
      <c r="BM127" s="32" t="s">
        <v>71</v>
      </c>
      <c r="BN127" s="32" t="s">
        <v>677</v>
      </c>
      <c r="BO127" s="32" t="s">
        <v>966</v>
      </c>
    </row>
    <row r="128" spans="1:67" s="33" customFormat="1" ht="12.5" x14ac:dyDescent="0.25">
      <c r="A128" s="31">
        <v>43677.421856099536</v>
      </c>
      <c r="B128" s="32" t="s">
        <v>290</v>
      </c>
      <c r="C128" s="32" t="s">
        <v>81</v>
      </c>
      <c r="D128" s="32" t="s">
        <v>967</v>
      </c>
      <c r="E128" s="32">
        <v>200600568</v>
      </c>
      <c r="F128" s="32" t="s">
        <v>968</v>
      </c>
      <c r="G128" s="32" t="s">
        <v>969</v>
      </c>
      <c r="H128" s="32" t="s">
        <v>542</v>
      </c>
      <c r="I128" s="32" t="s">
        <v>69</v>
      </c>
      <c r="J128" s="32" t="s">
        <v>80</v>
      </c>
      <c r="K128" s="32" t="s">
        <v>71</v>
      </c>
      <c r="L128" s="32" t="s">
        <v>69</v>
      </c>
      <c r="M128" s="32" t="s">
        <v>69</v>
      </c>
      <c r="N128" s="32" t="s">
        <v>80</v>
      </c>
      <c r="O128" s="32" t="s">
        <v>69</v>
      </c>
      <c r="P128" s="32" t="s">
        <v>71</v>
      </c>
      <c r="Q128" s="32" t="s">
        <v>69</v>
      </c>
      <c r="R128" s="32" t="s">
        <v>69</v>
      </c>
      <c r="S128" s="32" t="s">
        <v>69</v>
      </c>
      <c r="T128" s="32" t="s">
        <v>69</v>
      </c>
      <c r="U128" s="32" t="s">
        <v>69</v>
      </c>
      <c r="V128" s="32" t="s">
        <v>69</v>
      </c>
      <c r="W128" s="32" t="s">
        <v>69</v>
      </c>
      <c r="X128" s="32" t="s">
        <v>69</v>
      </c>
      <c r="Y128" s="32" t="s">
        <v>71</v>
      </c>
      <c r="Z128" s="32" t="s">
        <v>69</v>
      </c>
      <c r="AA128" s="32" t="s">
        <v>69</v>
      </c>
      <c r="AB128" s="32" t="s">
        <v>69</v>
      </c>
      <c r="AC128" s="32" t="s">
        <v>80</v>
      </c>
      <c r="AD128" s="32" t="s">
        <v>71</v>
      </c>
      <c r="AE128" s="32" t="s">
        <v>71</v>
      </c>
      <c r="AF128" s="32" t="s">
        <v>71</v>
      </c>
      <c r="AG128" s="32" t="s">
        <v>69</v>
      </c>
      <c r="AH128" s="32" t="s">
        <v>69</v>
      </c>
      <c r="AI128" s="32" t="s">
        <v>69</v>
      </c>
      <c r="AJ128" s="32" t="s">
        <v>71</v>
      </c>
      <c r="AK128" s="32" t="s">
        <v>69</v>
      </c>
      <c r="AL128" s="32" t="s">
        <v>71</v>
      </c>
      <c r="AM128" s="32" t="s">
        <v>69</v>
      </c>
      <c r="AN128" s="32" t="s">
        <v>69</v>
      </c>
      <c r="AO128" s="32" t="s">
        <v>69</v>
      </c>
      <c r="AP128" s="32" t="s">
        <v>69</v>
      </c>
      <c r="AQ128" s="32" t="s">
        <v>69</v>
      </c>
      <c r="AR128" s="32" t="s">
        <v>69</v>
      </c>
      <c r="AS128" s="32" t="s">
        <v>71</v>
      </c>
      <c r="AT128" s="32" t="s">
        <v>71</v>
      </c>
      <c r="AU128" s="32" t="s">
        <v>69</v>
      </c>
      <c r="BN128" s="32" t="s">
        <v>970</v>
      </c>
      <c r="BO128" s="32" t="s">
        <v>971</v>
      </c>
    </row>
    <row r="129" spans="1:67" s="33" customFormat="1" ht="12.5" x14ac:dyDescent="0.25">
      <c r="A129" s="31">
        <v>43678.424773842591</v>
      </c>
      <c r="B129" s="32" t="s">
        <v>97</v>
      </c>
      <c r="C129" s="32" t="s">
        <v>81</v>
      </c>
      <c r="D129" s="32" t="s">
        <v>98</v>
      </c>
      <c r="E129" s="32">
        <v>200600054</v>
      </c>
      <c r="F129" s="32" t="s">
        <v>972</v>
      </c>
      <c r="G129" s="34" t="s">
        <v>291</v>
      </c>
      <c r="H129" s="32" t="s">
        <v>542</v>
      </c>
      <c r="I129" s="32" t="s">
        <v>71</v>
      </c>
      <c r="J129" s="32" t="s">
        <v>71</v>
      </c>
      <c r="K129" s="32" t="s">
        <v>80</v>
      </c>
      <c r="L129" s="32" t="s">
        <v>69</v>
      </c>
      <c r="M129" s="32" t="s">
        <v>69</v>
      </c>
      <c r="N129" s="32" t="s">
        <v>71</v>
      </c>
      <c r="O129" s="32" t="s">
        <v>80</v>
      </c>
      <c r="P129" s="32" t="s">
        <v>71</v>
      </c>
      <c r="Q129" s="32" t="s">
        <v>69</v>
      </c>
      <c r="R129" s="32" t="s">
        <v>69</v>
      </c>
      <c r="S129" s="32" t="s">
        <v>71</v>
      </c>
      <c r="T129" s="32" t="s">
        <v>69</v>
      </c>
      <c r="U129" s="32" t="s">
        <v>71</v>
      </c>
      <c r="V129" s="32" t="s">
        <v>69</v>
      </c>
      <c r="W129" s="32" t="s">
        <v>69</v>
      </c>
      <c r="X129" s="32" t="s">
        <v>69</v>
      </c>
      <c r="Y129" s="32" t="s">
        <v>71</v>
      </c>
      <c r="Z129" s="32" t="s">
        <v>71</v>
      </c>
      <c r="AA129" s="32" t="s">
        <v>69</v>
      </c>
      <c r="AB129" s="32" t="s">
        <v>71</v>
      </c>
      <c r="AC129" s="32" t="s">
        <v>71</v>
      </c>
      <c r="AD129" s="32" t="s">
        <v>71</v>
      </c>
      <c r="AE129" s="32" t="s">
        <v>69</v>
      </c>
      <c r="AF129" s="32" t="s">
        <v>71</v>
      </c>
      <c r="AG129" s="32" t="s">
        <v>69</v>
      </c>
      <c r="AH129" s="32" t="s">
        <v>71</v>
      </c>
      <c r="AI129" s="32" t="s">
        <v>69</v>
      </c>
      <c r="AJ129" s="32" t="s">
        <v>71</v>
      </c>
      <c r="AK129" s="32" t="s">
        <v>69</v>
      </c>
      <c r="AL129" s="32" t="s">
        <v>69</v>
      </c>
      <c r="AM129" s="32" t="s">
        <v>69</v>
      </c>
      <c r="AN129" s="32" t="s">
        <v>71</v>
      </c>
      <c r="AO129" s="32" t="s">
        <v>69</v>
      </c>
      <c r="AP129" s="32" t="s">
        <v>71</v>
      </c>
      <c r="AQ129" s="32" t="s">
        <v>69</v>
      </c>
      <c r="AR129" s="32" t="s">
        <v>69</v>
      </c>
      <c r="AS129" s="32" t="s">
        <v>71</v>
      </c>
      <c r="AT129" s="32" t="s">
        <v>69</v>
      </c>
      <c r="AU129" s="32" t="s">
        <v>69</v>
      </c>
      <c r="BN129" s="32" t="s">
        <v>973</v>
      </c>
      <c r="BO129" s="32" t="s">
        <v>974</v>
      </c>
    </row>
    <row r="130" spans="1:67" s="33" customFormat="1" ht="12.5" x14ac:dyDescent="0.25">
      <c r="A130" s="31">
        <v>43676.352575729165</v>
      </c>
      <c r="B130" s="32" t="s">
        <v>292</v>
      </c>
      <c r="C130" s="32" t="s">
        <v>81</v>
      </c>
      <c r="D130" s="32" t="s">
        <v>293</v>
      </c>
      <c r="E130" s="32">
        <v>200600592</v>
      </c>
      <c r="F130" s="32" t="s">
        <v>975</v>
      </c>
      <c r="G130" s="34" t="s">
        <v>294</v>
      </c>
      <c r="H130" s="32" t="s">
        <v>542</v>
      </c>
      <c r="I130" s="32" t="s">
        <v>69</v>
      </c>
      <c r="J130" s="32" t="s">
        <v>69</v>
      </c>
      <c r="K130" s="32" t="s">
        <v>69</v>
      </c>
      <c r="L130" s="32" t="s">
        <v>69</v>
      </c>
      <c r="M130" s="32" t="s">
        <v>71</v>
      </c>
      <c r="N130" s="32" t="s">
        <v>69</v>
      </c>
      <c r="O130" s="32" t="s">
        <v>69</v>
      </c>
      <c r="P130" s="32" t="s">
        <v>69</v>
      </c>
      <c r="Q130" s="32" t="s">
        <v>71</v>
      </c>
      <c r="R130" s="32" t="s">
        <v>69</v>
      </c>
      <c r="S130" s="32" t="s">
        <v>69</v>
      </c>
      <c r="T130" s="32" t="s">
        <v>69</v>
      </c>
      <c r="U130" s="32" t="s">
        <v>71</v>
      </c>
      <c r="V130" s="32" t="s">
        <v>71</v>
      </c>
      <c r="BN130" s="32" t="s">
        <v>831</v>
      </c>
      <c r="BO130" s="32" t="s">
        <v>916</v>
      </c>
    </row>
    <row r="131" spans="1:67" s="33" customFormat="1" ht="12.5" x14ac:dyDescent="0.25">
      <c r="A131" s="31">
        <v>43679.384039849538</v>
      </c>
      <c r="B131" s="32" t="s">
        <v>295</v>
      </c>
      <c r="C131" s="32" t="s">
        <v>81</v>
      </c>
      <c r="D131" s="32" t="s">
        <v>976</v>
      </c>
      <c r="E131" s="32">
        <v>200601070</v>
      </c>
      <c r="F131" s="32" t="s">
        <v>977</v>
      </c>
      <c r="G131" s="34" t="s">
        <v>296</v>
      </c>
      <c r="H131" s="32" t="s">
        <v>542</v>
      </c>
      <c r="I131" s="32" t="s">
        <v>69</v>
      </c>
      <c r="J131" s="32" t="s">
        <v>80</v>
      </c>
      <c r="K131" s="32" t="s">
        <v>71</v>
      </c>
      <c r="L131" s="32" t="s">
        <v>69</v>
      </c>
      <c r="M131" s="32" t="s">
        <v>69</v>
      </c>
      <c r="N131" s="32" t="s">
        <v>69</v>
      </c>
      <c r="O131" s="32" t="s">
        <v>69</v>
      </c>
      <c r="P131" s="32" t="s">
        <v>69</v>
      </c>
      <c r="Q131" s="32" t="s">
        <v>69</v>
      </c>
      <c r="R131" s="32" t="s">
        <v>69</v>
      </c>
      <c r="S131" s="32" t="s">
        <v>71</v>
      </c>
      <c r="T131" s="32" t="s">
        <v>69</v>
      </c>
      <c r="U131" s="32" t="s">
        <v>69</v>
      </c>
      <c r="V131" s="32" t="s">
        <v>69</v>
      </c>
      <c r="W131" s="32" t="s">
        <v>71</v>
      </c>
      <c r="X131" s="32" t="s">
        <v>69</v>
      </c>
      <c r="Y131" s="32" t="s">
        <v>69</v>
      </c>
      <c r="Z131" s="32" t="s">
        <v>96</v>
      </c>
      <c r="AA131" s="32" t="s">
        <v>69</v>
      </c>
      <c r="AB131" s="32" t="s">
        <v>69</v>
      </c>
      <c r="AC131" s="32" t="s">
        <v>71</v>
      </c>
      <c r="AD131" s="32" t="s">
        <v>69</v>
      </c>
      <c r="AE131" s="32" t="s">
        <v>69</v>
      </c>
      <c r="AF131" s="32" t="s">
        <v>69</v>
      </c>
      <c r="AG131" s="32" t="s">
        <v>69</v>
      </c>
      <c r="AH131" s="32" t="s">
        <v>69</v>
      </c>
      <c r="AI131" s="32" t="s">
        <v>69</v>
      </c>
      <c r="AJ131" s="32" t="s">
        <v>69</v>
      </c>
      <c r="AK131" s="32" t="s">
        <v>69</v>
      </c>
      <c r="AL131" s="32" t="s">
        <v>69</v>
      </c>
      <c r="AM131" s="32" t="s">
        <v>69</v>
      </c>
      <c r="AN131" s="32" t="s">
        <v>69</v>
      </c>
      <c r="AO131" s="32" t="s">
        <v>96</v>
      </c>
      <c r="AP131" s="32" t="s">
        <v>69</v>
      </c>
      <c r="AQ131" s="32" t="s">
        <v>69</v>
      </c>
      <c r="AR131" s="32" t="s">
        <v>69</v>
      </c>
      <c r="AS131" s="32" t="s">
        <v>69</v>
      </c>
      <c r="AT131" s="32" t="s">
        <v>96</v>
      </c>
      <c r="AU131" s="32" t="s">
        <v>69</v>
      </c>
      <c r="BN131" s="32" t="s">
        <v>978</v>
      </c>
      <c r="BO131" s="32" t="s">
        <v>926</v>
      </c>
    </row>
    <row r="132" spans="1:67" s="33" customFormat="1" ht="12.5" x14ac:dyDescent="0.25">
      <c r="A132" s="31">
        <v>43678.580393217591</v>
      </c>
      <c r="B132" s="32" t="s">
        <v>979</v>
      </c>
      <c r="C132" s="32" t="s">
        <v>81</v>
      </c>
      <c r="D132" s="32" t="s">
        <v>980</v>
      </c>
      <c r="E132" s="32">
        <v>200600598</v>
      </c>
      <c r="F132" s="32" t="s">
        <v>297</v>
      </c>
      <c r="G132" s="32" t="s">
        <v>981</v>
      </c>
      <c r="H132" s="32" t="s">
        <v>542</v>
      </c>
      <c r="I132" s="32" t="s">
        <v>71</v>
      </c>
      <c r="J132" s="32" t="s">
        <v>71</v>
      </c>
      <c r="K132" s="32" t="s">
        <v>71</v>
      </c>
      <c r="L132" s="32" t="s">
        <v>71</v>
      </c>
      <c r="M132" s="32" t="s">
        <v>69</v>
      </c>
      <c r="N132" s="32" t="s">
        <v>69</v>
      </c>
      <c r="O132" s="32" t="s">
        <v>71</v>
      </c>
      <c r="P132" s="32" t="s">
        <v>69</v>
      </c>
      <c r="Q132" s="32" t="s">
        <v>71</v>
      </c>
      <c r="R132" s="32" t="s">
        <v>71</v>
      </c>
      <c r="S132" s="32" t="s">
        <v>69</v>
      </c>
      <c r="T132" s="32" t="s">
        <v>69</v>
      </c>
      <c r="U132" s="32" t="s">
        <v>69</v>
      </c>
      <c r="V132" s="32" t="s">
        <v>69</v>
      </c>
      <c r="W132" s="32" t="s">
        <v>69</v>
      </c>
      <c r="X132" s="32" t="s">
        <v>71</v>
      </c>
      <c r="AA132" s="32" t="s">
        <v>69</v>
      </c>
      <c r="AB132" s="32" t="s">
        <v>69</v>
      </c>
      <c r="AC132" s="32" t="s">
        <v>71</v>
      </c>
      <c r="AD132" s="32" t="s">
        <v>80</v>
      </c>
      <c r="AE132" s="32" t="s">
        <v>80</v>
      </c>
      <c r="AF132" s="32" t="s">
        <v>80</v>
      </c>
      <c r="AG132" s="32" t="s">
        <v>71</v>
      </c>
      <c r="AH132" s="32" t="s">
        <v>71</v>
      </c>
      <c r="AJ132" s="32" t="s">
        <v>80</v>
      </c>
      <c r="AK132" s="32" t="s">
        <v>71</v>
      </c>
      <c r="AL132" s="32" t="s">
        <v>71</v>
      </c>
      <c r="AM132" s="32" t="s">
        <v>71</v>
      </c>
      <c r="AN132" s="32" t="s">
        <v>71</v>
      </c>
      <c r="AO132" s="32" t="s">
        <v>69</v>
      </c>
      <c r="AP132" s="32" t="s">
        <v>71</v>
      </c>
      <c r="AQ132" s="32" t="s">
        <v>80</v>
      </c>
      <c r="AR132" s="32" t="s">
        <v>69</v>
      </c>
      <c r="AS132" s="32" t="s">
        <v>69</v>
      </c>
      <c r="AT132" s="32" t="s">
        <v>80</v>
      </c>
      <c r="AU132" s="32" t="s">
        <v>71</v>
      </c>
      <c r="BN132" s="32" t="s">
        <v>982</v>
      </c>
      <c r="BO132" s="32" t="s">
        <v>983</v>
      </c>
    </row>
    <row r="133" spans="1:67" s="33" customFormat="1" ht="12.5" x14ac:dyDescent="0.25">
      <c r="A133" s="31">
        <v>43677.399405937496</v>
      </c>
      <c r="B133" s="32" t="s">
        <v>298</v>
      </c>
      <c r="C133" s="32" t="s">
        <v>81</v>
      </c>
      <c r="D133" s="32" t="s">
        <v>984</v>
      </c>
      <c r="E133" s="32">
        <v>200600603</v>
      </c>
      <c r="F133" s="32" t="s">
        <v>985</v>
      </c>
      <c r="G133" s="34" t="s">
        <v>299</v>
      </c>
      <c r="H133" s="32" t="s">
        <v>542</v>
      </c>
      <c r="I133" s="32" t="s">
        <v>71</v>
      </c>
      <c r="J133" s="32" t="s">
        <v>71</v>
      </c>
      <c r="K133" s="32" t="s">
        <v>69</v>
      </c>
      <c r="L133" s="32" t="s">
        <v>69</v>
      </c>
      <c r="M133" s="32" t="s">
        <v>71</v>
      </c>
      <c r="N133" s="32" t="s">
        <v>71</v>
      </c>
      <c r="O133" s="32" t="s">
        <v>69</v>
      </c>
      <c r="P133" s="32" t="s">
        <v>69</v>
      </c>
      <c r="Q133" s="32" t="s">
        <v>71</v>
      </c>
      <c r="R133" s="32" t="s">
        <v>71</v>
      </c>
      <c r="S133" s="32" t="s">
        <v>69</v>
      </c>
      <c r="T133" s="32" t="s">
        <v>69</v>
      </c>
      <c r="U133" s="32" t="s">
        <v>69</v>
      </c>
      <c r="V133" s="32" t="s">
        <v>71</v>
      </c>
      <c r="W133" s="32" t="s">
        <v>80</v>
      </c>
      <c r="X133" s="32" t="s">
        <v>69</v>
      </c>
      <c r="Y133" s="32" t="s">
        <v>69</v>
      </c>
      <c r="Z133" s="32" t="s">
        <v>80</v>
      </c>
      <c r="AA133" s="32" t="s">
        <v>69</v>
      </c>
      <c r="AB133" s="32" t="s">
        <v>71</v>
      </c>
      <c r="AC133" s="32" t="s">
        <v>80</v>
      </c>
      <c r="AD133" s="32" t="s">
        <v>69</v>
      </c>
      <c r="AE133" s="32" t="s">
        <v>69</v>
      </c>
      <c r="AF133" s="32" t="s">
        <v>80</v>
      </c>
      <c r="AG133" s="32" t="s">
        <v>69</v>
      </c>
      <c r="AH133" s="32" t="s">
        <v>69</v>
      </c>
      <c r="AI133" s="32" t="s">
        <v>69</v>
      </c>
      <c r="AJ133" s="32" t="s">
        <v>71</v>
      </c>
      <c r="AK133" s="32" t="s">
        <v>69</v>
      </c>
      <c r="AL133" s="32" t="s">
        <v>69</v>
      </c>
      <c r="AM133" s="32" t="s">
        <v>69</v>
      </c>
      <c r="AN133" s="32" t="s">
        <v>69</v>
      </c>
      <c r="AO133" s="32" t="s">
        <v>69</v>
      </c>
      <c r="AP133" s="32" t="s">
        <v>71</v>
      </c>
      <c r="AQ133" s="32" t="s">
        <v>69</v>
      </c>
      <c r="AR133" s="32" t="s">
        <v>71</v>
      </c>
      <c r="AS133" s="32" t="s">
        <v>69</v>
      </c>
      <c r="AT133" s="32" t="s">
        <v>69</v>
      </c>
      <c r="AU133" s="32" t="s">
        <v>71</v>
      </c>
      <c r="BN133" s="32" t="s">
        <v>986</v>
      </c>
      <c r="BO133" s="32" t="s">
        <v>863</v>
      </c>
    </row>
    <row r="134" spans="1:67" s="33" customFormat="1" ht="12.5" x14ac:dyDescent="0.25">
      <c r="A134" s="31">
        <v>43684.597511585649</v>
      </c>
      <c r="B134" s="32" t="s">
        <v>987</v>
      </c>
      <c r="C134" s="32" t="s">
        <v>81</v>
      </c>
      <c r="D134" s="32" t="s">
        <v>988</v>
      </c>
      <c r="E134" s="32">
        <v>200600986</v>
      </c>
      <c r="F134" s="32" t="s">
        <v>989</v>
      </c>
      <c r="G134" s="34" t="s">
        <v>990</v>
      </c>
      <c r="H134" s="32" t="s">
        <v>542</v>
      </c>
      <c r="AV134" s="32" t="s">
        <v>80</v>
      </c>
      <c r="AW134" s="32" t="s">
        <v>80</v>
      </c>
      <c r="AX134" s="32" t="s">
        <v>80</v>
      </c>
      <c r="AY134" s="32" t="s">
        <v>69</v>
      </c>
      <c r="AZ134" s="32" t="s">
        <v>95</v>
      </c>
      <c r="BA134" s="32" t="s">
        <v>80</v>
      </c>
      <c r="BB134" s="32" t="s">
        <v>96</v>
      </c>
      <c r="BC134" s="32" t="s">
        <v>80</v>
      </c>
      <c r="BD134" s="32" t="s">
        <v>96</v>
      </c>
      <c r="BE134" s="32" t="s">
        <v>80</v>
      </c>
      <c r="BF134" s="32" t="s">
        <v>80</v>
      </c>
      <c r="BG134" s="32" t="s">
        <v>80</v>
      </c>
      <c r="BH134" s="32" t="s">
        <v>71</v>
      </c>
      <c r="BI134" s="32" t="s">
        <v>95</v>
      </c>
      <c r="BJ134" s="32" t="s">
        <v>80</v>
      </c>
      <c r="BK134" s="32" t="s">
        <v>80</v>
      </c>
      <c r="BL134" s="32" t="s">
        <v>96</v>
      </c>
      <c r="BM134" s="32" t="s">
        <v>96</v>
      </c>
      <c r="BN134" s="32" t="s">
        <v>991</v>
      </c>
      <c r="BO134" s="32" t="s">
        <v>992</v>
      </c>
    </row>
    <row r="135" spans="1:67" s="33" customFormat="1" ht="12.5" x14ac:dyDescent="0.25">
      <c r="A135" s="31">
        <v>43676.477568761577</v>
      </c>
      <c r="B135" s="32" t="s">
        <v>300</v>
      </c>
      <c r="C135" s="32" t="s">
        <v>81</v>
      </c>
      <c r="D135" s="32" t="s">
        <v>993</v>
      </c>
      <c r="E135" s="32">
        <v>200600619</v>
      </c>
      <c r="F135" s="32" t="s">
        <v>994</v>
      </c>
      <c r="G135" s="32" t="s">
        <v>301</v>
      </c>
      <c r="H135" s="32" t="s">
        <v>542</v>
      </c>
      <c r="I135" s="32" t="s">
        <v>80</v>
      </c>
      <c r="J135" s="32" t="s">
        <v>80</v>
      </c>
      <c r="K135" s="32" t="s">
        <v>71</v>
      </c>
      <c r="L135" s="32" t="s">
        <v>69</v>
      </c>
      <c r="M135" s="32" t="s">
        <v>80</v>
      </c>
      <c r="N135" s="32" t="s">
        <v>80</v>
      </c>
      <c r="O135" s="32" t="s">
        <v>80</v>
      </c>
      <c r="P135" s="32" t="s">
        <v>71</v>
      </c>
      <c r="Q135" s="32" t="s">
        <v>71</v>
      </c>
      <c r="R135" s="32" t="s">
        <v>71</v>
      </c>
      <c r="S135" s="32" t="s">
        <v>69</v>
      </c>
      <c r="T135" s="32" t="s">
        <v>69</v>
      </c>
      <c r="U135" s="32" t="s">
        <v>71</v>
      </c>
      <c r="V135" s="32" t="s">
        <v>80</v>
      </c>
      <c r="W135" s="32" t="s">
        <v>71</v>
      </c>
      <c r="X135" s="32" t="s">
        <v>71</v>
      </c>
      <c r="Y135" s="32" t="s">
        <v>80</v>
      </c>
      <c r="Z135" s="32" t="s">
        <v>71</v>
      </c>
      <c r="AA135" s="32" t="s">
        <v>71</v>
      </c>
      <c r="AB135" s="32" t="s">
        <v>80</v>
      </c>
      <c r="AC135" s="32" t="s">
        <v>71</v>
      </c>
      <c r="AD135" s="32" t="s">
        <v>71</v>
      </c>
      <c r="AE135" s="32" t="s">
        <v>71</v>
      </c>
      <c r="AF135" s="32" t="s">
        <v>71</v>
      </c>
      <c r="AG135" s="32" t="s">
        <v>69</v>
      </c>
      <c r="AH135" s="32" t="s">
        <v>80</v>
      </c>
      <c r="AI135" s="32" t="s">
        <v>71</v>
      </c>
      <c r="AJ135" s="32" t="s">
        <v>69</v>
      </c>
      <c r="AK135" s="32" t="s">
        <v>71</v>
      </c>
      <c r="AL135" s="32" t="s">
        <v>80</v>
      </c>
      <c r="AM135" s="32" t="s">
        <v>71</v>
      </c>
      <c r="AN135" s="32" t="s">
        <v>80</v>
      </c>
      <c r="AO135" s="32" t="s">
        <v>71</v>
      </c>
      <c r="AP135" s="32" t="s">
        <v>69</v>
      </c>
      <c r="AQ135" s="32" t="s">
        <v>71</v>
      </c>
      <c r="AR135" s="32" t="s">
        <v>71</v>
      </c>
      <c r="AS135" s="32" t="s">
        <v>71</v>
      </c>
      <c r="AT135" s="32" t="s">
        <v>69</v>
      </c>
      <c r="AU135" s="32" t="s">
        <v>69</v>
      </c>
      <c r="BN135" s="32" t="s">
        <v>995</v>
      </c>
      <c r="BO135" s="32" t="s">
        <v>996</v>
      </c>
    </row>
    <row r="136" spans="1:67" s="33" customFormat="1" ht="12.5" x14ac:dyDescent="0.25">
      <c r="A136" s="31">
        <v>43677.46902074074</v>
      </c>
      <c r="B136" s="32" t="s">
        <v>997</v>
      </c>
      <c r="C136" s="32" t="s">
        <v>81</v>
      </c>
      <c r="D136" s="32" t="s">
        <v>302</v>
      </c>
      <c r="E136" s="32">
        <v>200600645</v>
      </c>
      <c r="F136" s="32" t="s">
        <v>998</v>
      </c>
      <c r="G136" s="34" t="s">
        <v>999</v>
      </c>
      <c r="H136" s="32" t="s">
        <v>542</v>
      </c>
      <c r="AA136" s="32" t="s">
        <v>69</v>
      </c>
      <c r="AB136" s="32" t="s">
        <v>71</v>
      </c>
      <c r="AC136" s="32" t="s">
        <v>71</v>
      </c>
      <c r="AD136" s="32" t="s">
        <v>71</v>
      </c>
      <c r="AE136" s="32" t="s">
        <v>69</v>
      </c>
      <c r="AF136" s="32" t="s">
        <v>71</v>
      </c>
      <c r="AG136" s="32" t="s">
        <v>69</v>
      </c>
      <c r="AH136" s="32" t="s">
        <v>71</v>
      </c>
      <c r="AI136" s="32" t="s">
        <v>69</v>
      </c>
      <c r="AJ136" s="32" t="s">
        <v>69</v>
      </c>
      <c r="AK136" s="32" t="s">
        <v>69</v>
      </c>
      <c r="AL136" s="32" t="s">
        <v>69</v>
      </c>
      <c r="AM136" s="32" t="s">
        <v>69</v>
      </c>
      <c r="AN136" s="32" t="s">
        <v>71</v>
      </c>
      <c r="AO136" s="32" t="s">
        <v>69</v>
      </c>
      <c r="AP136" s="32" t="s">
        <v>69</v>
      </c>
      <c r="AQ136" s="32" t="s">
        <v>69</v>
      </c>
      <c r="AR136" s="32" t="s">
        <v>69</v>
      </c>
      <c r="AS136" s="32" t="s">
        <v>69</v>
      </c>
      <c r="AT136" s="32" t="s">
        <v>69</v>
      </c>
      <c r="AU136" s="32" t="s">
        <v>69</v>
      </c>
      <c r="BN136" s="32" t="s">
        <v>608</v>
      </c>
      <c r="BO136" s="32" t="s">
        <v>861</v>
      </c>
    </row>
    <row r="137" spans="1:67" s="33" customFormat="1" ht="12.5" x14ac:dyDescent="0.25">
      <c r="A137" s="31">
        <v>43677.374865104168</v>
      </c>
      <c r="B137" s="32" t="s">
        <v>303</v>
      </c>
      <c r="C137" s="32" t="s">
        <v>81</v>
      </c>
      <c r="D137" s="32" t="s">
        <v>1000</v>
      </c>
      <c r="E137" s="32">
        <v>200600691</v>
      </c>
      <c r="F137" s="32" t="s">
        <v>304</v>
      </c>
      <c r="G137" s="32" t="s">
        <v>305</v>
      </c>
      <c r="H137" s="32" t="s">
        <v>542</v>
      </c>
      <c r="AV137" s="32" t="s">
        <v>69</v>
      </c>
      <c r="AW137" s="32" t="s">
        <v>69</v>
      </c>
      <c r="AX137" s="32" t="s">
        <v>69</v>
      </c>
      <c r="AY137" s="32" t="s">
        <v>69</v>
      </c>
      <c r="AZ137" s="32" t="s">
        <v>69</v>
      </c>
      <c r="BA137" s="32" t="s">
        <v>71</v>
      </c>
      <c r="BB137" s="32" t="s">
        <v>69</v>
      </c>
      <c r="BC137" s="32" t="s">
        <v>69</v>
      </c>
      <c r="BD137" s="32" t="s">
        <v>69</v>
      </c>
      <c r="BE137" s="32" t="s">
        <v>69</v>
      </c>
      <c r="BF137" s="32" t="s">
        <v>69</v>
      </c>
      <c r="BG137" s="32" t="s">
        <v>69</v>
      </c>
      <c r="BH137" s="32" t="s">
        <v>69</v>
      </c>
      <c r="BI137" s="32" t="s">
        <v>69</v>
      </c>
      <c r="BJ137" s="32" t="s">
        <v>80</v>
      </c>
      <c r="BK137" s="32" t="s">
        <v>69</v>
      </c>
      <c r="BL137" s="32" t="s">
        <v>69</v>
      </c>
      <c r="BM137" s="32" t="s">
        <v>69</v>
      </c>
      <c r="BN137" s="32" t="s">
        <v>1001</v>
      </c>
      <c r="BO137" s="32" t="s">
        <v>863</v>
      </c>
    </row>
    <row r="138" spans="1:67" s="33" customFormat="1" ht="12.5" x14ac:dyDescent="0.25">
      <c r="A138" s="31">
        <v>43677.43284444444</v>
      </c>
      <c r="B138" s="32" t="s">
        <v>1002</v>
      </c>
      <c r="C138" s="32" t="s">
        <v>81</v>
      </c>
      <c r="D138" s="32" t="s">
        <v>306</v>
      </c>
      <c r="E138" s="32">
        <v>200600694</v>
      </c>
      <c r="F138" s="32" t="s">
        <v>1003</v>
      </c>
      <c r="G138" s="34" t="s">
        <v>307</v>
      </c>
      <c r="H138" s="32" t="s">
        <v>542</v>
      </c>
      <c r="AV138" s="32" t="s">
        <v>69</v>
      </c>
      <c r="AW138" s="32" t="s">
        <v>69</v>
      </c>
      <c r="AX138" s="32" t="s">
        <v>69</v>
      </c>
      <c r="AY138" s="32" t="s">
        <v>69</v>
      </c>
      <c r="AZ138" s="32" t="s">
        <v>69</v>
      </c>
      <c r="BA138" s="32" t="s">
        <v>69</v>
      </c>
      <c r="BB138" s="32" t="s">
        <v>69</v>
      </c>
      <c r="BC138" s="32" t="s">
        <v>69</v>
      </c>
      <c r="BD138" s="32" t="s">
        <v>69</v>
      </c>
      <c r="BE138" s="32" t="s">
        <v>69</v>
      </c>
      <c r="BF138" s="32" t="s">
        <v>69</v>
      </c>
      <c r="BG138" s="32" t="s">
        <v>69</v>
      </c>
      <c r="BH138" s="32" t="s">
        <v>69</v>
      </c>
      <c r="BI138" s="32" t="s">
        <v>69</v>
      </c>
      <c r="BJ138" s="32" t="s">
        <v>69</v>
      </c>
      <c r="BK138" s="32" t="s">
        <v>69</v>
      </c>
      <c r="BL138" s="32" t="s">
        <v>69</v>
      </c>
      <c r="BM138" s="32" t="s">
        <v>69</v>
      </c>
      <c r="BO138" s="32" t="s">
        <v>863</v>
      </c>
    </row>
    <row r="139" spans="1:67" s="33" customFormat="1" ht="12.5" x14ac:dyDescent="0.25">
      <c r="A139" s="31">
        <v>43676.646519675924</v>
      </c>
      <c r="B139" s="32" t="s">
        <v>133</v>
      </c>
      <c r="C139" s="32" t="s">
        <v>81</v>
      </c>
      <c r="D139" s="32" t="s">
        <v>134</v>
      </c>
      <c r="E139" s="32">
        <v>200600705</v>
      </c>
      <c r="F139" s="32" t="s">
        <v>1004</v>
      </c>
      <c r="G139" s="34" t="s">
        <v>308</v>
      </c>
      <c r="H139" s="32" t="s">
        <v>542</v>
      </c>
      <c r="AV139" s="32" t="s">
        <v>71</v>
      </c>
      <c r="AW139" s="32" t="s">
        <v>80</v>
      </c>
      <c r="AX139" s="32" t="s">
        <v>69</v>
      </c>
      <c r="AY139" s="32" t="s">
        <v>71</v>
      </c>
      <c r="AZ139" s="32" t="s">
        <v>71</v>
      </c>
      <c r="BA139" s="32" t="s">
        <v>71</v>
      </c>
      <c r="BB139" s="32" t="s">
        <v>69</v>
      </c>
      <c r="BC139" s="32" t="s">
        <v>69</v>
      </c>
      <c r="BD139" s="32" t="s">
        <v>69</v>
      </c>
      <c r="BE139" s="32" t="s">
        <v>69</v>
      </c>
      <c r="BF139" s="32" t="s">
        <v>80</v>
      </c>
      <c r="BG139" s="32" t="s">
        <v>69</v>
      </c>
      <c r="BH139" s="32" t="s">
        <v>69</v>
      </c>
      <c r="BI139" s="32" t="s">
        <v>71</v>
      </c>
      <c r="BJ139" s="32" t="s">
        <v>69</v>
      </c>
      <c r="BK139" s="32" t="s">
        <v>69</v>
      </c>
      <c r="BL139" s="32" t="s">
        <v>69</v>
      </c>
      <c r="BM139" s="32" t="s">
        <v>69</v>
      </c>
      <c r="BN139" s="32" t="s">
        <v>880</v>
      </c>
      <c r="BO139" s="32" t="s">
        <v>1005</v>
      </c>
    </row>
    <row r="140" spans="1:67" s="33" customFormat="1" ht="12.5" x14ac:dyDescent="0.25">
      <c r="A140" s="31">
        <v>43679.346848414352</v>
      </c>
      <c r="B140" s="32" t="s">
        <v>309</v>
      </c>
      <c r="C140" s="32" t="s">
        <v>81</v>
      </c>
      <c r="D140" s="32" t="s">
        <v>1006</v>
      </c>
      <c r="E140" s="32">
        <v>200600718</v>
      </c>
      <c r="F140" s="32" t="s">
        <v>1007</v>
      </c>
      <c r="G140" s="34" t="s">
        <v>310</v>
      </c>
      <c r="H140" s="32" t="s">
        <v>542</v>
      </c>
      <c r="I140" s="32" t="s">
        <v>80</v>
      </c>
      <c r="J140" s="32" t="s">
        <v>80</v>
      </c>
      <c r="K140" s="32" t="s">
        <v>71</v>
      </c>
      <c r="L140" s="32" t="s">
        <v>71</v>
      </c>
      <c r="M140" s="32" t="s">
        <v>80</v>
      </c>
      <c r="N140" s="32" t="s">
        <v>80</v>
      </c>
      <c r="O140" s="32" t="s">
        <v>71</v>
      </c>
      <c r="P140" s="32" t="s">
        <v>71</v>
      </c>
      <c r="Q140" s="32" t="s">
        <v>80</v>
      </c>
      <c r="R140" s="32" t="s">
        <v>80</v>
      </c>
      <c r="S140" s="32" t="s">
        <v>71</v>
      </c>
      <c r="T140" s="32" t="s">
        <v>71</v>
      </c>
      <c r="U140" s="32" t="s">
        <v>71</v>
      </c>
      <c r="V140" s="32" t="s">
        <v>71</v>
      </c>
      <c r="W140" s="32" t="s">
        <v>71</v>
      </c>
      <c r="X140" s="32" t="s">
        <v>71</v>
      </c>
      <c r="Y140" s="32" t="s">
        <v>71</v>
      </c>
      <c r="Z140" s="32" t="s">
        <v>71</v>
      </c>
      <c r="AA140" s="32" t="s">
        <v>71</v>
      </c>
      <c r="AB140" s="32" t="s">
        <v>71</v>
      </c>
      <c r="AC140" s="32" t="s">
        <v>71</v>
      </c>
      <c r="AD140" s="32" t="s">
        <v>71</v>
      </c>
      <c r="AE140" s="32" t="s">
        <v>71</v>
      </c>
      <c r="AF140" s="32" t="s">
        <v>71</v>
      </c>
      <c r="AG140" s="32" t="s">
        <v>71</v>
      </c>
      <c r="AH140" s="32" t="s">
        <v>71</v>
      </c>
      <c r="AI140" s="32" t="s">
        <v>71</v>
      </c>
      <c r="AJ140" s="32" t="s">
        <v>71</v>
      </c>
      <c r="AK140" s="32" t="s">
        <v>71</v>
      </c>
      <c r="AL140" s="32" t="s">
        <v>71</v>
      </c>
      <c r="BN140" s="32" t="s">
        <v>608</v>
      </c>
      <c r="BO140" s="32" t="s">
        <v>1008</v>
      </c>
    </row>
    <row r="141" spans="1:67" s="33" customFormat="1" ht="12.5" x14ac:dyDescent="0.25">
      <c r="A141" s="31">
        <v>43676.702765023147</v>
      </c>
      <c r="B141" s="32" t="s">
        <v>1009</v>
      </c>
      <c r="C141" s="32" t="s">
        <v>81</v>
      </c>
      <c r="D141" s="32" t="s">
        <v>1010</v>
      </c>
      <c r="E141" s="32">
        <v>200600719</v>
      </c>
      <c r="F141" s="32" t="s">
        <v>1011</v>
      </c>
      <c r="G141" s="34" t="s">
        <v>1012</v>
      </c>
      <c r="H141" s="32" t="s">
        <v>542</v>
      </c>
      <c r="I141" s="32" t="s">
        <v>69</v>
      </c>
      <c r="J141" s="32" t="s">
        <v>69</v>
      </c>
      <c r="K141" s="32" t="s">
        <v>69</v>
      </c>
      <c r="L141" s="32" t="s">
        <v>69</v>
      </c>
      <c r="M141" s="32" t="s">
        <v>69</v>
      </c>
      <c r="N141" s="32" t="s">
        <v>71</v>
      </c>
      <c r="O141" s="32" t="s">
        <v>69</v>
      </c>
      <c r="P141" s="32" t="s">
        <v>69</v>
      </c>
      <c r="Q141" s="32" t="s">
        <v>69</v>
      </c>
      <c r="R141" s="32" t="s">
        <v>71</v>
      </c>
      <c r="S141" s="32" t="s">
        <v>69</v>
      </c>
      <c r="T141" s="32" t="s">
        <v>69</v>
      </c>
      <c r="U141" s="32" t="s">
        <v>71</v>
      </c>
      <c r="V141" s="32" t="s">
        <v>71</v>
      </c>
      <c r="W141" s="32" t="s">
        <v>69</v>
      </c>
      <c r="X141" s="32" t="s">
        <v>71</v>
      </c>
      <c r="Y141" s="32" t="s">
        <v>69</v>
      </c>
      <c r="Z141" s="32" t="s">
        <v>69</v>
      </c>
      <c r="AG141" s="32" t="s">
        <v>69</v>
      </c>
      <c r="AH141" s="32" t="s">
        <v>69</v>
      </c>
      <c r="AI141" s="32" t="s">
        <v>69</v>
      </c>
      <c r="AJ141" s="32" t="s">
        <v>69</v>
      </c>
      <c r="AK141" s="32" t="s">
        <v>69</v>
      </c>
      <c r="AL141" s="32" t="s">
        <v>69</v>
      </c>
      <c r="AM141" s="32" t="s">
        <v>69</v>
      </c>
      <c r="AN141" s="32" t="s">
        <v>69</v>
      </c>
      <c r="AO141" s="32" t="s">
        <v>69</v>
      </c>
      <c r="AP141" s="32" t="s">
        <v>69</v>
      </c>
      <c r="AQ141" s="32" t="s">
        <v>69</v>
      </c>
      <c r="AR141" s="32" t="s">
        <v>69</v>
      </c>
      <c r="AS141" s="32" t="s">
        <v>71</v>
      </c>
      <c r="AT141" s="32" t="s">
        <v>69</v>
      </c>
      <c r="AU141" s="32" t="s">
        <v>71</v>
      </c>
      <c r="BN141" s="32" t="s">
        <v>1013</v>
      </c>
      <c r="BO141" s="32" t="s">
        <v>1014</v>
      </c>
    </row>
    <row r="142" spans="1:67" s="33" customFormat="1" ht="12.5" x14ac:dyDescent="0.25">
      <c r="A142" s="31">
        <v>43675.487902222223</v>
      </c>
      <c r="B142" s="32" t="s">
        <v>118</v>
      </c>
      <c r="C142" s="32" t="s">
        <v>81</v>
      </c>
      <c r="D142" s="32" t="s">
        <v>119</v>
      </c>
      <c r="E142" s="32">
        <v>200600728</v>
      </c>
      <c r="F142" s="32" t="s">
        <v>120</v>
      </c>
      <c r="G142" s="34" t="s">
        <v>311</v>
      </c>
      <c r="H142" s="32" t="s">
        <v>542</v>
      </c>
      <c r="I142" s="32" t="s">
        <v>69</v>
      </c>
      <c r="J142" s="32" t="s">
        <v>69</v>
      </c>
      <c r="K142" s="32" t="s">
        <v>69</v>
      </c>
      <c r="L142" s="32" t="s">
        <v>69</v>
      </c>
      <c r="M142" s="32" t="s">
        <v>69</v>
      </c>
      <c r="N142" s="32" t="s">
        <v>69</v>
      </c>
      <c r="O142" s="32" t="s">
        <v>69</v>
      </c>
      <c r="P142" s="32" t="s">
        <v>69</v>
      </c>
      <c r="Q142" s="32" t="s">
        <v>69</v>
      </c>
      <c r="R142" s="32" t="s">
        <v>69</v>
      </c>
      <c r="S142" s="32" t="s">
        <v>69</v>
      </c>
      <c r="T142" s="32" t="s">
        <v>69</v>
      </c>
      <c r="U142" s="32" t="s">
        <v>69</v>
      </c>
      <c r="V142" s="32" t="s">
        <v>69</v>
      </c>
      <c r="W142" s="32" t="s">
        <v>69</v>
      </c>
      <c r="X142" s="32" t="s">
        <v>69</v>
      </c>
      <c r="Y142" s="32" t="s">
        <v>69</v>
      </c>
      <c r="Z142" s="32" t="s">
        <v>69</v>
      </c>
      <c r="AA142" s="32" t="s">
        <v>69</v>
      </c>
      <c r="AB142" s="32" t="s">
        <v>69</v>
      </c>
      <c r="AC142" s="32" t="s">
        <v>69</v>
      </c>
      <c r="AD142" s="32" t="s">
        <v>69</v>
      </c>
      <c r="AE142" s="32" t="s">
        <v>69</v>
      </c>
      <c r="AF142" s="32" t="s">
        <v>69</v>
      </c>
      <c r="BO142" s="32" t="s">
        <v>861</v>
      </c>
    </row>
    <row r="143" spans="1:67" s="33" customFormat="1" ht="12.5" x14ac:dyDescent="0.25">
      <c r="A143" s="31">
        <v>43677.538083645835</v>
      </c>
      <c r="B143" s="32" t="s">
        <v>92</v>
      </c>
      <c r="C143" s="32" t="s">
        <v>81</v>
      </c>
      <c r="D143" s="32" t="s">
        <v>312</v>
      </c>
      <c r="E143" s="32">
        <v>200600736</v>
      </c>
      <c r="F143" s="32" t="s">
        <v>1015</v>
      </c>
      <c r="G143" s="34" t="s">
        <v>313</v>
      </c>
      <c r="H143" s="32" t="s">
        <v>542</v>
      </c>
      <c r="I143" s="32" t="s">
        <v>69</v>
      </c>
      <c r="J143" s="32" t="s">
        <v>71</v>
      </c>
      <c r="K143" s="32" t="s">
        <v>71</v>
      </c>
      <c r="L143" s="32" t="s">
        <v>69</v>
      </c>
      <c r="M143" s="32" t="s">
        <v>69</v>
      </c>
      <c r="N143" s="32" t="s">
        <v>71</v>
      </c>
      <c r="O143" s="32" t="s">
        <v>69</v>
      </c>
      <c r="P143" s="32" t="s">
        <v>69</v>
      </c>
      <c r="Q143" s="32" t="s">
        <v>69</v>
      </c>
      <c r="R143" s="32" t="s">
        <v>69</v>
      </c>
      <c r="S143" s="32" t="s">
        <v>69</v>
      </c>
      <c r="T143" s="32" t="s">
        <v>69</v>
      </c>
      <c r="U143" s="32" t="s">
        <v>69</v>
      </c>
      <c r="V143" s="32" t="s">
        <v>71</v>
      </c>
      <c r="W143" s="32" t="s">
        <v>69</v>
      </c>
      <c r="X143" s="32" t="s">
        <v>69</v>
      </c>
      <c r="Y143" s="32" t="s">
        <v>69</v>
      </c>
      <c r="Z143" s="32" t="s">
        <v>69</v>
      </c>
      <c r="AA143" s="32" t="s">
        <v>71</v>
      </c>
      <c r="AB143" s="32" t="s">
        <v>69</v>
      </c>
      <c r="AC143" s="32" t="s">
        <v>71</v>
      </c>
      <c r="AD143" s="32" t="s">
        <v>69</v>
      </c>
      <c r="AE143" s="32" t="s">
        <v>69</v>
      </c>
      <c r="AF143" s="32" t="s">
        <v>71</v>
      </c>
      <c r="AG143" s="32" t="s">
        <v>69</v>
      </c>
      <c r="AH143" s="32" t="s">
        <v>71</v>
      </c>
      <c r="AI143" s="32" t="s">
        <v>71</v>
      </c>
      <c r="AJ143" s="32" t="s">
        <v>69</v>
      </c>
      <c r="AK143" s="32" t="s">
        <v>71</v>
      </c>
      <c r="AL143" s="32" t="s">
        <v>71</v>
      </c>
      <c r="AM143" s="32" t="s">
        <v>69</v>
      </c>
      <c r="AN143" s="32" t="s">
        <v>69</v>
      </c>
      <c r="AO143" s="32" t="s">
        <v>69</v>
      </c>
      <c r="AP143" s="32" t="s">
        <v>69</v>
      </c>
      <c r="AQ143" s="32" t="s">
        <v>69</v>
      </c>
      <c r="AR143" s="32" t="s">
        <v>69</v>
      </c>
      <c r="AS143" s="32" t="s">
        <v>69</v>
      </c>
      <c r="AT143" s="32" t="s">
        <v>69</v>
      </c>
      <c r="AU143" s="32" t="s">
        <v>69</v>
      </c>
      <c r="BN143" s="32" t="s">
        <v>1016</v>
      </c>
      <c r="BO143" s="32" t="s">
        <v>1017</v>
      </c>
    </row>
    <row r="144" spans="1:67" s="33" customFormat="1" ht="12.5" x14ac:dyDescent="0.25">
      <c r="A144" s="31">
        <v>43682.806272986112</v>
      </c>
      <c r="B144" s="32" t="s">
        <v>1018</v>
      </c>
      <c r="C144" s="32" t="s">
        <v>81</v>
      </c>
      <c r="D144" s="32" t="s">
        <v>1019</v>
      </c>
      <c r="E144" s="32">
        <v>200600739</v>
      </c>
      <c r="F144" s="32" t="s">
        <v>1020</v>
      </c>
      <c r="G144" s="34" t="s">
        <v>1021</v>
      </c>
      <c r="H144" s="32" t="s">
        <v>542</v>
      </c>
      <c r="I144" s="32" t="s">
        <v>95</v>
      </c>
      <c r="J144" s="32" t="s">
        <v>96</v>
      </c>
      <c r="L144" s="32" t="s">
        <v>69</v>
      </c>
      <c r="AV144" s="32" t="s">
        <v>69</v>
      </c>
      <c r="AW144" s="32" t="s">
        <v>96</v>
      </c>
      <c r="AX144" s="32" t="s">
        <v>80</v>
      </c>
      <c r="AY144" s="32" t="s">
        <v>69</v>
      </c>
      <c r="AZ144" s="32" t="s">
        <v>69</v>
      </c>
      <c r="BA144" s="32" t="s">
        <v>69</v>
      </c>
      <c r="BB144" s="32" t="s">
        <v>71</v>
      </c>
      <c r="BC144" s="32" t="s">
        <v>96</v>
      </c>
      <c r="BD144" s="32" t="s">
        <v>71</v>
      </c>
      <c r="BE144" s="32" t="s">
        <v>96</v>
      </c>
      <c r="BF144" s="32" t="s">
        <v>96</v>
      </c>
      <c r="BG144" s="32" t="s">
        <v>80</v>
      </c>
      <c r="BH144" s="32" t="s">
        <v>69</v>
      </c>
      <c r="BI144" s="32" t="s">
        <v>71</v>
      </c>
      <c r="BJ144" s="32" t="s">
        <v>69</v>
      </c>
      <c r="BK144" s="32" t="s">
        <v>71</v>
      </c>
      <c r="BL144" s="32" t="s">
        <v>71</v>
      </c>
      <c r="BM144" s="32" t="s">
        <v>71</v>
      </c>
      <c r="BN144" s="32" t="s">
        <v>677</v>
      </c>
      <c r="BO144" s="32" t="s">
        <v>1022</v>
      </c>
    </row>
    <row r="145" spans="1:67" s="33" customFormat="1" ht="12.5" x14ac:dyDescent="0.25">
      <c r="A145" s="31">
        <v>43677.373019826387</v>
      </c>
      <c r="B145" s="32" t="s">
        <v>314</v>
      </c>
      <c r="C145" s="32" t="s">
        <v>81</v>
      </c>
      <c r="D145" s="32" t="s">
        <v>1023</v>
      </c>
      <c r="E145" s="32">
        <v>200600772</v>
      </c>
      <c r="F145" s="32" t="s">
        <v>1024</v>
      </c>
      <c r="G145" s="34" t="s">
        <v>315</v>
      </c>
      <c r="H145" s="32" t="s">
        <v>542</v>
      </c>
      <c r="AA145" s="32" t="s">
        <v>69</v>
      </c>
      <c r="AB145" s="32" t="s">
        <v>71</v>
      </c>
      <c r="AC145" s="32" t="s">
        <v>71</v>
      </c>
      <c r="AD145" s="32" t="s">
        <v>69</v>
      </c>
      <c r="AE145" s="32" t="s">
        <v>69</v>
      </c>
      <c r="AF145" s="32" t="s">
        <v>71</v>
      </c>
      <c r="AG145" s="32" t="s">
        <v>69</v>
      </c>
      <c r="AH145" s="32" t="s">
        <v>69</v>
      </c>
      <c r="AI145" s="32" t="s">
        <v>69</v>
      </c>
      <c r="AJ145" s="32" t="s">
        <v>69</v>
      </c>
      <c r="AK145" s="32" t="s">
        <v>69</v>
      </c>
      <c r="AL145" s="32" t="s">
        <v>69</v>
      </c>
      <c r="AM145" s="32" t="s">
        <v>71</v>
      </c>
      <c r="AN145" s="32" t="s">
        <v>71</v>
      </c>
      <c r="AO145" s="32" t="s">
        <v>71</v>
      </c>
      <c r="AP145" s="32" t="s">
        <v>71</v>
      </c>
      <c r="AQ145" s="32" t="s">
        <v>69</v>
      </c>
      <c r="AR145" s="32" t="s">
        <v>69</v>
      </c>
      <c r="AS145" s="32" t="s">
        <v>69</v>
      </c>
      <c r="AT145" s="32" t="s">
        <v>69</v>
      </c>
      <c r="AU145" s="32" t="s">
        <v>69</v>
      </c>
      <c r="BN145" s="32" t="s">
        <v>1025</v>
      </c>
      <c r="BO145" s="32" t="s">
        <v>1026</v>
      </c>
    </row>
    <row r="146" spans="1:67" s="33" customFormat="1" ht="12.5" x14ac:dyDescent="0.25">
      <c r="A146" s="31">
        <v>43675.560416458335</v>
      </c>
      <c r="B146" s="32" t="s">
        <v>1027</v>
      </c>
      <c r="C146" s="32" t="s">
        <v>81</v>
      </c>
      <c r="D146" s="32" t="s">
        <v>1028</v>
      </c>
      <c r="E146" s="32">
        <v>200600967</v>
      </c>
      <c r="F146" s="32" t="s">
        <v>1029</v>
      </c>
      <c r="G146" s="34" t="s">
        <v>1030</v>
      </c>
      <c r="H146" s="32" t="s">
        <v>542</v>
      </c>
      <c r="I146" s="32" t="s">
        <v>69</v>
      </c>
      <c r="J146" s="32" t="s">
        <v>69</v>
      </c>
      <c r="K146" s="32" t="s">
        <v>69</v>
      </c>
      <c r="L146" s="32" t="s">
        <v>69</v>
      </c>
      <c r="M146" s="32" t="s">
        <v>69</v>
      </c>
      <c r="N146" s="32" t="s">
        <v>69</v>
      </c>
      <c r="O146" s="32" t="s">
        <v>69</v>
      </c>
      <c r="P146" s="32" t="s">
        <v>69</v>
      </c>
      <c r="Q146" s="32" t="s">
        <v>69</v>
      </c>
      <c r="R146" s="32" t="s">
        <v>69</v>
      </c>
      <c r="S146" s="32" t="s">
        <v>69</v>
      </c>
      <c r="T146" s="32" t="s">
        <v>69</v>
      </c>
      <c r="U146" s="32" t="s">
        <v>69</v>
      </c>
      <c r="V146" s="32" t="s">
        <v>69</v>
      </c>
      <c r="W146" s="32" t="s">
        <v>69</v>
      </c>
      <c r="X146" s="32" t="s">
        <v>69</v>
      </c>
      <c r="Y146" s="32" t="s">
        <v>69</v>
      </c>
      <c r="Z146" s="32" t="s">
        <v>69</v>
      </c>
      <c r="AA146" s="32" t="s">
        <v>69</v>
      </c>
      <c r="AB146" s="32" t="s">
        <v>69</v>
      </c>
      <c r="AC146" s="32" t="s">
        <v>69</v>
      </c>
      <c r="AD146" s="32" t="s">
        <v>69</v>
      </c>
      <c r="AE146" s="32" t="s">
        <v>69</v>
      </c>
      <c r="AF146" s="32" t="s">
        <v>69</v>
      </c>
      <c r="AG146" s="32" t="s">
        <v>69</v>
      </c>
      <c r="AH146" s="32" t="s">
        <v>69</v>
      </c>
      <c r="AI146" s="32" t="s">
        <v>69</v>
      </c>
      <c r="AJ146" s="32" t="s">
        <v>69</v>
      </c>
      <c r="AK146" s="32" t="s">
        <v>69</v>
      </c>
      <c r="AL146" s="32" t="s">
        <v>69</v>
      </c>
      <c r="AM146" s="32" t="s">
        <v>69</v>
      </c>
      <c r="AN146" s="32" t="s">
        <v>69</v>
      </c>
      <c r="AO146" s="32" t="s">
        <v>69</v>
      </c>
      <c r="AP146" s="32" t="s">
        <v>69</v>
      </c>
      <c r="AQ146" s="32" t="s">
        <v>69</v>
      </c>
      <c r="AR146" s="32" t="s">
        <v>69</v>
      </c>
      <c r="AS146" s="32" t="s">
        <v>69</v>
      </c>
      <c r="AT146" s="32" t="s">
        <v>69</v>
      </c>
      <c r="AU146" s="32" t="s">
        <v>69</v>
      </c>
      <c r="BO146" s="32" t="s">
        <v>945</v>
      </c>
    </row>
    <row r="147" spans="1:67" s="33" customFormat="1" ht="12.5" x14ac:dyDescent="0.25">
      <c r="A147" s="31">
        <v>43691.630922870376</v>
      </c>
      <c r="B147" s="32" t="s">
        <v>1031</v>
      </c>
      <c r="C147" s="32" t="s">
        <v>81</v>
      </c>
      <c r="D147" s="32" t="s">
        <v>1032</v>
      </c>
      <c r="E147" s="32">
        <v>200600786</v>
      </c>
      <c r="F147" s="32" t="s">
        <v>1033</v>
      </c>
      <c r="G147" s="34" t="s">
        <v>1034</v>
      </c>
      <c r="H147" s="32" t="s">
        <v>542</v>
      </c>
      <c r="I147" s="32" t="s">
        <v>71</v>
      </c>
      <c r="J147" s="32" t="s">
        <v>71</v>
      </c>
      <c r="K147" s="32" t="s">
        <v>71</v>
      </c>
      <c r="L147" s="32" t="s">
        <v>71</v>
      </c>
      <c r="M147" s="32" t="s">
        <v>69</v>
      </c>
      <c r="N147" s="32" t="s">
        <v>71</v>
      </c>
      <c r="O147" s="32" t="s">
        <v>69</v>
      </c>
      <c r="P147" s="32" t="s">
        <v>71</v>
      </c>
      <c r="Q147" s="32" t="s">
        <v>69</v>
      </c>
      <c r="R147" s="32" t="s">
        <v>69</v>
      </c>
      <c r="S147" s="32" t="s">
        <v>69</v>
      </c>
      <c r="T147" s="32" t="s">
        <v>71</v>
      </c>
      <c r="U147" s="32" t="s">
        <v>71</v>
      </c>
      <c r="V147" s="32" t="s">
        <v>71</v>
      </c>
      <c r="W147" s="32" t="s">
        <v>69</v>
      </c>
      <c r="X147" s="32" t="s">
        <v>71</v>
      </c>
      <c r="Y147" s="32" t="s">
        <v>71</v>
      </c>
      <c r="Z147" s="32" t="s">
        <v>71</v>
      </c>
      <c r="AA147" s="32" t="s">
        <v>69</v>
      </c>
      <c r="AB147" s="32" t="s">
        <v>71</v>
      </c>
      <c r="AC147" s="32" t="s">
        <v>69</v>
      </c>
      <c r="AD147" s="32" t="s">
        <v>71</v>
      </c>
      <c r="AE147" s="32" t="s">
        <v>71</v>
      </c>
      <c r="AF147" s="32" t="s">
        <v>69</v>
      </c>
      <c r="AG147" s="32" t="s">
        <v>69</v>
      </c>
      <c r="AH147" s="32" t="s">
        <v>71</v>
      </c>
      <c r="AI147" s="32" t="s">
        <v>69</v>
      </c>
      <c r="AJ147" s="32" t="s">
        <v>71</v>
      </c>
      <c r="AK147" s="32" t="s">
        <v>71</v>
      </c>
      <c r="AL147" s="32" t="s">
        <v>69</v>
      </c>
      <c r="AM147" s="32" t="s">
        <v>69</v>
      </c>
      <c r="AN147" s="32" t="s">
        <v>71</v>
      </c>
      <c r="AO147" s="32" t="s">
        <v>69</v>
      </c>
      <c r="AP147" s="32" t="s">
        <v>69</v>
      </c>
      <c r="AQ147" s="32" t="s">
        <v>71</v>
      </c>
      <c r="AR147" s="32" t="s">
        <v>71</v>
      </c>
      <c r="AS147" s="32" t="s">
        <v>80</v>
      </c>
      <c r="AT147" s="32" t="s">
        <v>71</v>
      </c>
      <c r="AU147" s="32" t="s">
        <v>69</v>
      </c>
      <c r="BN147" s="32" t="s">
        <v>1035</v>
      </c>
      <c r="BO147" s="32" t="s">
        <v>903</v>
      </c>
    </row>
    <row r="148" spans="1:67" s="33" customFormat="1" ht="12.5" x14ac:dyDescent="0.25">
      <c r="A148" s="31">
        <v>43676.463123194444</v>
      </c>
      <c r="B148" s="32" t="s">
        <v>1036</v>
      </c>
      <c r="C148" s="32" t="s">
        <v>81</v>
      </c>
      <c r="D148" s="32" t="s">
        <v>1037</v>
      </c>
      <c r="E148" s="32">
        <v>200600820</v>
      </c>
      <c r="F148" s="32" t="s">
        <v>1038</v>
      </c>
      <c r="G148" s="32" t="s">
        <v>1039</v>
      </c>
      <c r="H148" s="32" t="s">
        <v>542</v>
      </c>
      <c r="I148" s="32" t="s">
        <v>71</v>
      </c>
      <c r="J148" s="32" t="s">
        <v>69</v>
      </c>
      <c r="K148" s="32" t="s">
        <v>69</v>
      </c>
      <c r="L148" s="32" t="s">
        <v>71</v>
      </c>
      <c r="M148" s="32" t="s">
        <v>71</v>
      </c>
      <c r="N148" s="32" t="s">
        <v>71</v>
      </c>
      <c r="O148" s="32" t="s">
        <v>71</v>
      </c>
      <c r="P148" s="32" t="s">
        <v>71</v>
      </c>
      <c r="Q148" s="32" t="s">
        <v>71</v>
      </c>
      <c r="R148" s="32" t="s">
        <v>69</v>
      </c>
      <c r="S148" s="32" t="s">
        <v>69</v>
      </c>
      <c r="T148" s="32" t="s">
        <v>69</v>
      </c>
      <c r="U148" s="32" t="s">
        <v>69</v>
      </c>
      <c r="V148" s="32" t="s">
        <v>69</v>
      </c>
      <c r="W148" s="32" t="s">
        <v>69</v>
      </c>
      <c r="X148" s="32" t="s">
        <v>80</v>
      </c>
      <c r="Y148" s="32" t="s">
        <v>69</v>
      </c>
      <c r="Z148" s="32" t="s">
        <v>80</v>
      </c>
      <c r="AA148" s="32" t="s">
        <v>69</v>
      </c>
      <c r="AB148" s="32" t="s">
        <v>69</v>
      </c>
      <c r="AC148" s="32" t="s">
        <v>69</v>
      </c>
      <c r="AD148" s="32" t="s">
        <v>71</v>
      </c>
      <c r="AE148" s="32" t="s">
        <v>69</v>
      </c>
      <c r="AF148" s="32" t="s">
        <v>96</v>
      </c>
      <c r="AG148" s="32" t="s">
        <v>69</v>
      </c>
      <c r="AH148" s="32" t="s">
        <v>69</v>
      </c>
      <c r="AI148" s="32" t="s">
        <v>69</v>
      </c>
      <c r="AJ148" s="32" t="s">
        <v>69</v>
      </c>
      <c r="AK148" s="32" t="s">
        <v>69</v>
      </c>
      <c r="AL148" s="32" t="s">
        <v>69</v>
      </c>
      <c r="AM148" s="32" t="s">
        <v>69</v>
      </c>
      <c r="AN148" s="32" t="s">
        <v>69</v>
      </c>
      <c r="AO148" s="32" t="s">
        <v>96</v>
      </c>
      <c r="AP148" s="32" t="s">
        <v>96</v>
      </c>
      <c r="AQ148" s="32" t="s">
        <v>71</v>
      </c>
      <c r="AR148" s="32" t="s">
        <v>69</v>
      </c>
      <c r="AS148" s="32" t="s">
        <v>69</v>
      </c>
      <c r="AT148" s="32" t="s">
        <v>69</v>
      </c>
      <c r="AU148" s="32" t="s">
        <v>69</v>
      </c>
      <c r="BN148" s="32" t="s">
        <v>608</v>
      </c>
      <c r="BO148" s="32" t="s">
        <v>1040</v>
      </c>
    </row>
    <row r="149" spans="1:67" s="33" customFormat="1" ht="12.5" x14ac:dyDescent="0.25">
      <c r="A149" s="31">
        <v>43676.324305659728</v>
      </c>
      <c r="B149" s="32" t="s">
        <v>245</v>
      </c>
      <c r="C149" s="32" t="s">
        <v>81</v>
      </c>
      <c r="D149" s="32" t="s">
        <v>1041</v>
      </c>
      <c r="E149" s="32">
        <v>200600830</v>
      </c>
      <c r="F149" s="32" t="s">
        <v>246</v>
      </c>
      <c r="G149" s="34" t="s">
        <v>247</v>
      </c>
      <c r="H149" s="32" t="s">
        <v>542</v>
      </c>
      <c r="I149" s="32" t="s">
        <v>69</v>
      </c>
      <c r="J149" s="32" t="s">
        <v>69</v>
      </c>
      <c r="K149" s="32" t="s">
        <v>69</v>
      </c>
      <c r="L149" s="32" t="s">
        <v>69</v>
      </c>
      <c r="M149" s="32" t="s">
        <v>69</v>
      </c>
      <c r="N149" s="32" t="s">
        <v>69</v>
      </c>
      <c r="O149" s="32" t="s">
        <v>69</v>
      </c>
      <c r="P149" s="32" t="s">
        <v>69</v>
      </c>
      <c r="Q149" s="32" t="s">
        <v>69</v>
      </c>
      <c r="R149" s="32" t="s">
        <v>69</v>
      </c>
      <c r="S149" s="32" t="s">
        <v>69</v>
      </c>
      <c r="T149" s="32" t="s">
        <v>69</v>
      </c>
      <c r="U149" s="32" t="s">
        <v>69</v>
      </c>
      <c r="V149" s="32" t="s">
        <v>69</v>
      </c>
      <c r="W149" s="32" t="s">
        <v>69</v>
      </c>
      <c r="X149" s="32" t="s">
        <v>69</v>
      </c>
      <c r="Y149" s="32" t="s">
        <v>69</v>
      </c>
      <c r="Z149" s="32" t="s">
        <v>69</v>
      </c>
      <c r="BO149" s="32" t="s">
        <v>861</v>
      </c>
    </row>
    <row r="150" spans="1:67" s="33" customFormat="1" ht="12.5" x14ac:dyDescent="0.25">
      <c r="A150" s="31">
        <v>43678.449922500004</v>
      </c>
      <c r="B150" s="32" t="s">
        <v>318</v>
      </c>
      <c r="C150" s="32" t="s">
        <v>81</v>
      </c>
      <c r="D150" s="32" t="s">
        <v>1042</v>
      </c>
      <c r="E150" s="32">
        <v>200600002</v>
      </c>
      <c r="F150" s="32" t="s">
        <v>1043</v>
      </c>
      <c r="G150" s="34" t="s">
        <v>1044</v>
      </c>
      <c r="H150" s="32" t="s">
        <v>542</v>
      </c>
      <c r="I150" s="32" t="s">
        <v>71</v>
      </c>
      <c r="J150" s="32" t="s">
        <v>71</v>
      </c>
      <c r="K150" s="32" t="s">
        <v>69</v>
      </c>
      <c r="L150" s="32" t="s">
        <v>69</v>
      </c>
      <c r="M150" s="32" t="s">
        <v>71</v>
      </c>
      <c r="N150" s="32" t="s">
        <v>71</v>
      </c>
      <c r="O150" s="32" t="s">
        <v>71</v>
      </c>
      <c r="P150" s="32" t="s">
        <v>71</v>
      </c>
      <c r="Q150" s="32" t="s">
        <v>69</v>
      </c>
      <c r="R150" s="32" t="s">
        <v>69</v>
      </c>
      <c r="S150" s="32" t="s">
        <v>69</v>
      </c>
      <c r="T150" s="32" t="s">
        <v>69</v>
      </c>
      <c r="U150" s="32" t="s">
        <v>69</v>
      </c>
      <c r="V150" s="32" t="s">
        <v>69</v>
      </c>
      <c r="W150" s="32" t="s">
        <v>69</v>
      </c>
      <c r="X150" s="32" t="s">
        <v>69</v>
      </c>
      <c r="Y150" s="32" t="s">
        <v>71</v>
      </c>
      <c r="Z150" s="32" t="s">
        <v>71</v>
      </c>
      <c r="AA150" s="32" t="s">
        <v>69</v>
      </c>
      <c r="AB150" s="32" t="s">
        <v>69</v>
      </c>
      <c r="AC150" s="32" t="s">
        <v>69</v>
      </c>
      <c r="AD150" s="32" t="s">
        <v>69</v>
      </c>
      <c r="AE150" s="32" t="s">
        <v>69</v>
      </c>
      <c r="AF150" s="32" t="s">
        <v>69</v>
      </c>
      <c r="AG150" s="32" t="s">
        <v>69</v>
      </c>
      <c r="AH150" s="32" t="s">
        <v>69</v>
      </c>
      <c r="AI150" s="32" t="s">
        <v>71</v>
      </c>
      <c r="AJ150" s="32" t="s">
        <v>69</v>
      </c>
      <c r="AK150" s="32" t="s">
        <v>69</v>
      </c>
      <c r="AL150" s="32" t="s">
        <v>69</v>
      </c>
      <c r="AM150" s="32" t="s">
        <v>69</v>
      </c>
      <c r="AN150" s="32" t="s">
        <v>69</v>
      </c>
      <c r="AO150" s="32" t="s">
        <v>69</v>
      </c>
      <c r="AP150" s="32" t="s">
        <v>71</v>
      </c>
      <c r="AQ150" s="32" t="s">
        <v>71</v>
      </c>
      <c r="AR150" s="32" t="s">
        <v>69</v>
      </c>
      <c r="AS150" s="32" t="s">
        <v>69</v>
      </c>
      <c r="AT150" s="32" t="s">
        <v>71</v>
      </c>
      <c r="AU150" s="32" t="s">
        <v>71</v>
      </c>
      <c r="BN150" s="32" t="s">
        <v>885</v>
      </c>
      <c r="BO150" s="32" t="s">
        <v>974</v>
      </c>
    </row>
    <row r="151" spans="1:67" s="33" customFormat="1" ht="12.5" x14ac:dyDescent="0.25">
      <c r="A151" s="31">
        <v>43683.6613640625</v>
      </c>
      <c r="B151" s="32" t="s">
        <v>322</v>
      </c>
      <c r="C151" s="32" t="s">
        <v>81</v>
      </c>
      <c r="D151" s="32" t="s">
        <v>1045</v>
      </c>
      <c r="E151" s="32">
        <v>200600915</v>
      </c>
      <c r="F151" s="32" t="s">
        <v>1046</v>
      </c>
      <c r="G151" s="32" t="s">
        <v>1047</v>
      </c>
      <c r="H151" s="32" t="s">
        <v>542</v>
      </c>
      <c r="I151" s="32" t="s">
        <v>80</v>
      </c>
      <c r="J151" s="32" t="s">
        <v>80</v>
      </c>
      <c r="K151" s="32" t="s">
        <v>80</v>
      </c>
      <c r="L151" s="32" t="s">
        <v>80</v>
      </c>
      <c r="M151" s="32" t="s">
        <v>80</v>
      </c>
      <c r="N151" s="32" t="s">
        <v>80</v>
      </c>
      <c r="O151" s="32" t="s">
        <v>80</v>
      </c>
      <c r="P151" s="32" t="s">
        <v>80</v>
      </c>
      <c r="Q151" s="32" t="s">
        <v>80</v>
      </c>
      <c r="R151" s="32" t="s">
        <v>80</v>
      </c>
      <c r="S151" s="32" t="s">
        <v>96</v>
      </c>
      <c r="T151" s="32" t="s">
        <v>80</v>
      </c>
      <c r="U151" s="32" t="s">
        <v>96</v>
      </c>
      <c r="V151" s="32" t="s">
        <v>96</v>
      </c>
      <c r="W151" s="32" t="s">
        <v>95</v>
      </c>
      <c r="X151" s="32" t="s">
        <v>96</v>
      </c>
      <c r="Y151" s="32" t="s">
        <v>96</v>
      </c>
      <c r="Z151" s="32" t="s">
        <v>95</v>
      </c>
      <c r="AA151" s="32" t="s">
        <v>96</v>
      </c>
      <c r="AB151" s="32" t="s">
        <v>96</v>
      </c>
      <c r="AC151" s="32" t="s">
        <v>95</v>
      </c>
      <c r="AD151" s="32" t="s">
        <v>80</v>
      </c>
      <c r="AE151" s="32" t="s">
        <v>80</v>
      </c>
      <c r="AF151" s="32" t="s">
        <v>95</v>
      </c>
      <c r="AG151" s="32" t="s">
        <v>80</v>
      </c>
      <c r="AH151" s="32" t="s">
        <v>80</v>
      </c>
      <c r="AI151" s="32" t="s">
        <v>80</v>
      </c>
      <c r="AJ151" s="32" t="s">
        <v>80</v>
      </c>
      <c r="AK151" s="32" t="s">
        <v>96</v>
      </c>
      <c r="AL151" s="32" t="s">
        <v>80</v>
      </c>
      <c r="AM151" s="32" t="s">
        <v>80</v>
      </c>
      <c r="AN151" s="32" t="s">
        <v>80</v>
      </c>
      <c r="AO151" s="32" t="s">
        <v>96</v>
      </c>
      <c r="AP151" s="32" t="s">
        <v>96</v>
      </c>
      <c r="AQ151" s="32" t="s">
        <v>96</v>
      </c>
      <c r="AR151" s="32" t="s">
        <v>80</v>
      </c>
      <c r="AS151" s="32" t="s">
        <v>80</v>
      </c>
      <c r="AT151" s="32" t="s">
        <v>96</v>
      </c>
      <c r="AU151" s="32" t="s">
        <v>80</v>
      </c>
      <c r="BN151" s="32" t="s">
        <v>880</v>
      </c>
      <c r="BO151" s="32" t="s">
        <v>1048</v>
      </c>
    </row>
    <row r="152" spans="1:67" s="33" customFormat="1" ht="12.5" x14ac:dyDescent="0.25">
      <c r="A152" s="31">
        <v>43677.17522686343</v>
      </c>
      <c r="B152" s="32" t="s">
        <v>323</v>
      </c>
      <c r="C152" s="32" t="s">
        <v>81</v>
      </c>
      <c r="D152" s="32" t="s">
        <v>1049</v>
      </c>
      <c r="E152" s="32">
        <v>200600939</v>
      </c>
      <c r="F152" s="32" t="s">
        <v>1050</v>
      </c>
      <c r="G152" s="34" t="s">
        <v>1051</v>
      </c>
      <c r="H152" s="32" t="s">
        <v>542</v>
      </c>
      <c r="AV152" s="32" t="s">
        <v>69</v>
      </c>
      <c r="AW152" s="32" t="s">
        <v>69</v>
      </c>
      <c r="AX152" s="32" t="s">
        <v>69</v>
      </c>
      <c r="AY152" s="32" t="s">
        <v>69</v>
      </c>
      <c r="AZ152" s="32" t="s">
        <v>69</v>
      </c>
      <c r="BA152" s="32" t="s">
        <v>69</v>
      </c>
      <c r="BB152" s="32" t="s">
        <v>69</v>
      </c>
      <c r="BC152" s="32" t="s">
        <v>69</v>
      </c>
      <c r="BD152" s="32" t="s">
        <v>69</v>
      </c>
      <c r="BE152" s="32" t="s">
        <v>69</v>
      </c>
      <c r="BF152" s="32" t="s">
        <v>69</v>
      </c>
      <c r="BG152" s="32" t="s">
        <v>69</v>
      </c>
      <c r="BH152" s="32" t="s">
        <v>69</v>
      </c>
      <c r="BI152" s="32" t="s">
        <v>69</v>
      </c>
      <c r="BJ152" s="32" t="s">
        <v>69</v>
      </c>
      <c r="BK152" s="32" t="s">
        <v>69</v>
      </c>
      <c r="BL152" s="32" t="s">
        <v>69</v>
      </c>
      <c r="BM152" s="32" t="s">
        <v>69</v>
      </c>
    </row>
    <row r="153" spans="1:67" s="33" customFormat="1" ht="12.5" x14ac:dyDescent="0.25">
      <c r="A153" s="31">
        <v>43683.549301828709</v>
      </c>
      <c r="B153" s="32" t="s">
        <v>88</v>
      </c>
      <c r="C153" s="32" t="s">
        <v>89</v>
      </c>
      <c r="D153" s="32" t="s">
        <v>90</v>
      </c>
      <c r="E153" s="32">
        <v>200601153</v>
      </c>
      <c r="F153" s="32" t="s">
        <v>1052</v>
      </c>
      <c r="G153" s="34" t="s">
        <v>1053</v>
      </c>
      <c r="H153" s="32" t="s">
        <v>542</v>
      </c>
      <c r="I153" s="32" t="s">
        <v>69</v>
      </c>
      <c r="J153" s="32" t="s">
        <v>69</v>
      </c>
      <c r="K153" s="32" t="s">
        <v>71</v>
      </c>
      <c r="L153" s="32" t="s">
        <v>69</v>
      </c>
      <c r="M153" s="32" t="s">
        <v>69</v>
      </c>
      <c r="N153" s="32" t="s">
        <v>80</v>
      </c>
      <c r="O153" s="32" t="s">
        <v>80</v>
      </c>
      <c r="P153" s="32" t="s">
        <v>71</v>
      </c>
      <c r="Q153" s="32" t="s">
        <v>69</v>
      </c>
      <c r="R153" s="32" t="s">
        <v>71</v>
      </c>
      <c r="S153" s="32" t="s">
        <v>71</v>
      </c>
      <c r="T153" s="32" t="s">
        <v>69</v>
      </c>
      <c r="U153" s="32" t="s">
        <v>71</v>
      </c>
      <c r="V153" s="32" t="s">
        <v>69</v>
      </c>
      <c r="W153" s="32" t="s">
        <v>71</v>
      </c>
      <c r="X153" s="32" t="s">
        <v>71</v>
      </c>
      <c r="Y153" s="32" t="s">
        <v>96</v>
      </c>
      <c r="Z153" s="32" t="s">
        <v>71</v>
      </c>
      <c r="AA153" s="32" t="s">
        <v>71</v>
      </c>
      <c r="AB153" s="32" t="s">
        <v>71</v>
      </c>
      <c r="AC153" s="32" t="s">
        <v>69</v>
      </c>
      <c r="AD153" s="32" t="s">
        <v>71</v>
      </c>
      <c r="AE153" s="32" t="s">
        <v>69</v>
      </c>
      <c r="AF153" s="32" t="s">
        <v>96</v>
      </c>
      <c r="AG153" s="32" t="s">
        <v>71</v>
      </c>
      <c r="AH153" s="32" t="s">
        <v>71</v>
      </c>
      <c r="AI153" s="32" t="s">
        <v>69</v>
      </c>
      <c r="AJ153" s="32" t="s">
        <v>71</v>
      </c>
      <c r="AK153" s="32" t="s">
        <v>80</v>
      </c>
      <c r="AL153" s="32" t="s">
        <v>71</v>
      </c>
      <c r="AM153" s="32" t="s">
        <v>69</v>
      </c>
      <c r="AN153" s="32" t="s">
        <v>69</v>
      </c>
      <c r="AO153" s="32" t="s">
        <v>69</v>
      </c>
      <c r="AP153" s="32" t="s">
        <v>69</v>
      </c>
      <c r="AQ153" s="32" t="s">
        <v>69</v>
      </c>
      <c r="AR153" s="32" t="s">
        <v>69</v>
      </c>
      <c r="AS153" s="32" t="s">
        <v>69</v>
      </c>
      <c r="AT153" s="32" t="s">
        <v>69</v>
      </c>
      <c r="AU153" s="32" t="s">
        <v>69</v>
      </c>
      <c r="AV153" s="32" t="s">
        <v>80</v>
      </c>
      <c r="AW153" s="32" t="s">
        <v>69</v>
      </c>
      <c r="AX153" s="32" t="s">
        <v>69</v>
      </c>
      <c r="AY153" s="32" t="s">
        <v>69</v>
      </c>
      <c r="AZ153" s="32" t="s">
        <v>69</v>
      </c>
      <c r="BA153" s="32" t="s">
        <v>69</v>
      </c>
      <c r="BB153" s="32" t="s">
        <v>69</v>
      </c>
      <c r="BC153" s="32" t="s">
        <v>69</v>
      </c>
      <c r="BD153" s="32" t="s">
        <v>69</v>
      </c>
      <c r="BE153" s="32" t="s">
        <v>69</v>
      </c>
      <c r="BF153" s="32" t="s">
        <v>80</v>
      </c>
      <c r="BG153" s="32" t="s">
        <v>69</v>
      </c>
      <c r="BH153" s="32" t="s">
        <v>69</v>
      </c>
      <c r="BI153" s="32" t="s">
        <v>69</v>
      </c>
      <c r="BJ153" s="32" t="s">
        <v>71</v>
      </c>
      <c r="BK153" s="32" t="s">
        <v>69</v>
      </c>
      <c r="BL153" s="32" t="s">
        <v>69</v>
      </c>
      <c r="BM153" s="32" t="s">
        <v>69</v>
      </c>
      <c r="BN153" s="32" t="s">
        <v>677</v>
      </c>
      <c r="BO153" s="32">
        <v>2</v>
      </c>
    </row>
    <row r="154" spans="1:67" s="33" customFormat="1" ht="12.5" x14ac:dyDescent="0.25">
      <c r="A154" s="31">
        <v>43677.358645104163</v>
      </c>
      <c r="B154" s="32" t="s">
        <v>324</v>
      </c>
      <c r="C154" s="32" t="s">
        <v>89</v>
      </c>
      <c r="D154" s="32" t="s">
        <v>325</v>
      </c>
      <c r="E154" s="32">
        <v>200600266</v>
      </c>
      <c r="F154" s="32" t="s">
        <v>1054</v>
      </c>
      <c r="G154" s="34" t="s">
        <v>326</v>
      </c>
      <c r="H154" s="32" t="s">
        <v>542</v>
      </c>
      <c r="I154" s="32" t="s">
        <v>69</v>
      </c>
      <c r="J154" s="32" t="s">
        <v>69</v>
      </c>
      <c r="K154" s="32" t="s">
        <v>69</v>
      </c>
      <c r="L154" s="32" t="s">
        <v>69</v>
      </c>
      <c r="M154" s="32" t="s">
        <v>69</v>
      </c>
      <c r="N154" s="32" t="s">
        <v>69</v>
      </c>
      <c r="O154" s="32" t="s">
        <v>69</v>
      </c>
      <c r="P154" s="32" t="s">
        <v>69</v>
      </c>
      <c r="Q154" s="32" t="s">
        <v>69</v>
      </c>
      <c r="R154" s="32" t="s">
        <v>69</v>
      </c>
      <c r="S154" s="32" t="s">
        <v>69</v>
      </c>
      <c r="T154" s="32" t="s">
        <v>69</v>
      </c>
      <c r="U154" s="32" t="s">
        <v>69</v>
      </c>
      <c r="V154" s="32" t="s">
        <v>69</v>
      </c>
      <c r="W154" s="32" t="s">
        <v>69</v>
      </c>
      <c r="X154" s="32" t="s">
        <v>69</v>
      </c>
      <c r="Y154" s="32" t="s">
        <v>69</v>
      </c>
      <c r="Z154" s="32" t="s">
        <v>71</v>
      </c>
      <c r="AA154" s="32" t="s">
        <v>69</v>
      </c>
      <c r="AB154" s="32" t="s">
        <v>69</v>
      </c>
      <c r="AC154" s="32" t="s">
        <v>69</v>
      </c>
      <c r="AD154" s="32" t="s">
        <v>69</v>
      </c>
      <c r="AE154" s="32" t="s">
        <v>69</v>
      </c>
      <c r="AF154" s="32" t="s">
        <v>69</v>
      </c>
      <c r="AG154" s="32" t="s">
        <v>69</v>
      </c>
      <c r="AH154" s="32" t="s">
        <v>69</v>
      </c>
      <c r="AI154" s="32" t="s">
        <v>69</v>
      </c>
      <c r="AJ154" s="32" t="s">
        <v>69</v>
      </c>
      <c r="AK154" s="32" t="s">
        <v>71</v>
      </c>
      <c r="AL154" s="32" t="s">
        <v>69</v>
      </c>
      <c r="AM154" s="32" t="s">
        <v>69</v>
      </c>
      <c r="AN154" s="32" t="s">
        <v>69</v>
      </c>
      <c r="AO154" s="32" t="s">
        <v>69</v>
      </c>
      <c r="AP154" s="32" t="s">
        <v>69</v>
      </c>
      <c r="AQ154" s="32" t="s">
        <v>69</v>
      </c>
      <c r="AR154" s="32" t="s">
        <v>71</v>
      </c>
      <c r="AS154" s="32" t="s">
        <v>69</v>
      </c>
      <c r="AT154" s="32" t="s">
        <v>69</v>
      </c>
      <c r="AU154" s="32" t="s">
        <v>69</v>
      </c>
      <c r="AV154" s="32" t="s">
        <v>69</v>
      </c>
      <c r="AW154" s="32" t="s">
        <v>69</v>
      </c>
      <c r="AX154" s="32" t="s">
        <v>69</v>
      </c>
      <c r="AY154" s="32" t="s">
        <v>69</v>
      </c>
      <c r="AZ154" s="32" t="s">
        <v>69</v>
      </c>
      <c r="BA154" s="32" t="s">
        <v>69</v>
      </c>
      <c r="BB154" s="32" t="s">
        <v>69</v>
      </c>
      <c r="BC154" s="32" t="s">
        <v>69</v>
      </c>
      <c r="BD154" s="32" t="s">
        <v>69</v>
      </c>
      <c r="BE154" s="32" t="s">
        <v>69</v>
      </c>
      <c r="BF154" s="32" t="s">
        <v>69</v>
      </c>
      <c r="BG154" s="32" t="s">
        <v>69</v>
      </c>
      <c r="BH154" s="32" t="s">
        <v>69</v>
      </c>
      <c r="BI154" s="32" t="s">
        <v>69</v>
      </c>
      <c r="BJ154" s="32" t="s">
        <v>69</v>
      </c>
      <c r="BK154" s="32" t="s">
        <v>69</v>
      </c>
      <c r="BL154" s="32" t="s">
        <v>69</v>
      </c>
      <c r="BM154" s="32" t="s">
        <v>69</v>
      </c>
      <c r="BN154" s="32" t="s">
        <v>1055</v>
      </c>
      <c r="BO154" s="32" t="s">
        <v>599</v>
      </c>
    </row>
    <row r="155" spans="1:67" s="33" customFormat="1" ht="12.5" x14ac:dyDescent="0.25">
      <c r="A155" s="31">
        <v>43676.342290081018</v>
      </c>
      <c r="B155" s="32" t="s">
        <v>327</v>
      </c>
      <c r="C155" s="32" t="s">
        <v>89</v>
      </c>
      <c r="D155" s="32" t="s">
        <v>1056</v>
      </c>
      <c r="E155" s="32">
        <v>200600030</v>
      </c>
      <c r="F155" s="32" t="s">
        <v>1057</v>
      </c>
      <c r="G155" s="32" t="s">
        <v>328</v>
      </c>
      <c r="H155" s="32" t="s">
        <v>542</v>
      </c>
      <c r="I155" s="32" t="s">
        <v>96</v>
      </c>
      <c r="J155" s="32" t="s">
        <v>96</v>
      </c>
      <c r="K155" s="32" t="s">
        <v>96</v>
      </c>
      <c r="L155" s="32" t="s">
        <v>96</v>
      </c>
      <c r="M155" s="32" t="s">
        <v>96</v>
      </c>
      <c r="N155" s="32" t="s">
        <v>96</v>
      </c>
      <c r="O155" s="32" t="s">
        <v>96</v>
      </c>
      <c r="P155" s="32" t="s">
        <v>96</v>
      </c>
      <c r="Q155" s="32" t="s">
        <v>96</v>
      </c>
      <c r="R155" s="32" t="s">
        <v>96</v>
      </c>
      <c r="S155" s="32" t="s">
        <v>96</v>
      </c>
      <c r="T155" s="32" t="s">
        <v>96</v>
      </c>
      <c r="U155" s="32" t="s">
        <v>71</v>
      </c>
      <c r="V155" s="32" t="s">
        <v>71</v>
      </c>
      <c r="W155" s="32" t="s">
        <v>71</v>
      </c>
      <c r="X155" s="32" t="s">
        <v>69</v>
      </c>
      <c r="Y155" s="32" t="s">
        <v>71</v>
      </c>
      <c r="Z155" s="32" t="s">
        <v>71</v>
      </c>
      <c r="AA155" s="32" t="s">
        <v>71</v>
      </c>
      <c r="AB155" s="32" t="s">
        <v>71</v>
      </c>
      <c r="AC155" s="32" t="s">
        <v>71</v>
      </c>
      <c r="AD155" s="32" t="s">
        <v>69</v>
      </c>
      <c r="AE155" s="32" t="s">
        <v>71</v>
      </c>
      <c r="AF155" s="32" t="s">
        <v>71</v>
      </c>
      <c r="AG155" s="32" t="s">
        <v>71</v>
      </c>
      <c r="AH155" s="32" t="s">
        <v>71</v>
      </c>
      <c r="AI155" s="32" t="s">
        <v>71</v>
      </c>
      <c r="AJ155" s="32" t="s">
        <v>69</v>
      </c>
      <c r="AK155" s="32" t="s">
        <v>71</v>
      </c>
      <c r="AL155" s="32" t="s">
        <v>71</v>
      </c>
      <c r="AM155" s="32" t="s">
        <v>71</v>
      </c>
      <c r="AN155" s="32" t="s">
        <v>71</v>
      </c>
      <c r="AO155" s="32" t="s">
        <v>69</v>
      </c>
      <c r="AP155" s="32" t="s">
        <v>69</v>
      </c>
      <c r="AQ155" s="32" t="s">
        <v>69</v>
      </c>
      <c r="AR155" s="32" t="s">
        <v>69</v>
      </c>
      <c r="AS155" s="32" t="s">
        <v>71</v>
      </c>
      <c r="AT155" s="32" t="s">
        <v>71</v>
      </c>
      <c r="AU155" s="32" t="s">
        <v>69</v>
      </c>
      <c r="BN155" s="32" t="s">
        <v>608</v>
      </c>
      <c r="BO155" s="32" t="s">
        <v>1058</v>
      </c>
    </row>
    <row r="156" spans="1:67" s="33" customFormat="1" ht="12.5" x14ac:dyDescent="0.25">
      <c r="A156" s="31">
        <v>43619.493647256946</v>
      </c>
      <c r="B156" s="32" t="s">
        <v>329</v>
      </c>
      <c r="C156" s="32" t="s">
        <v>89</v>
      </c>
      <c r="D156" s="32" t="s">
        <v>330</v>
      </c>
      <c r="E156" s="32">
        <v>200400049</v>
      </c>
      <c r="F156" s="32" t="s">
        <v>331</v>
      </c>
      <c r="G156" s="34" t="s">
        <v>332</v>
      </c>
      <c r="H156" s="32" t="s">
        <v>542</v>
      </c>
      <c r="T156" s="32" t="s">
        <v>69</v>
      </c>
      <c r="X156" s="32" t="s">
        <v>69</v>
      </c>
      <c r="AD156" s="32" t="s">
        <v>69</v>
      </c>
      <c r="AJ156" s="32" t="s">
        <v>69</v>
      </c>
      <c r="AP156" s="32" t="s">
        <v>69</v>
      </c>
      <c r="AR156" s="32" t="s">
        <v>69</v>
      </c>
      <c r="AS156" s="32" t="s">
        <v>69</v>
      </c>
      <c r="AU156" s="32" t="s">
        <v>69</v>
      </c>
    </row>
    <row r="157" spans="1:67" s="33" customFormat="1" ht="12.5" x14ac:dyDescent="0.25">
      <c r="A157" s="31">
        <v>43676.31501961805</v>
      </c>
      <c r="B157" s="32" t="s">
        <v>112</v>
      </c>
      <c r="C157" s="32" t="s">
        <v>89</v>
      </c>
      <c r="D157" s="32" t="s">
        <v>113</v>
      </c>
      <c r="E157" s="32">
        <v>200600078</v>
      </c>
      <c r="F157" s="32" t="s">
        <v>114</v>
      </c>
      <c r="G157" s="34" t="s">
        <v>333</v>
      </c>
      <c r="H157" s="32" t="s">
        <v>542</v>
      </c>
      <c r="AV157" s="32" t="s">
        <v>69</v>
      </c>
      <c r="AW157" s="32" t="s">
        <v>69</v>
      </c>
      <c r="AX157" s="32" t="s">
        <v>69</v>
      </c>
      <c r="AY157" s="32" t="s">
        <v>69</v>
      </c>
      <c r="AZ157" s="32" t="s">
        <v>69</v>
      </c>
      <c r="BA157" s="32" t="s">
        <v>69</v>
      </c>
      <c r="BB157" s="32" t="s">
        <v>69</v>
      </c>
      <c r="BC157" s="32" t="s">
        <v>69</v>
      </c>
      <c r="BD157" s="32" t="s">
        <v>69</v>
      </c>
      <c r="BE157" s="32" t="s">
        <v>69</v>
      </c>
      <c r="BF157" s="32" t="s">
        <v>69</v>
      </c>
      <c r="BG157" s="32" t="s">
        <v>69</v>
      </c>
      <c r="BH157" s="32" t="s">
        <v>69</v>
      </c>
      <c r="BI157" s="32" t="s">
        <v>69</v>
      </c>
      <c r="BJ157" s="32" t="s">
        <v>69</v>
      </c>
      <c r="BK157" s="32" t="s">
        <v>69</v>
      </c>
      <c r="BL157" s="32" t="s">
        <v>69</v>
      </c>
      <c r="BM157" s="32" t="s">
        <v>69</v>
      </c>
      <c r="BO157" s="32">
        <v>1</v>
      </c>
    </row>
    <row r="158" spans="1:67" s="33" customFormat="1" ht="12.5" x14ac:dyDescent="0.25">
      <c r="A158" s="31">
        <v>43678.461653009261</v>
      </c>
      <c r="B158" s="32" t="s">
        <v>334</v>
      </c>
      <c r="C158" s="32" t="s">
        <v>89</v>
      </c>
      <c r="D158" s="32" t="s">
        <v>1059</v>
      </c>
      <c r="E158" s="32">
        <v>200600164</v>
      </c>
      <c r="F158" s="32" t="s">
        <v>1060</v>
      </c>
      <c r="G158" s="34" t="s">
        <v>335</v>
      </c>
      <c r="H158" s="32" t="s">
        <v>542</v>
      </c>
      <c r="I158" s="32" t="s">
        <v>69</v>
      </c>
      <c r="J158" s="32" t="s">
        <v>69</v>
      </c>
      <c r="K158" s="32" t="s">
        <v>69</v>
      </c>
      <c r="L158" s="32" t="s">
        <v>69</v>
      </c>
      <c r="M158" s="32" t="s">
        <v>69</v>
      </c>
      <c r="N158" s="32" t="s">
        <v>69</v>
      </c>
      <c r="O158" s="32" t="s">
        <v>69</v>
      </c>
      <c r="P158" s="32" t="s">
        <v>69</v>
      </c>
      <c r="Q158" s="32" t="s">
        <v>69</v>
      </c>
      <c r="R158" s="32" t="s">
        <v>69</v>
      </c>
      <c r="S158" s="32" t="s">
        <v>69</v>
      </c>
      <c r="T158" s="32" t="s">
        <v>69</v>
      </c>
      <c r="U158" s="32" t="s">
        <v>69</v>
      </c>
      <c r="V158" s="32" t="s">
        <v>69</v>
      </c>
      <c r="W158" s="32" t="s">
        <v>69</v>
      </c>
      <c r="X158" s="32" t="s">
        <v>69</v>
      </c>
      <c r="Y158" s="32" t="s">
        <v>69</v>
      </c>
      <c r="Z158" s="32" t="s">
        <v>69</v>
      </c>
      <c r="AA158" s="32" t="s">
        <v>69</v>
      </c>
      <c r="AB158" s="32" t="s">
        <v>69</v>
      </c>
      <c r="AC158" s="32" t="s">
        <v>69</v>
      </c>
      <c r="AD158" s="32" t="s">
        <v>69</v>
      </c>
      <c r="AE158" s="32" t="s">
        <v>69</v>
      </c>
      <c r="AF158" s="32" t="s">
        <v>69</v>
      </c>
      <c r="AG158" s="32" t="s">
        <v>69</v>
      </c>
      <c r="AH158" s="32" t="s">
        <v>69</v>
      </c>
      <c r="AI158" s="32" t="s">
        <v>69</v>
      </c>
      <c r="AJ158" s="32" t="s">
        <v>69</v>
      </c>
      <c r="AK158" s="32" t="s">
        <v>69</v>
      </c>
      <c r="AL158" s="32" t="s">
        <v>69</v>
      </c>
      <c r="AM158" s="32" t="s">
        <v>69</v>
      </c>
      <c r="AN158" s="32" t="s">
        <v>69</v>
      </c>
      <c r="AO158" s="32" t="s">
        <v>69</v>
      </c>
      <c r="AP158" s="32" t="s">
        <v>69</v>
      </c>
      <c r="AQ158" s="32" t="s">
        <v>69</v>
      </c>
      <c r="AR158" s="32" t="s">
        <v>69</v>
      </c>
      <c r="AS158" s="32" t="s">
        <v>69</v>
      </c>
      <c r="AT158" s="32" t="s">
        <v>69</v>
      </c>
      <c r="AU158" s="32" t="s">
        <v>69</v>
      </c>
      <c r="BN158" s="32" t="s">
        <v>1061</v>
      </c>
      <c r="BO158" s="32" t="s">
        <v>1062</v>
      </c>
    </row>
    <row r="159" spans="1:67" s="33" customFormat="1" ht="12.5" x14ac:dyDescent="0.25">
      <c r="A159" s="31">
        <v>43677.369080150464</v>
      </c>
      <c r="B159" s="32" t="s">
        <v>336</v>
      </c>
      <c r="C159" s="32" t="s">
        <v>89</v>
      </c>
      <c r="D159" s="32" t="s">
        <v>1063</v>
      </c>
      <c r="E159" s="32">
        <v>200500235</v>
      </c>
      <c r="F159" s="32" t="s">
        <v>1064</v>
      </c>
      <c r="G159" s="34" t="s">
        <v>337</v>
      </c>
      <c r="H159" s="32" t="s">
        <v>542</v>
      </c>
      <c r="I159" s="32" t="s">
        <v>71</v>
      </c>
      <c r="J159" s="32" t="s">
        <v>71</v>
      </c>
      <c r="K159" s="32" t="s">
        <v>71</v>
      </c>
      <c r="L159" s="32" t="s">
        <v>71</v>
      </c>
      <c r="M159" s="32" t="s">
        <v>69</v>
      </c>
      <c r="N159" s="32" t="s">
        <v>71</v>
      </c>
      <c r="O159" s="32" t="s">
        <v>69</v>
      </c>
      <c r="P159" s="32" t="s">
        <v>71</v>
      </c>
      <c r="Q159" s="32" t="s">
        <v>71</v>
      </c>
      <c r="R159" s="32" t="s">
        <v>71</v>
      </c>
      <c r="S159" s="32" t="s">
        <v>71</v>
      </c>
      <c r="T159" s="32" t="s">
        <v>71</v>
      </c>
      <c r="U159" s="32" t="s">
        <v>71</v>
      </c>
      <c r="V159" s="32" t="s">
        <v>69</v>
      </c>
      <c r="W159" s="32" t="s">
        <v>71</v>
      </c>
      <c r="X159" s="32" t="s">
        <v>71</v>
      </c>
      <c r="Y159" s="32" t="s">
        <v>71</v>
      </c>
      <c r="Z159" s="32" t="s">
        <v>71</v>
      </c>
      <c r="AA159" s="32" t="s">
        <v>71</v>
      </c>
      <c r="AB159" s="32" t="s">
        <v>71</v>
      </c>
      <c r="AC159" s="32" t="s">
        <v>71</v>
      </c>
      <c r="AD159" s="32" t="s">
        <v>71</v>
      </c>
      <c r="AE159" s="32" t="s">
        <v>71</v>
      </c>
      <c r="AF159" s="32" t="s">
        <v>69</v>
      </c>
      <c r="AG159" s="32" t="s">
        <v>71</v>
      </c>
      <c r="AH159" s="32" t="s">
        <v>71</v>
      </c>
      <c r="AI159" s="32" t="s">
        <v>71</v>
      </c>
      <c r="AJ159" s="32" t="s">
        <v>71</v>
      </c>
      <c r="AK159" s="32" t="s">
        <v>71</v>
      </c>
      <c r="AL159" s="32" t="s">
        <v>69</v>
      </c>
      <c r="AM159" s="32" t="s">
        <v>69</v>
      </c>
      <c r="AN159" s="32" t="s">
        <v>71</v>
      </c>
      <c r="AO159" s="32" t="s">
        <v>71</v>
      </c>
      <c r="AP159" s="32" t="s">
        <v>69</v>
      </c>
      <c r="AQ159" s="32" t="s">
        <v>71</v>
      </c>
      <c r="AR159" s="32" t="s">
        <v>71</v>
      </c>
      <c r="AS159" s="32" t="s">
        <v>71</v>
      </c>
      <c r="AT159" s="32" t="s">
        <v>71</v>
      </c>
      <c r="AU159" s="32" t="s">
        <v>69</v>
      </c>
      <c r="AV159" s="32" t="s">
        <v>71</v>
      </c>
      <c r="AW159" s="32" t="s">
        <v>71</v>
      </c>
      <c r="AX159" s="32" t="s">
        <v>71</v>
      </c>
      <c r="AY159" s="32" t="s">
        <v>69</v>
      </c>
      <c r="AZ159" s="32" t="s">
        <v>69</v>
      </c>
      <c r="BA159" s="32" t="s">
        <v>71</v>
      </c>
      <c r="BB159" s="32" t="s">
        <v>71</v>
      </c>
      <c r="BC159" s="32" t="s">
        <v>71</v>
      </c>
      <c r="BD159" s="32" t="s">
        <v>69</v>
      </c>
      <c r="BE159" s="32" t="s">
        <v>71</v>
      </c>
      <c r="BF159" s="32" t="s">
        <v>71</v>
      </c>
      <c r="BG159" s="32" t="s">
        <v>71</v>
      </c>
      <c r="BH159" s="32" t="s">
        <v>71</v>
      </c>
      <c r="BI159" s="32" t="s">
        <v>71</v>
      </c>
      <c r="BJ159" s="32" t="s">
        <v>71</v>
      </c>
      <c r="BK159" s="32" t="s">
        <v>69</v>
      </c>
      <c r="BL159" s="32" t="s">
        <v>71</v>
      </c>
      <c r="BM159" s="32" t="s">
        <v>69</v>
      </c>
      <c r="BN159" s="32" t="s">
        <v>885</v>
      </c>
      <c r="BO159" s="32" t="s">
        <v>1065</v>
      </c>
    </row>
    <row r="160" spans="1:67" s="33" customFormat="1" ht="12.5" x14ac:dyDescent="0.25">
      <c r="A160" s="31">
        <v>43677.710232465281</v>
      </c>
      <c r="B160" s="32" t="s">
        <v>1066</v>
      </c>
      <c r="C160" s="32" t="s">
        <v>89</v>
      </c>
      <c r="D160" s="32" t="s">
        <v>338</v>
      </c>
      <c r="E160" s="32">
        <v>200600985</v>
      </c>
      <c r="F160" s="32" t="s">
        <v>339</v>
      </c>
      <c r="G160" s="34" t="s">
        <v>340</v>
      </c>
      <c r="H160" s="32" t="s">
        <v>542</v>
      </c>
      <c r="I160" s="32" t="s">
        <v>69</v>
      </c>
      <c r="J160" s="32" t="s">
        <v>69</v>
      </c>
      <c r="K160" s="32" t="s">
        <v>69</v>
      </c>
      <c r="L160" s="32" t="s">
        <v>69</v>
      </c>
      <c r="M160" s="32" t="s">
        <v>69</v>
      </c>
      <c r="N160" s="32" t="s">
        <v>69</v>
      </c>
      <c r="O160" s="32" t="s">
        <v>69</v>
      </c>
      <c r="P160" s="32" t="s">
        <v>69</v>
      </c>
      <c r="Q160" s="32" t="s">
        <v>69</v>
      </c>
      <c r="R160" s="32" t="s">
        <v>71</v>
      </c>
      <c r="S160" s="32" t="s">
        <v>69</v>
      </c>
      <c r="T160" s="32" t="s">
        <v>69</v>
      </c>
      <c r="U160" s="32" t="s">
        <v>71</v>
      </c>
      <c r="V160" s="32" t="s">
        <v>69</v>
      </c>
      <c r="W160" s="32" t="s">
        <v>69</v>
      </c>
      <c r="X160" s="32" t="s">
        <v>69</v>
      </c>
      <c r="Y160" s="32" t="s">
        <v>69</v>
      </c>
      <c r="Z160" s="32" t="s">
        <v>69</v>
      </c>
      <c r="AA160" s="32" t="s">
        <v>69</v>
      </c>
      <c r="AB160" s="32" t="s">
        <v>69</v>
      </c>
      <c r="AC160" s="32" t="s">
        <v>69</v>
      </c>
      <c r="AD160" s="32" t="s">
        <v>80</v>
      </c>
      <c r="AE160" s="32" t="s">
        <v>69</v>
      </c>
      <c r="AF160" s="32" t="s">
        <v>69</v>
      </c>
      <c r="AG160" s="32" t="s">
        <v>69</v>
      </c>
      <c r="AH160" s="32" t="s">
        <v>69</v>
      </c>
      <c r="AI160" s="32" t="s">
        <v>71</v>
      </c>
      <c r="AJ160" s="32" t="s">
        <v>69</v>
      </c>
      <c r="AK160" s="32" t="s">
        <v>69</v>
      </c>
      <c r="AL160" s="32" t="s">
        <v>69</v>
      </c>
      <c r="AM160" s="32" t="s">
        <v>69</v>
      </c>
      <c r="AN160" s="32" t="s">
        <v>69</v>
      </c>
      <c r="AO160" s="32" t="s">
        <v>69</v>
      </c>
      <c r="AP160" s="32" t="s">
        <v>69</v>
      </c>
      <c r="AQ160" s="32" t="s">
        <v>69</v>
      </c>
      <c r="AR160" s="32" t="s">
        <v>69</v>
      </c>
      <c r="AS160" s="32" t="s">
        <v>69</v>
      </c>
      <c r="AT160" s="32" t="s">
        <v>69</v>
      </c>
      <c r="AU160" s="32" t="s">
        <v>69</v>
      </c>
      <c r="AV160" s="32" t="s">
        <v>69</v>
      </c>
      <c r="AW160" s="32" t="s">
        <v>69</v>
      </c>
      <c r="AX160" s="32" t="s">
        <v>69</v>
      </c>
      <c r="AY160" s="32" t="s">
        <v>69</v>
      </c>
      <c r="AZ160" s="32" t="s">
        <v>69</v>
      </c>
      <c r="BA160" s="32" t="s">
        <v>69</v>
      </c>
      <c r="BB160" s="32" t="s">
        <v>69</v>
      </c>
      <c r="BC160" s="32" t="s">
        <v>69</v>
      </c>
      <c r="BD160" s="32" t="s">
        <v>69</v>
      </c>
      <c r="BE160" s="32" t="s">
        <v>69</v>
      </c>
      <c r="BF160" s="32" t="s">
        <v>69</v>
      </c>
      <c r="BG160" s="32" t="s">
        <v>69</v>
      </c>
      <c r="BH160" s="32" t="s">
        <v>69</v>
      </c>
      <c r="BI160" s="32" t="s">
        <v>69</v>
      </c>
      <c r="BJ160" s="32" t="s">
        <v>71</v>
      </c>
      <c r="BK160" s="32" t="s">
        <v>69</v>
      </c>
      <c r="BL160" s="32" t="s">
        <v>69</v>
      </c>
      <c r="BM160" s="32" t="s">
        <v>69</v>
      </c>
      <c r="BO160" s="32" t="s">
        <v>599</v>
      </c>
    </row>
    <row r="161" spans="1:67" s="33" customFormat="1" ht="12.5" x14ac:dyDescent="0.25">
      <c r="A161" s="31">
        <v>43676.424353912036</v>
      </c>
      <c r="B161" s="32" t="s">
        <v>1067</v>
      </c>
      <c r="C161" s="32" t="s">
        <v>89</v>
      </c>
      <c r="D161" s="32" t="s">
        <v>1068</v>
      </c>
      <c r="E161" s="32">
        <v>200600983</v>
      </c>
      <c r="F161" s="32" t="s">
        <v>1069</v>
      </c>
      <c r="G161" s="34" t="s">
        <v>1070</v>
      </c>
      <c r="H161" s="32" t="s">
        <v>542</v>
      </c>
      <c r="I161" s="32" t="s">
        <v>69</v>
      </c>
      <c r="J161" s="32" t="s">
        <v>69</v>
      </c>
      <c r="K161" s="32" t="s">
        <v>69</v>
      </c>
      <c r="L161" s="32" t="s">
        <v>69</v>
      </c>
      <c r="M161" s="32" t="s">
        <v>69</v>
      </c>
      <c r="N161" s="32" t="s">
        <v>69</v>
      </c>
      <c r="O161" s="32" t="s">
        <v>69</v>
      </c>
      <c r="P161" s="32" t="s">
        <v>69</v>
      </c>
      <c r="Q161" s="32" t="s">
        <v>69</v>
      </c>
      <c r="R161" s="32" t="s">
        <v>69</v>
      </c>
      <c r="S161" s="32" t="s">
        <v>69</v>
      </c>
      <c r="T161" s="32" t="s">
        <v>69</v>
      </c>
      <c r="U161" s="32" t="s">
        <v>69</v>
      </c>
      <c r="V161" s="32" t="s">
        <v>69</v>
      </c>
      <c r="W161" s="32" t="s">
        <v>69</v>
      </c>
      <c r="X161" s="32" t="s">
        <v>69</v>
      </c>
      <c r="Y161" s="32" t="s">
        <v>69</v>
      </c>
      <c r="Z161" s="32" t="s">
        <v>69</v>
      </c>
      <c r="AA161" s="32" t="s">
        <v>69</v>
      </c>
      <c r="AB161" s="32" t="s">
        <v>69</v>
      </c>
      <c r="AC161" s="32" t="s">
        <v>69</v>
      </c>
      <c r="AD161" s="32" t="s">
        <v>69</v>
      </c>
      <c r="AE161" s="32" t="s">
        <v>69</v>
      </c>
      <c r="AF161" s="32" t="s">
        <v>69</v>
      </c>
      <c r="AG161" s="32" t="s">
        <v>69</v>
      </c>
      <c r="AH161" s="32" t="s">
        <v>69</v>
      </c>
      <c r="AI161" s="32" t="s">
        <v>69</v>
      </c>
      <c r="AJ161" s="32" t="s">
        <v>69</v>
      </c>
      <c r="AK161" s="32" t="s">
        <v>69</v>
      </c>
      <c r="AL161" s="32" t="s">
        <v>69</v>
      </c>
      <c r="AM161" s="32" t="s">
        <v>69</v>
      </c>
      <c r="AN161" s="32" t="s">
        <v>69</v>
      </c>
      <c r="AO161" s="32" t="s">
        <v>69</v>
      </c>
      <c r="AP161" s="32" t="s">
        <v>69</v>
      </c>
      <c r="AQ161" s="32" t="s">
        <v>69</v>
      </c>
      <c r="AR161" s="32" t="s">
        <v>69</v>
      </c>
      <c r="AS161" s="32" t="s">
        <v>69</v>
      </c>
      <c r="AT161" s="32" t="s">
        <v>69</v>
      </c>
      <c r="AU161" s="32" t="s">
        <v>69</v>
      </c>
      <c r="BN161" s="32" t="s">
        <v>608</v>
      </c>
      <c r="BO161" s="32">
        <v>1</v>
      </c>
    </row>
    <row r="162" spans="1:67" s="33" customFormat="1" ht="12.5" x14ac:dyDescent="0.25">
      <c r="A162" s="31">
        <v>43677.621695937501</v>
      </c>
      <c r="B162" s="32" t="s">
        <v>341</v>
      </c>
      <c r="C162" s="32" t="s">
        <v>89</v>
      </c>
      <c r="D162" s="32" t="s">
        <v>1071</v>
      </c>
      <c r="E162" s="32">
        <v>200500487</v>
      </c>
      <c r="F162" s="32" t="s">
        <v>1072</v>
      </c>
      <c r="G162" s="32" t="s">
        <v>1073</v>
      </c>
      <c r="H162" s="32" t="s">
        <v>542</v>
      </c>
      <c r="AV162" s="32" t="s">
        <v>69</v>
      </c>
      <c r="AW162" s="32" t="s">
        <v>69</v>
      </c>
      <c r="AX162" s="32" t="s">
        <v>69</v>
      </c>
      <c r="AY162" s="32" t="s">
        <v>69</v>
      </c>
      <c r="AZ162" s="32" t="s">
        <v>69</v>
      </c>
      <c r="BA162" s="32" t="s">
        <v>69</v>
      </c>
      <c r="BB162" s="32" t="s">
        <v>71</v>
      </c>
      <c r="BC162" s="32" t="s">
        <v>69</v>
      </c>
      <c r="BD162" s="32" t="s">
        <v>69</v>
      </c>
      <c r="BE162" s="32" t="s">
        <v>69</v>
      </c>
      <c r="BF162" s="32" t="s">
        <v>69</v>
      </c>
      <c r="BG162" s="32" t="s">
        <v>69</v>
      </c>
      <c r="BH162" s="32" t="s">
        <v>69</v>
      </c>
      <c r="BI162" s="32" t="s">
        <v>69</v>
      </c>
      <c r="BJ162" s="32" t="s">
        <v>69</v>
      </c>
      <c r="BK162" s="32" t="s">
        <v>71</v>
      </c>
      <c r="BL162" s="32" t="s">
        <v>69</v>
      </c>
      <c r="BM162" s="32" t="s">
        <v>69</v>
      </c>
      <c r="BN162" s="32" t="s">
        <v>543</v>
      </c>
    </row>
    <row r="163" spans="1:67" s="33" customFormat="1" ht="12.5" x14ac:dyDescent="0.25">
      <c r="A163" s="31">
        <v>43677.629638356477</v>
      </c>
      <c r="B163" s="32" t="s">
        <v>342</v>
      </c>
      <c r="C163" s="32" t="s">
        <v>89</v>
      </c>
      <c r="D163" s="32" t="s">
        <v>1074</v>
      </c>
      <c r="E163" s="32">
        <v>200400435</v>
      </c>
      <c r="F163" s="32" t="s">
        <v>1075</v>
      </c>
      <c r="G163" s="32" t="s">
        <v>1076</v>
      </c>
      <c r="H163" s="32" t="s">
        <v>542</v>
      </c>
      <c r="I163" s="32" t="s">
        <v>69</v>
      </c>
      <c r="J163" s="32" t="s">
        <v>69</v>
      </c>
      <c r="K163" s="32" t="s">
        <v>69</v>
      </c>
      <c r="L163" s="32" t="s">
        <v>69</v>
      </c>
      <c r="M163" s="32" t="s">
        <v>69</v>
      </c>
      <c r="N163" s="32" t="s">
        <v>69</v>
      </c>
      <c r="O163" s="32" t="s">
        <v>69</v>
      </c>
      <c r="P163" s="32" t="s">
        <v>69</v>
      </c>
      <c r="Q163" s="32" t="s">
        <v>69</v>
      </c>
      <c r="R163" s="32" t="s">
        <v>69</v>
      </c>
      <c r="S163" s="32" t="s">
        <v>69</v>
      </c>
      <c r="T163" s="32" t="s">
        <v>69</v>
      </c>
      <c r="U163" s="32" t="s">
        <v>69</v>
      </c>
      <c r="V163" s="32" t="s">
        <v>69</v>
      </c>
      <c r="W163" s="32" t="s">
        <v>69</v>
      </c>
      <c r="X163" s="32" t="s">
        <v>69</v>
      </c>
      <c r="Y163" s="32" t="s">
        <v>69</v>
      </c>
      <c r="Z163" s="32" t="s">
        <v>69</v>
      </c>
      <c r="AA163" s="32" t="s">
        <v>69</v>
      </c>
      <c r="AB163" s="32" t="s">
        <v>69</v>
      </c>
      <c r="AC163" s="32" t="s">
        <v>69</v>
      </c>
      <c r="AD163" s="32" t="s">
        <v>69</v>
      </c>
      <c r="AE163" s="32" t="s">
        <v>69</v>
      </c>
      <c r="AF163" s="32" t="s">
        <v>69</v>
      </c>
      <c r="AG163" s="32" t="s">
        <v>69</v>
      </c>
      <c r="AH163" s="32" t="s">
        <v>69</v>
      </c>
      <c r="AI163" s="32" t="s">
        <v>69</v>
      </c>
      <c r="AJ163" s="32" t="s">
        <v>69</v>
      </c>
      <c r="AK163" s="32" t="s">
        <v>69</v>
      </c>
      <c r="AL163" s="32" t="s">
        <v>69</v>
      </c>
      <c r="AM163" s="32" t="s">
        <v>69</v>
      </c>
      <c r="AN163" s="32" t="s">
        <v>69</v>
      </c>
      <c r="AO163" s="32" t="s">
        <v>69</v>
      </c>
      <c r="AP163" s="32" t="s">
        <v>69</v>
      </c>
      <c r="AQ163" s="32" t="s">
        <v>69</v>
      </c>
      <c r="AR163" s="32" t="s">
        <v>69</v>
      </c>
      <c r="AS163" s="32" t="s">
        <v>69</v>
      </c>
      <c r="AT163" s="32" t="s">
        <v>69</v>
      </c>
      <c r="AU163" s="32" t="s">
        <v>69</v>
      </c>
      <c r="BO163" s="32" t="s">
        <v>1077</v>
      </c>
    </row>
    <row r="164" spans="1:67" s="33" customFormat="1" ht="12.5" x14ac:dyDescent="0.25">
      <c r="A164" s="31">
        <v>43677.833491053243</v>
      </c>
      <c r="B164" s="32" t="s">
        <v>343</v>
      </c>
      <c r="C164" s="32" t="s">
        <v>89</v>
      </c>
      <c r="D164" s="32" t="s">
        <v>1078</v>
      </c>
      <c r="E164" s="32">
        <v>200600649</v>
      </c>
      <c r="F164" s="32" t="s">
        <v>1079</v>
      </c>
      <c r="G164" s="34" t="s">
        <v>344</v>
      </c>
      <c r="H164" s="32" t="s">
        <v>542</v>
      </c>
      <c r="AV164" s="32" t="s">
        <v>69</v>
      </c>
      <c r="AW164" s="32" t="s">
        <v>80</v>
      </c>
      <c r="AX164" s="32" t="s">
        <v>71</v>
      </c>
      <c r="AY164" s="32" t="s">
        <v>80</v>
      </c>
      <c r="AZ164" s="32" t="s">
        <v>80</v>
      </c>
      <c r="BA164" s="32" t="s">
        <v>69</v>
      </c>
      <c r="BB164" s="32" t="s">
        <v>69</v>
      </c>
      <c r="BC164" s="32" t="s">
        <v>71</v>
      </c>
      <c r="BD164" s="32" t="s">
        <v>80</v>
      </c>
      <c r="BE164" s="32" t="s">
        <v>80</v>
      </c>
      <c r="BF164" s="32" t="s">
        <v>69</v>
      </c>
      <c r="BG164" s="32" t="s">
        <v>71</v>
      </c>
      <c r="BH164" s="32" t="s">
        <v>71</v>
      </c>
      <c r="BI164" s="32" t="s">
        <v>71</v>
      </c>
      <c r="BJ164" s="32" t="s">
        <v>69</v>
      </c>
      <c r="BK164" s="32" t="s">
        <v>80</v>
      </c>
      <c r="BL164" s="32" t="s">
        <v>71</v>
      </c>
      <c r="BM164" s="32" t="s">
        <v>80</v>
      </c>
      <c r="BN164" s="32" t="s">
        <v>1080</v>
      </c>
      <c r="BO164" s="32" t="s">
        <v>1058</v>
      </c>
    </row>
    <row r="165" spans="1:67" s="33" customFormat="1" ht="12.5" x14ac:dyDescent="0.25">
      <c r="A165" s="31">
        <v>43679.566638483797</v>
      </c>
      <c r="B165" s="32" t="s">
        <v>103</v>
      </c>
      <c r="C165" s="32" t="s">
        <v>89</v>
      </c>
      <c r="D165" s="32" t="s">
        <v>1081</v>
      </c>
      <c r="E165" s="32">
        <v>200600828</v>
      </c>
      <c r="F165" s="32" t="s">
        <v>104</v>
      </c>
      <c r="G165" s="34" t="s">
        <v>345</v>
      </c>
      <c r="H165" s="32" t="s">
        <v>542</v>
      </c>
      <c r="I165" s="32" t="s">
        <v>71</v>
      </c>
      <c r="J165" s="32" t="s">
        <v>71</v>
      </c>
      <c r="K165" s="32" t="s">
        <v>71</v>
      </c>
      <c r="L165" s="32" t="s">
        <v>71</v>
      </c>
      <c r="M165" s="32" t="s">
        <v>71</v>
      </c>
      <c r="N165" s="32" t="s">
        <v>71</v>
      </c>
      <c r="O165" s="32" t="s">
        <v>71</v>
      </c>
      <c r="P165" s="32" t="s">
        <v>71</v>
      </c>
      <c r="Q165" s="32" t="s">
        <v>71</v>
      </c>
      <c r="R165" s="32" t="s">
        <v>71</v>
      </c>
      <c r="S165" s="32" t="s">
        <v>71</v>
      </c>
      <c r="T165" s="32" t="s">
        <v>71</v>
      </c>
      <c r="U165" s="32" t="s">
        <v>69</v>
      </c>
      <c r="V165" s="32" t="s">
        <v>71</v>
      </c>
      <c r="W165" s="32" t="s">
        <v>71</v>
      </c>
      <c r="X165" s="32" t="s">
        <v>69</v>
      </c>
      <c r="Y165" s="32" t="s">
        <v>71</v>
      </c>
      <c r="Z165" s="32" t="s">
        <v>69</v>
      </c>
      <c r="AA165" s="32" t="s">
        <v>69</v>
      </c>
      <c r="AB165" s="32" t="s">
        <v>71</v>
      </c>
      <c r="AC165" s="32" t="s">
        <v>69</v>
      </c>
      <c r="AD165" s="32" t="s">
        <v>71</v>
      </c>
      <c r="AE165" s="32" t="s">
        <v>69</v>
      </c>
      <c r="AF165" s="32" t="s">
        <v>71</v>
      </c>
      <c r="AG165" s="32" t="s">
        <v>69</v>
      </c>
      <c r="AH165" s="32" t="s">
        <v>71</v>
      </c>
      <c r="AI165" s="32" t="s">
        <v>69</v>
      </c>
      <c r="AJ165" s="32" t="s">
        <v>69</v>
      </c>
      <c r="AK165" s="32" t="s">
        <v>69</v>
      </c>
      <c r="AL165" s="32" t="s">
        <v>71</v>
      </c>
      <c r="AM165" s="32" t="s">
        <v>69</v>
      </c>
      <c r="AN165" s="32" t="s">
        <v>71</v>
      </c>
      <c r="AO165" s="32" t="s">
        <v>69</v>
      </c>
      <c r="AP165" s="32" t="s">
        <v>71</v>
      </c>
      <c r="AQ165" s="32" t="s">
        <v>71</v>
      </c>
      <c r="AR165" s="32" t="s">
        <v>71</v>
      </c>
      <c r="AS165" s="32" t="s">
        <v>71</v>
      </c>
      <c r="AT165" s="32" t="s">
        <v>71</v>
      </c>
      <c r="AU165" s="32" t="s">
        <v>69</v>
      </c>
      <c r="AV165" s="32" t="s">
        <v>69</v>
      </c>
      <c r="AW165" s="32" t="s">
        <v>71</v>
      </c>
      <c r="AX165" s="32" t="s">
        <v>69</v>
      </c>
      <c r="AY165" s="32" t="s">
        <v>71</v>
      </c>
      <c r="AZ165" s="32" t="s">
        <v>71</v>
      </c>
      <c r="BA165" s="32" t="s">
        <v>71</v>
      </c>
      <c r="BB165" s="32" t="s">
        <v>71</v>
      </c>
      <c r="BC165" s="32" t="s">
        <v>71</v>
      </c>
      <c r="BD165" s="32" t="s">
        <v>69</v>
      </c>
      <c r="BE165" s="32" t="s">
        <v>71</v>
      </c>
      <c r="BF165" s="32" t="s">
        <v>71</v>
      </c>
      <c r="BG165" s="32" t="s">
        <v>71</v>
      </c>
      <c r="BH165" s="32" t="s">
        <v>71</v>
      </c>
      <c r="BI165" s="32" t="s">
        <v>71</v>
      </c>
      <c r="BJ165" s="32" t="s">
        <v>69</v>
      </c>
      <c r="BK165" s="32" t="s">
        <v>69</v>
      </c>
      <c r="BL165" s="32" t="s">
        <v>71</v>
      </c>
      <c r="BM165" s="32" t="s">
        <v>69</v>
      </c>
      <c r="BN165" s="32" t="s">
        <v>1082</v>
      </c>
      <c r="BO165" s="32">
        <v>6</v>
      </c>
    </row>
    <row r="166" spans="1:67" s="33" customFormat="1" ht="12.5" x14ac:dyDescent="0.25">
      <c r="A166" s="31">
        <v>43678.419063483801</v>
      </c>
      <c r="B166" s="32" t="s">
        <v>1083</v>
      </c>
      <c r="C166" s="32" t="s">
        <v>89</v>
      </c>
      <c r="D166" s="32" t="s">
        <v>1084</v>
      </c>
      <c r="E166" s="32">
        <v>200601068</v>
      </c>
      <c r="F166" s="32" t="s">
        <v>1085</v>
      </c>
      <c r="G166" s="34" t="s">
        <v>1086</v>
      </c>
      <c r="H166" s="32" t="s">
        <v>542</v>
      </c>
      <c r="I166" s="32" t="s">
        <v>69</v>
      </c>
      <c r="J166" s="32" t="s">
        <v>69</v>
      </c>
      <c r="K166" s="32" t="s">
        <v>69</v>
      </c>
      <c r="L166" s="32" t="s">
        <v>69</v>
      </c>
      <c r="M166" s="32" t="s">
        <v>69</v>
      </c>
      <c r="N166" s="32" t="s">
        <v>69</v>
      </c>
      <c r="O166" s="32" t="s">
        <v>69</v>
      </c>
      <c r="P166" s="32" t="s">
        <v>69</v>
      </c>
      <c r="Q166" s="32" t="s">
        <v>69</v>
      </c>
      <c r="R166" s="32" t="s">
        <v>69</v>
      </c>
      <c r="S166" s="32" t="s">
        <v>69</v>
      </c>
      <c r="T166" s="32" t="s">
        <v>69</v>
      </c>
      <c r="U166" s="32" t="s">
        <v>69</v>
      </c>
      <c r="V166" s="32" t="s">
        <v>69</v>
      </c>
      <c r="W166" s="32" t="s">
        <v>69</v>
      </c>
      <c r="X166" s="32" t="s">
        <v>69</v>
      </c>
      <c r="Y166" s="32" t="s">
        <v>69</v>
      </c>
      <c r="Z166" s="32" t="s">
        <v>69</v>
      </c>
      <c r="AA166" s="32" t="s">
        <v>69</v>
      </c>
      <c r="AB166" s="32" t="s">
        <v>69</v>
      </c>
      <c r="AC166" s="32" t="s">
        <v>69</v>
      </c>
      <c r="AD166" s="32" t="s">
        <v>69</v>
      </c>
      <c r="AE166" s="32" t="s">
        <v>69</v>
      </c>
      <c r="AF166" s="32" t="s">
        <v>69</v>
      </c>
      <c r="AG166" s="32" t="s">
        <v>69</v>
      </c>
      <c r="AH166" s="32" t="s">
        <v>69</v>
      </c>
      <c r="AI166" s="32" t="s">
        <v>69</v>
      </c>
      <c r="AJ166" s="32" t="s">
        <v>69</v>
      </c>
      <c r="AK166" s="32" t="s">
        <v>69</v>
      </c>
      <c r="AL166" s="32" t="s">
        <v>69</v>
      </c>
      <c r="AM166" s="32" t="s">
        <v>69</v>
      </c>
      <c r="AN166" s="32" t="s">
        <v>69</v>
      </c>
      <c r="AO166" s="32" t="s">
        <v>69</v>
      </c>
      <c r="AP166" s="32" t="s">
        <v>69</v>
      </c>
      <c r="AQ166" s="32" t="s">
        <v>69</v>
      </c>
      <c r="AR166" s="32" t="s">
        <v>69</v>
      </c>
      <c r="AS166" s="32" t="s">
        <v>69</v>
      </c>
      <c r="AT166" s="32" t="s">
        <v>69</v>
      </c>
      <c r="AU166" s="32" t="s">
        <v>69</v>
      </c>
      <c r="BN166" s="32" t="s">
        <v>1087</v>
      </c>
      <c r="BO166" s="32">
        <v>3</v>
      </c>
    </row>
    <row r="167" spans="1:67" s="33" customFormat="1" ht="12.5" x14ac:dyDescent="0.25">
      <c r="A167" s="31">
        <v>43677.492335046292</v>
      </c>
      <c r="B167" s="32" t="s">
        <v>1088</v>
      </c>
      <c r="C167" s="32" t="s">
        <v>89</v>
      </c>
      <c r="D167" s="32" t="s">
        <v>1089</v>
      </c>
      <c r="E167" s="32">
        <v>200401085</v>
      </c>
      <c r="F167" s="32">
        <v>200401085</v>
      </c>
      <c r="G167" s="34" t="s">
        <v>1090</v>
      </c>
      <c r="H167" s="32" t="s">
        <v>542</v>
      </c>
      <c r="I167" s="32" t="s">
        <v>69</v>
      </c>
      <c r="J167" s="32" t="s">
        <v>69</v>
      </c>
      <c r="K167" s="32" t="s">
        <v>69</v>
      </c>
      <c r="L167" s="32" t="s">
        <v>69</v>
      </c>
      <c r="M167" s="32" t="s">
        <v>69</v>
      </c>
      <c r="N167" s="32" t="s">
        <v>69</v>
      </c>
      <c r="O167" s="32" t="s">
        <v>69</v>
      </c>
      <c r="P167" s="32" t="s">
        <v>69</v>
      </c>
      <c r="Q167" s="32" t="s">
        <v>69</v>
      </c>
      <c r="R167" s="32" t="s">
        <v>69</v>
      </c>
      <c r="S167" s="32" t="s">
        <v>69</v>
      </c>
      <c r="T167" s="32" t="s">
        <v>69</v>
      </c>
      <c r="U167" s="32" t="s">
        <v>69</v>
      </c>
      <c r="V167" s="32" t="s">
        <v>69</v>
      </c>
      <c r="W167" s="32" t="s">
        <v>69</v>
      </c>
      <c r="X167" s="32" t="s">
        <v>69</v>
      </c>
      <c r="Y167" s="32" t="s">
        <v>69</v>
      </c>
      <c r="Z167" s="32" t="s">
        <v>69</v>
      </c>
      <c r="AA167" s="32" t="s">
        <v>69</v>
      </c>
      <c r="AB167" s="32" t="s">
        <v>69</v>
      </c>
      <c r="AC167" s="32" t="s">
        <v>69</v>
      </c>
      <c r="AD167" s="32" t="s">
        <v>69</v>
      </c>
      <c r="AE167" s="32" t="s">
        <v>69</v>
      </c>
      <c r="AF167" s="32" t="s">
        <v>69</v>
      </c>
      <c r="AG167" s="32" t="s">
        <v>69</v>
      </c>
      <c r="AH167" s="32" t="s">
        <v>69</v>
      </c>
      <c r="AI167" s="32" t="s">
        <v>69</v>
      </c>
      <c r="AJ167" s="32" t="s">
        <v>69</v>
      </c>
      <c r="AK167" s="32" t="s">
        <v>69</v>
      </c>
      <c r="AM167" s="32" t="s">
        <v>69</v>
      </c>
      <c r="AN167" s="32" t="s">
        <v>69</v>
      </c>
      <c r="AO167" s="32" t="s">
        <v>69</v>
      </c>
      <c r="AP167" s="32" t="s">
        <v>69</v>
      </c>
      <c r="AQ167" s="32" t="s">
        <v>69</v>
      </c>
      <c r="AR167" s="32" t="s">
        <v>69</v>
      </c>
      <c r="AS167" s="32" t="s">
        <v>69</v>
      </c>
      <c r="AT167" s="32" t="s">
        <v>69</v>
      </c>
      <c r="AU167" s="32" t="s">
        <v>69</v>
      </c>
      <c r="AV167" s="32" t="s">
        <v>69</v>
      </c>
      <c r="AW167" s="32" t="s">
        <v>69</v>
      </c>
      <c r="AX167" s="32" t="s">
        <v>69</v>
      </c>
      <c r="AY167" s="32" t="s">
        <v>69</v>
      </c>
      <c r="AZ167" s="32" t="s">
        <v>69</v>
      </c>
      <c r="BA167" s="32" t="s">
        <v>69</v>
      </c>
      <c r="BB167" s="32" t="s">
        <v>69</v>
      </c>
      <c r="BC167" s="32" t="s">
        <v>69</v>
      </c>
      <c r="BD167" s="32" t="s">
        <v>69</v>
      </c>
      <c r="BE167" s="32" t="s">
        <v>69</v>
      </c>
      <c r="BF167" s="32" t="s">
        <v>69</v>
      </c>
      <c r="BG167" s="32" t="s">
        <v>69</v>
      </c>
      <c r="BH167" s="32" t="s">
        <v>69</v>
      </c>
      <c r="BI167" s="32" t="s">
        <v>69</v>
      </c>
      <c r="BJ167" s="32" t="s">
        <v>69</v>
      </c>
      <c r="BK167" s="32" t="s">
        <v>69</v>
      </c>
      <c r="BL167" s="32" t="s">
        <v>69</v>
      </c>
      <c r="BM167" s="32" t="s">
        <v>69</v>
      </c>
      <c r="BO167" s="32" t="s">
        <v>1091</v>
      </c>
    </row>
    <row r="168" spans="1:67" s="33" customFormat="1" ht="12.5" x14ac:dyDescent="0.25">
      <c r="A168" s="31">
        <v>43677.522465960647</v>
      </c>
      <c r="B168" s="32" t="s">
        <v>1092</v>
      </c>
      <c r="C168" s="32" t="s">
        <v>107</v>
      </c>
      <c r="D168" s="32" t="s">
        <v>1093</v>
      </c>
      <c r="E168" s="32">
        <v>200100033</v>
      </c>
      <c r="F168" s="32" t="s">
        <v>1094</v>
      </c>
      <c r="G168" s="34" t="s">
        <v>1095</v>
      </c>
      <c r="H168" s="32" t="s">
        <v>542</v>
      </c>
      <c r="AV168" s="32" t="s">
        <v>69</v>
      </c>
      <c r="AW168" s="32" t="s">
        <v>69</v>
      </c>
      <c r="AX168" s="32" t="s">
        <v>69</v>
      </c>
      <c r="AY168" s="32" t="s">
        <v>69</v>
      </c>
      <c r="AZ168" s="32" t="s">
        <v>69</v>
      </c>
      <c r="BA168" s="32" t="s">
        <v>80</v>
      </c>
      <c r="BB168" s="32" t="s">
        <v>80</v>
      </c>
      <c r="BC168" s="32" t="s">
        <v>69</v>
      </c>
      <c r="BD168" s="32" t="s">
        <v>69</v>
      </c>
      <c r="BE168" s="32" t="s">
        <v>69</v>
      </c>
      <c r="BF168" s="32" t="s">
        <v>69</v>
      </c>
      <c r="BG168" s="32" t="s">
        <v>69</v>
      </c>
      <c r="BH168" s="32" t="s">
        <v>71</v>
      </c>
      <c r="BI168" s="32" t="s">
        <v>69</v>
      </c>
      <c r="BJ168" s="32" t="s">
        <v>80</v>
      </c>
      <c r="BK168" s="32" t="s">
        <v>80</v>
      </c>
      <c r="BL168" s="32" t="s">
        <v>69</v>
      </c>
      <c r="BM168" s="32" t="s">
        <v>69</v>
      </c>
      <c r="BN168" s="32" t="s">
        <v>1096</v>
      </c>
      <c r="BO168" s="32" t="s">
        <v>1097</v>
      </c>
    </row>
    <row r="169" spans="1:67" s="33" customFormat="1" ht="12.5" x14ac:dyDescent="0.25">
      <c r="A169" s="31">
        <v>43677.531347094904</v>
      </c>
      <c r="B169" s="32" t="s">
        <v>348</v>
      </c>
      <c r="C169" s="32" t="s">
        <v>107</v>
      </c>
      <c r="D169" s="32" t="s">
        <v>1098</v>
      </c>
      <c r="E169" s="32">
        <v>200100312</v>
      </c>
      <c r="F169" s="32" t="s">
        <v>1099</v>
      </c>
      <c r="G169" s="34" t="s">
        <v>349</v>
      </c>
      <c r="H169" s="32" t="s">
        <v>542</v>
      </c>
      <c r="AV169" s="32" t="s">
        <v>69</v>
      </c>
      <c r="AW169" s="32" t="s">
        <v>69</v>
      </c>
      <c r="AX169" s="32" t="s">
        <v>69</v>
      </c>
      <c r="AY169" s="32" t="s">
        <v>69</v>
      </c>
      <c r="AZ169" s="32" t="s">
        <v>69</v>
      </c>
      <c r="BA169" s="32" t="s">
        <v>69</v>
      </c>
      <c r="BB169" s="32" t="s">
        <v>69</v>
      </c>
      <c r="BC169" s="32" t="s">
        <v>69</v>
      </c>
      <c r="BD169" s="32" t="s">
        <v>69</v>
      </c>
      <c r="BE169" s="32" t="s">
        <v>69</v>
      </c>
      <c r="BF169" s="32" t="s">
        <v>69</v>
      </c>
      <c r="BG169" s="32" t="s">
        <v>69</v>
      </c>
      <c r="BH169" s="32" t="s">
        <v>69</v>
      </c>
      <c r="BI169" s="32" t="s">
        <v>69</v>
      </c>
      <c r="BJ169" s="32" t="s">
        <v>69</v>
      </c>
      <c r="BK169" s="32" t="s">
        <v>69</v>
      </c>
      <c r="BL169" s="32" t="s">
        <v>69</v>
      </c>
      <c r="BM169" s="32" t="s">
        <v>69</v>
      </c>
      <c r="BO169" s="32" t="s">
        <v>1100</v>
      </c>
    </row>
    <row r="170" spans="1:67" s="33" customFormat="1" ht="12.5" x14ac:dyDescent="0.25">
      <c r="A170" s="31">
        <v>43615.448820624995</v>
      </c>
      <c r="B170" s="32" t="s">
        <v>1101</v>
      </c>
      <c r="C170" s="32" t="s">
        <v>107</v>
      </c>
      <c r="D170" s="32" t="s">
        <v>1102</v>
      </c>
      <c r="E170" s="32">
        <v>200100104</v>
      </c>
      <c r="F170" s="32" t="s">
        <v>1103</v>
      </c>
      <c r="G170" s="34" t="s">
        <v>1104</v>
      </c>
      <c r="H170" s="32" t="s">
        <v>542</v>
      </c>
      <c r="I170" s="32" t="s">
        <v>69</v>
      </c>
      <c r="J170" s="32" t="s">
        <v>69</v>
      </c>
      <c r="K170" s="32" t="s">
        <v>69</v>
      </c>
      <c r="L170" s="32" t="s">
        <v>69</v>
      </c>
      <c r="M170" s="32" t="s">
        <v>69</v>
      </c>
      <c r="N170" s="32" t="s">
        <v>69</v>
      </c>
      <c r="O170" s="32" t="s">
        <v>69</v>
      </c>
      <c r="P170" s="32" t="s">
        <v>69</v>
      </c>
      <c r="Q170" s="32" t="s">
        <v>69</v>
      </c>
      <c r="R170" s="32" t="s">
        <v>69</v>
      </c>
      <c r="S170" s="32" t="s">
        <v>69</v>
      </c>
      <c r="T170" s="32" t="s">
        <v>69</v>
      </c>
      <c r="U170" s="32" t="s">
        <v>69</v>
      </c>
      <c r="V170" s="32" t="s">
        <v>69</v>
      </c>
      <c r="W170" s="32" t="s">
        <v>69</v>
      </c>
      <c r="X170" s="32" t="s">
        <v>69</v>
      </c>
      <c r="Y170" s="32" t="s">
        <v>69</v>
      </c>
      <c r="Z170" s="32" t="s">
        <v>69</v>
      </c>
      <c r="AA170" s="32" t="s">
        <v>69</v>
      </c>
      <c r="AB170" s="32" t="s">
        <v>69</v>
      </c>
      <c r="AC170" s="32" t="s">
        <v>69</v>
      </c>
      <c r="AD170" s="32" t="s">
        <v>69</v>
      </c>
      <c r="AE170" s="32" t="s">
        <v>69</v>
      </c>
      <c r="AF170" s="32" t="s">
        <v>69</v>
      </c>
      <c r="AG170" s="32" t="s">
        <v>69</v>
      </c>
      <c r="AH170" s="32" t="s">
        <v>69</v>
      </c>
      <c r="AI170" s="32" t="s">
        <v>69</v>
      </c>
      <c r="AJ170" s="32" t="s">
        <v>69</v>
      </c>
      <c r="AK170" s="32" t="s">
        <v>69</v>
      </c>
      <c r="AL170" s="32" t="s">
        <v>69</v>
      </c>
      <c r="AM170" s="32" t="s">
        <v>69</v>
      </c>
      <c r="AN170" s="32" t="s">
        <v>69</v>
      </c>
      <c r="AO170" s="32" t="s">
        <v>69</v>
      </c>
      <c r="AP170" s="32" t="s">
        <v>69</v>
      </c>
      <c r="AQ170" s="32" t="s">
        <v>69</v>
      </c>
      <c r="AR170" s="32" t="s">
        <v>69</v>
      </c>
      <c r="AS170" s="32" t="s">
        <v>69</v>
      </c>
      <c r="AT170" s="32" t="s">
        <v>69</v>
      </c>
      <c r="AU170" s="32" t="s">
        <v>69</v>
      </c>
      <c r="AV170" s="32" t="s">
        <v>69</v>
      </c>
      <c r="AW170" s="32" t="s">
        <v>69</v>
      </c>
      <c r="AX170" s="32" t="s">
        <v>69</v>
      </c>
      <c r="AY170" s="32" t="s">
        <v>69</v>
      </c>
      <c r="AZ170" s="32" t="s">
        <v>69</v>
      </c>
      <c r="BA170" s="32" t="s">
        <v>69</v>
      </c>
      <c r="BB170" s="32" t="s">
        <v>69</v>
      </c>
      <c r="BC170" s="32" t="s">
        <v>69</v>
      </c>
      <c r="BD170" s="32" t="s">
        <v>69</v>
      </c>
      <c r="BE170" s="32" t="s">
        <v>69</v>
      </c>
      <c r="BF170" s="32" t="s">
        <v>69</v>
      </c>
      <c r="BG170" s="32" t="s">
        <v>69</v>
      </c>
      <c r="BH170" s="32" t="s">
        <v>69</v>
      </c>
      <c r="BI170" s="32" t="s">
        <v>69</v>
      </c>
      <c r="BJ170" s="32" t="s">
        <v>69</v>
      </c>
      <c r="BK170" s="32" t="s">
        <v>69</v>
      </c>
      <c r="BL170" s="32" t="s">
        <v>69</v>
      </c>
      <c r="BM170" s="32" t="s">
        <v>69</v>
      </c>
    </row>
    <row r="171" spans="1:67" s="33" customFormat="1" ht="12.5" x14ac:dyDescent="0.25">
      <c r="A171" s="31">
        <v>43676.315477939817</v>
      </c>
      <c r="B171" s="32" t="s">
        <v>1105</v>
      </c>
      <c r="C171" s="32" t="s">
        <v>107</v>
      </c>
      <c r="D171" s="32" t="s">
        <v>1106</v>
      </c>
      <c r="E171" s="32">
        <v>200100113</v>
      </c>
      <c r="F171" s="32" t="s">
        <v>1107</v>
      </c>
      <c r="G171" s="34" t="s">
        <v>1108</v>
      </c>
      <c r="H171" s="32" t="s">
        <v>542</v>
      </c>
      <c r="I171" s="32" t="s">
        <v>69</v>
      </c>
      <c r="J171" s="32" t="s">
        <v>69</v>
      </c>
      <c r="K171" s="32" t="s">
        <v>69</v>
      </c>
      <c r="L171" s="32" t="s">
        <v>69</v>
      </c>
      <c r="M171" s="32" t="s">
        <v>69</v>
      </c>
      <c r="N171" s="32" t="s">
        <v>69</v>
      </c>
      <c r="O171" s="32" t="s">
        <v>69</v>
      </c>
      <c r="P171" s="32" t="s">
        <v>69</v>
      </c>
      <c r="Q171" s="32" t="s">
        <v>69</v>
      </c>
      <c r="R171" s="32" t="s">
        <v>69</v>
      </c>
      <c r="S171" s="32" t="s">
        <v>69</v>
      </c>
      <c r="T171" s="32" t="s">
        <v>69</v>
      </c>
      <c r="U171" s="32" t="s">
        <v>69</v>
      </c>
      <c r="V171" s="32" t="s">
        <v>69</v>
      </c>
      <c r="W171" s="32" t="s">
        <v>69</v>
      </c>
      <c r="X171" s="32" t="s">
        <v>69</v>
      </c>
      <c r="Y171" s="32" t="s">
        <v>69</v>
      </c>
      <c r="Z171" s="32" t="s">
        <v>69</v>
      </c>
      <c r="AA171" s="32" t="s">
        <v>69</v>
      </c>
      <c r="AB171" s="32" t="s">
        <v>69</v>
      </c>
      <c r="AC171" s="32" t="s">
        <v>69</v>
      </c>
      <c r="AD171" s="32" t="s">
        <v>69</v>
      </c>
      <c r="AE171" s="32" t="s">
        <v>69</v>
      </c>
      <c r="AF171" s="32" t="s">
        <v>69</v>
      </c>
      <c r="AG171" s="32" t="s">
        <v>69</v>
      </c>
      <c r="AH171" s="32" t="s">
        <v>69</v>
      </c>
      <c r="AI171" s="32" t="s">
        <v>69</v>
      </c>
      <c r="AJ171" s="32" t="s">
        <v>69</v>
      </c>
      <c r="AK171" s="32" t="s">
        <v>69</v>
      </c>
      <c r="AL171" s="32" t="s">
        <v>69</v>
      </c>
      <c r="AM171" s="32" t="s">
        <v>69</v>
      </c>
      <c r="AN171" s="32" t="s">
        <v>69</v>
      </c>
      <c r="AO171" s="32" t="s">
        <v>69</v>
      </c>
      <c r="AP171" s="32" t="s">
        <v>69</v>
      </c>
      <c r="AQ171" s="32" t="s">
        <v>69</v>
      </c>
      <c r="AR171" s="32" t="s">
        <v>69</v>
      </c>
      <c r="AS171" s="32" t="s">
        <v>69</v>
      </c>
      <c r="AT171" s="32" t="s">
        <v>69</v>
      </c>
      <c r="AU171" s="32" t="s">
        <v>69</v>
      </c>
      <c r="BN171" s="32" t="s">
        <v>1109</v>
      </c>
      <c r="BO171" s="32" t="s">
        <v>1110</v>
      </c>
    </row>
    <row r="172" spans="1:67" s="33" customFormat="1" ht="12.5" x14ac:dyDescent="0.25">
      <c r="A172" s="31">
        <v>43674.977197395834</v>
      </c>
      <c r="B172" s="32" t="s">
        <v>1111</v>
      </c>
      <c r="C172" s="32" t="s">
        <v>107</v>
      </c>
      <c r="D172" s="32" t="s">
        <v>1112</v>
      </c>
      <c r="E172" s="32">
        <v>200100130</v>
      </c>
      <c r="F172" s="32" t="s">
        <v>1113</v>
      </c>
      <c r="G172" s="34" t="s">
        <v>1114</v>
      </c>
      <c r="H172" s="32" t="s">
        <v>542</v>
      </c>
      <c r="I172" s="32" t="s">
        <v>69</v>
      </c>
      <c r="J172" s="32" t="s">
        <v>69</v>
      </c>
      <c r="K172" s="32" t="s">
        <v>69</v>
      </c>
      <c r="L172" s="32" t="s">
        <v>69</v>
      </c>
      <c r="M172" s="32" t="s">
        <v>69</v>
      </c>
      <c r="N172" s="32" t="s">
        <v>69</v>
      </c>
      <c r="O172" s="32" t="s">
        <v>69</v>
      </c>
      <c r="P172" s="32" t="s">
        <v>69</v>
      </c>
      <c r="Q172" s="32" t="s">
        <v>69</v>
      </c>
      <c r="R172" s="32" t="s">
        <v>69</v>
      </c>
      <c r="S172" s="32" t="s">
        <v>69</v>
      </c>
      <c r="T172" s="32" t="s">
        <v>69</v>
      </c>
      <c r="BO172" s="32" t="s">
        <v>1115</v>
      </c>
    </row>
    <row r="173" spans="1:67" s="33" customFormat="1" ht="12.5" x14ac:dyDescent="0.25">
      <c r="A173" s="31">
        <v>43675.964670706016</v>
      </c>
      <c r="B173" s="32" t="s">
        <v>1116</v>
      </c>
      <c r="C173" s="32" t="s">
        <v>107</v>
      </c>
      <c r="D173" s="32" t="s">
        <v>1117</v>
      </c>
      <c r="E173" s="32">
        <v>200100131</v>
      </c>
      <c r="F173" s="32" t="s">
        <v>1118</v>
      </c>
      <c r="G173" s="34" t="s">
        <v>1119</v>
      </c>
      <c r="H173" s="32" t="s">
        <v>542</v>
      </c>
      <c r="AV173" s="32" t="s">
        <v>69</v>
      </c>
      <c r="AW173" s="32" t="s">
        <v>69</v>
      </c>
      <c r="AX173" s="32" t="s">
        <v>69</v>
      </c>
      <c r="AY173" s="32" t="s">
        <v>69</v>
      </c>
      <c r="AZ173" s="32" t="s">
        <v>69</v>
      </c>
      <c r="BA173" s="32" t="s">
        <v>69</v>
      </c>
      <c r="BB173" s="32" t="s">
        <v>69</v>
      </c>
      <c r="BC173" s="32" t="s">
        <v>69</v>
      </c>
      <c r="BD173" s="32" t="s">
        <v>69</v>
      </c>
      <c r="BE173" s="32" t="s">
        <v>69</v>
      </c>
      <c r="BF173" s="32" t="s">
        <v>69</v>
      </c>
      <c r="BG173" s="32" t="s">
        <v>69</v>
      </c>
      <c r="BH173" s="32" t="s">
        <v>69</v>
      </c>
      <c r="BI173" s="32" t="s">
        <v>69</v>
      </c>
      <c r="BJ173" s="32" t="s">
        <v>69</v>
      </c>
      <c r="BK173" s="32" t="s">
        <v>69</v>
      </c>
      <c r="BL173" s="32" t="s">
        <v>69</v>
      </c>
      <c r="BM173" s="32" t="s">
        <v>69</v>
      </c>
      <c r="BO173" s="32" t="s">
        <v>1120</v>
      </c>
    </row>
    <row r="174" spans="1:67" s="33" customFormat="1" ht="12.5" x14ac:dyDescent="0.25">
      <c r="A174" s="31">
        <v>43682.633311597223</v>
      </c>
      <c r="B174" s="32" t="s">
        <v>1121</v>
      </c>
      <c r="C174" s="32" t="s">
        <v>107</v>
      </c>
      <c r="D174" s="32" t="s">
        <v>1122</v>
      </c>
      <c r="E174" s="32">
        <v>200100139</v>
      </c>
      <c r="F174" s="32" t="s">
        <v>1123</v>
      </c>
      <c r="G174" s="34" t="s">
        <v>1124</v>
      </c>
      <c r="H174" s="32" t="s">
        <v>542</v>
      </c>
      <c r="AV174" s="32" t="s">
        <v>69</v>
      </c>
      <c r="AW174" s="32" t="s">
        <v>69</v>
      </c>
      <c r="AX174" s="32" t="s">
        <v>69</v>
      </c>
      <c r="AY174" s="32" t="s">
        <v>69</v>
      </c>
      <c r="AZ174" s="32" t="s">
        <v>69</v>
      </c>
      <c r="BA174" s="32" t="s">
        <v>69</v>
      </c>
      <c r="BB174" s="32" t="s">
        <v>69</v>
      </c>
      <c r="BC174" s="32" t="s">
        <v>69</v>
      </c>
      <c r="BD174" s="32" t="s">
        <v>69</v>
      </c>
      <c r="BE174" s="32" t="s">
        <v>69</v>
      </c>
      <c r="BF174" s="32" t="s">
        <v>69</v>
      </c>
      <c r="BG174" s="32" t="s">
        <v>69</v>
      </c>
      <c r="BH174" s="32" t="s">
        <v>69</v>
      </c>
      <c r="BI174" s="32" t="s">
        <v>69</v>
      </c>
      <c r="BJ174" s="32" t="s">
        <v>69</v>
      </c>
      <c r="BK174" s="32" t="s">
        <v>69</v>
      </c>
      <c r="BL174" s="32" t="s">
        <v>69</v>
      </c>
      <c r="BM174" s="32" t="s">
        <v>69</v>
      </c>
      <c r="BN174" s="32" t="s">
        <v>1125</v>
      </c>
      <c r="BO174" s="32" t="s">
        <v>107</v>
      </c>
    </row>
    <row r="175" spans="1:67" s="33" customFormat="1" ht="12.5" x14ac:dyDescent="0.25">
      <c r="A175" s="31">
        <v>43678.832276724541</v>
      </c>
      <c r="B175" s="32" t="s">
        <v>1126</v>
      </c>
      <c r="C175" s="32" t="s">
        <v>107</v>
      </c>
      <c r="D175" s="32" t="s">
        <v>1127</v>
      </c>
      <c r="E175" s="32">
        <v>200100151</v>
      </c>
      <c r="F175" s="32" t="s">
        <v>1128</v>
      </c>
      <c r="G175" s="34" t="s">
        <v>1129</v>
      </c>
      <c r="H175" s="32" t="s">
        <v>542</v>
      </c>
      <c r="AV175" s="32" t="s">
        <v>71</v>
      </c>
      <c r="AW175" s="32" t="s">
        <v>69</v>
      </c>
      <c r="AX175" s="32" t="s">
        <v>71</v>
      </c>
      <c r="AY175" s="32" t="s">
        <v>71</v>
      </c>
      <c r="AZ175" s="32" t="s">
        <v>69</v>
      </c>
      <c r="BA175" s="32" t="s">
        <v>71</v>
      </c>
      <c r="BB175" s="32" t="s">
        <v>71</v>
      </c>
      <c r="BC175" s="32" t="s">
        <v>69</v>
      </c>
      <c r="BD175" s="32" t="s">
        <v>71</v>
      </c>
      <c r="BE175" s="32" t="s">
        <v>69</v>
      </c>
      <c r="BF175" s="32" t="s">
        <v>69</v>
      </c>
      <c r="BG175" s="32" t="s">
        <v>71</v>
      </c>
      <c r="BH175" s="32" t="s">
        <v>69</v>
      </c>
      <c r="BI175" s="32" t="s">
        <v>69</v>
      </c>
      <c r="BJ175" s="32" t="s">
        <v>69</v>
      </c>
      <c r="BK175" s="32" t="s">
        <v>80</v>
      </c>
      <c r="BL175" s="32" t="s">
        <v>71</v>
      </c>
      <c r="BM175" s="32" t="s">
        <v>71</v>
      </c>
      <c r="BN175" s="32" t="s">
        <v>1130</v>
      </c>
      <c r="BO175" s="32" t="s">
        <v>1120</v>
      </c>
    </row>
    <row r="176" spans="1:67" s="33" customFormat="1" ht="12.5" x14ac:dyDescent="0.25">
      <c r="A176" s="31">
        <v>43683.347904444439</v>
      </c>
      <c r="B176" s="32" t="s">
        <v>1131</v>
      </c>
      <c r="C176" s="32" t="s">
        <v>107</v>
      </c>
      <c r="D176" s="32" t="s">
        <v>1132</v>
      </c>
      <c r="E176" s="32">
        <v>200100162</v>
      </c>
      <c r="F176" s="32" t="s">
        <v>1133</v>
      </c>
      <c r="G176" s="34" t="s">
        <v>1134</v>
      </c>
      <c r="H176" s="32" t="s">
        <v>542</v>
      </c>
      <c r="AV176" s="32" t="s">
        <v>69</v>
      </c>
      <c r="AW176" s="32" t="s">
        <v>71</v>
      </c>
      <c r="AX176" s="32" t="s">
        <v>69</v>
      </c>
      <c r="AY176" s="32" t="s">
        <v>71</v>
      </c>
      <c r="AZ176" s="32" t="s">
        <v>69</v>
      </c>
      <c r="BA176" s="32" t="s">
        <v>71</v>
      </c>
      <c r="BB176" s="32" t="s">
        <v>71</v>
      </c>
      <c r="BC176" s="32" t="s">
        <v>69</v>
      </c>
      <c r="BD176" s="32" t="s">
        <v>69</v>
      </c>
      <c r="BE176" s="32" t="s">
        <v>69</v>
      </c>
      <c r="BF176" s="32" t="s">
        <v>71</v>
      </c>
      <c r="BG176" s="32" t="s">
        <v>69</v>
      </c>
      <c r="BH176" s="32" t="s">
        <v>69</v>
      </c>
      <c r="BI176" s="32" t="s">
        <v>69</v>
      </c>
      <c r="BJ176" s="32" t="s">
        <v>71</v>
      </c>
      <c r="BK176" s="32" t="s">
        <v>71</v>
      </c>
      <c r="BL176" s="32" t="s">
        <v>69</v>
      </c>
      <c r="BM176" s="32" t="s">
        <v>69</v>
      </c>
      <c r="BN176" s="32" t="s">
        <v>1135</v>
      </c>
      <c r="BO176" s="32" t="s">
        <v>1115</v>
      </c>
    </row>
    <row r="177" spans="1:67" s="33" customFormat="1" ht="12.5" x14ac:dyDescent="0.25">
      <c r="A177" s="31">
        <v>43676.60341703704</v>
      </c>
      <c r="B177" s="32" t="s">
        <v>1136</v>
      </c>
      <c r="C177" s="32" t="s">
        <v>107</v>
      </c>
      <c r="D177" s="32" t="s">
        <v>1137</v>
      </c>
      <c r="E177" s="32">
        <v>200100167</v>
      </c>
      <c r="F177" s="32" t="s">
        <v>346</v>
      </c>
      <c r="G177" s="34" t="s">
        <v>347</v>
      </c>
      <c r="H177" s="32" t="s">
        <v>542</v>
      </c>
      <c r="I177" s="32" t="s">
        <v>69</v>
      </c>
      <c r="J177" s="32" t="s">
        <v>69</v>
      </c>
      <c r="K177" s="32" t="s">
        <v>69</v>
      </c>
      <c r="L177" s="32" t="s">
        <v>69</v>
      </c>
      <c r="M177" s="32" t="s">
        <v>69</v>
      </c>
      <c r="N177" s="32" t="s">
        <v>69</v>
      </c>
      <c r="O177" s="32" t="s">
        <v>69</v>
      </c>
      <c r="P177" s="32" t="s">
        <v>69</v>
      </c>
      <c r="Q177" s="32" t="s">
        <v>69</v>
      </c>
      <c r="R177" s="32" t="s">
        <v>69</v>
      </c>
      <c r="S177" s="32" t="s">
        <v>69</v>
      </c>
      <c r="T177" s="32" t="s">
        <v>69</v>
      </c>
      <c r="U177" s="32" t="s">
        <v>69</v>
      </c>
      <c r="V177" s="32" t="s">
        <v>69</v>
      </c>
      <c r="W177" s="32" t="s">
        <v>69</v>
      </c>
      <c r="X177" s="32" t="s">
        <v>69</v>
      </c>
      <c r="Y177" s="32" t="s">
        <v>69</v>
      </c>
      <c r="Z177" s="32" t="s">
        <v>69</v>
      </c>
      <c r="AA177" s="32" t="s">
        <v>69</v>
      </c>
      <c r="AB177" s="32" t="s">
        <v>69</v>
      </c>
      <c r="AC177" s="32" t="s">
        <v>69</v>
      </c>
      <c r="AD177" s="32" t="s">
        <v>69</v>
      </c>
      <c r="AE177" s="32" t="s">
        <v>69</v>
      </c>
      <c r="AF177" s="32" t="s">
        <v>69</v>
      </c>
      <c r="AG177" s="32" t="s">
        <v>69</v>
      </c>
      <c r="AH177" s="32" t="s">
        <v>69</v>
      </c>
      <c r="AJ177" s="32" t="s">
        <v>69</v>
      </c>
      <c r="AK177" s="32" t="s">
        <v>69</v>
      </c>
      <c r="AL177" s="32" t="s">
        <v>69</v>
      </c>
      <c r="AM177" s="32" t="s">
        <v>69</v>
      </c>
      <c r="AN177" s="32" t="s">
        <v>69</v>
      </c>
      <c r="AO177" s="32" t="s">
        <v>69</v>
      </c>
      <c r="AP177" s="32" t="s">
        <v>69</v>
      </c>
      <c r="AQ177" s="32" t="s">
        <v>69</v>
      </c>
      <c r="AR177" s="32" t="s">
        <v>69</v>
      </c>
      <c r="AS177" s="32" t="s">
        <v>69</v>
      </c>
      <c r="AT177" s="32" t="s">
        <v>69</v>
      </c>
      <c r="AU177" s="32" t="s">
        <v>69</v>
      </c>
      <c r="BO177" s="32" t="s">
        <v>1138</v>
      </c>
    </row>
    <row r="178" spans="1:67" s="33" customFormat="1" ht="12.5" x14ac:dyDescent="0.25">
      <c r="A178" s="31">
        <v>43677.384838287035</v>
      </c>
      <c r="B178" s="32" t="s">
        <v>1139</v>
      </c>
      <c r="C178" s="32" t="s">
        <v>107</v>
      </c>
      <c r="D178" s="32" t="s">
        <v>1140</v>
      </c>
      <c r="E178" s="32">
        <v>200100990</v>
      </c>
      <c r="F178" s="32" t="s">
        <v>1141</v>
      </c>
      <c r="G178" s="34" t="s">
        <v>1142</v>
      </c>
      <c r="H178" s="32" t="s">
        <v>542</v>
      </c>
      <c r="I178" s="32" t="s">
        <v>69</v>
      </c>
      <c r="J178" s="32" t="s">
        <v>69</v>
      </c>
      <c r="K178" s="32" t="s">
        <v>69</v>
      </c>
      <c r="L178" s="32" t="s">
        <v>69</v>
      </c>
      <c r="M178" s="32" t="s">
        <v>69</v>
      </c>
      <c r="N178" s="32" t="s">
        <v>69</v>
      </c>
      <c r="O178" s="32" t="s">
        <v>71</v>
      </c>
      <c r="P178" s="32" t="s">
        <v>69</v>
      </c>
      <c r="Q178" s="32" t="s">
        <v>71</v>
      </c>
      <c r="R178" s="32" t="s">
        <v>69</v>
      </c>
      <c r="S178" s="32" t="s">
        <v>69</v>
      </c>
      <c r="T178" s="32" t="s">
        <v>69</v>
      </c>
      <c r="U178" s="32" t="s">
        <v>69</v>
      </c>
      <c r="V178" s="32" t="s">
        <v>69</v>
      </c>
      <c r="W178" s="32" t="s">
        <v>69</v>
      </c>
      <c r="X178" s="32" t="s">
        <v>69</v>
      </c>
      <c r="Y178" s="32" t="s">
        <v>69</v>
      </c>
      <c r="Z178" s="32" t="s">
        <v>69</v>
      </c>
      <c r="AA178" s="32" t="s">
        <v>69</v>
      </c>
      <c r="AB178" s="32" t="s">
        <v>69</v>
      </c>
      <c r="AC178" s="32" t="s">
        <v>69</v>
      </c>
      <c r="AD178" s="32" t="s">
        <v>69</v>
      </c>
      <c r="AE178" s="32" t="s">
        <v>69</v>
      </c>
      <c r="AF178" s="32" t="s">
        <v>69</v>
      </c>
      <c r="AG178" s="32" t="s">
        <v>69</v>
      </c>
      <c r="AH178" s="32" t="s">
        <v>69</v>
      </c>
      <c r="AI178" s="32" t="s">
        <v>69</v>
      </c>
      <c r="AJ178" s="32" t="s">
        <v>69</v>
      </c>
      <c r="AK178" s="32" t="s">
        <v>69</v>
      </c>
      <c r="AL178" s="32" t="s">
        <v>69</v>
      </c>
      <c r="AM178" s="32" t="s">
        <v>69</v>
      </c>
      <c r="AN178" s="32" t="s">
        <v>69</v>
      </c>
      <c r="AO178" s="32" t="s">
        <v>69</v>
      </c>
      <c r="AP178" s="32" t="s">
        <v>69</v>
      </c>
      <c r="AQ178" s="32" t="s">
        <v>69</v>
      </c>
      <c r="AR178" s="32" t="s">
        <v>69</v>
      </c>
      <c r="AS178" s="32" t="s">
        <v>69</v>
      </c>
      <c r="AT178" s="32" t="s">
        <v>69</v>
      </c>
      <c r="AU178" s="32" t="s">
        <v>69</v>
      </c>
      <c r="BN178" s="32" t="s">
        <v>562</v>
      </c>
      <c r="BO178" s="32" t="s">
        <v>1143</v>
      </c>
    </row>
    <row r="179" spans="1:67" s="33" customFormat="1" ht="12.5" x14ac:dyDescent="0.25">
      <c r="A179" s="31">
        <v>43675.561693379626</v>
      </c>
      <c r="B179" s="32" t="s">
        <v>350</v>
      </c>
      <c r="C179" s="32" t="s">
        <v>107</v>
      </c>
      <c r="D179" s="32" t="s">
        <v>1144</v>
      </c>
      <c r="E179" s="32">
        <v>200100209</v>
      </c>
      <c r="F179" s="32" t="s">
        <v>1145</v>
      </c>
      <c r="G179" s="34" t="s">
        <v>351</v>
      </c>
      <c r="H179" s="32" t="s">
        <v>542</v>
      </c>
      <c r="I179" s="32" t="s">
        <v>69</v>
      </c>
      <c r="J179" s="32" t="s">
        <v>69</v>
      </c>
      <c r="K179" s="32" t="s">
        <v>69</v>
      </c>
      <c r="L179" s="32" t="s">
        <v>69</v>
      </c>
      <c r="M179" s="32" t="s">
        <v>69</v>
      </c>
      <c r="N179" s="32" t="s">
        <v>69</v>
      </c>
      <c r="O179" s="32" t="s">
        <v>69</v>
      </c>
      <c r="P179" s="32" t="s">
        <v>69</v>
      </c>
      <c r="Q179" s="32" t="s">
        <v>69</v>
      </c>
      <c r="R179" s="32" t="s">
        <v>69</v>
      </c>
      <c r="S179" s="32" t="s">
        <v>69</v>
      </c>
      <c r="T179" s="32" t="s">
        <v>69</v>
      </c>
      <c r="U179" s="32" t="s">
        <v>69</v>
      </c>
      <c r="V179" s="32" t="s">
        <v>69</v>
      </c>
      <c r="W179" s="32" t="s">
        <v>69</v>
      </c>
      <c r="X179" s="32" t="s">
        <v>69</v>
      </c>
      <c r="Y179" s="32" t="s">
        <v>69</v>
      </c>
      <c r="Z179" s="32" t="s">
        <v>69</v>
      </c>
      <c r="AA179" s="32" t="s">
        <v>69</v>
      </c>
      <c r="AB179" s="32" t="s">
        <v>69</v>
      </c>
      <c r="AC179" s="32" t="s">
        <v>69</v>
      </c>
      <c r="AD179" s="32" t="s">
        <v>69</v>
      </c>
      <c r="AE179" s="32" t="s">
        <v>69</v>
      </c>
      <c r="AF179" s="32" t="s">
        <v>69</v>
      </c>
      <c r="AG179" s="32" t="s">
        <v>69</v>
      </c>
      <c r="AH179" s="32" t="s">
        <v>69</v>
      </c>
      <c r="AI179" s="32" t="s">
        <v>69</v>
      </c>
      <c r="AJ179" s="32" t="s">
        <v>69</v>
      </c>
      <c r="AK179" s="32" t="s">
        <v>69</v>
      </c>
      <c r="AL179" s="32" t="s">
        <v>69</v>
      </c>
      <c r="AM179" s="32" t="s">
        <v>69</v>
      </c>
      <c r="AN179" s="32" t="s">
        <v>69</v>
      </c>
      <c r="AO179" s="32" t="s">
        <v>69</v>
      </c>
      <c r="AP179" s="32" t="s">
        <v>69</v>
      </c>
      <c r="AQ179" s="32" t="s">
        <v>69</v>
      </c>
      <c r="AR179" s="32" t="s">
        <v>69</v>
      </c>
      <c r="AS179" s="32" t="s">
        <v>69</v>
      </c>
      <c r="AT179" s="32" t="s">
        <v>69</v>
      </c>
      <c r="AU179" s="32" t="s">
        <v>69</v>
      </c>
      <c r="BO179" s="32" t="s">
        <v>1146</v>
      </c>
    </row>
    <row r="180" spans="1:67" s="33" customFormat="1" ht="12.5" x14ac:dyDescent="0.25">
      <c r="A180" s="31">
        <v>43679.467331354172</v>
      </c>
      <c r="B180" s="32" t="s">
        <v>1147</v>
      </c>
      <c r="C180" s="32" t="s">
        <v>107</v>
      </c>
      <c r="D180" s="32" t="s">
        <v>1148</v>
      </c>
      <c r="E180" s="32">
        <v>200100954</v>
      </c>
      <c r="F180" s="32" t="s">
        <v>1149</v>
      </c>
      <c r="G180" s="34" t="s">
        <v>1150</v>
      </c>
      <c r="H180" s="32" t="s">
        <v>542</v>
      </c>
      <c r="AV180" s="32" t="s">
        <v>69</v>
      </c>
      <c r="AX180" s="32" t="s">
        <v>69</v>
      </c>
      <c r="AY180" s="32" t="s">
        <v>69</v>
      </c>
      <c r="AZ180" s="32" t="s">
        <v>69</v>
      </c>
      <c r="BA180" s="32" t="s">
        <v>69</v>
      </c>
      <c r="BB180" s="32" t="s">
        <v>69</v>
      </c>
      <c r="BC180" s="32" t="s">
        <v>69</v>
      </c>
      <c r="BD180" s="32" t="s">
        <v>69</v>
      </c>
      <c r="BE180" s="32" t="s">
        <v>69</v>
      </c>
      <c r="BF180" s="32" t="s">
        <v>69</v>
      </c>
      <c r="BG180" s="32" t="s">
        <v>69</v>
      </c>
      <c r="BH180" s="32" t="s">
        <v>69</v>
      </c>
      <c r="BI180" s="32" t="s">
        <v>69</v>
      </c>
      <c r="BJ180" s="32" t="s">
        <v>69</v>
      </c>
      <c r="BK180" s="32" t="s">
        <v>69</v>
      </c>
      <c r="BL180" s="32" t="s">
        <v>69</v>
      </c>
      <c r="BM180" s="32" t="s">
        <v>69</v>
      </c>
      <c r="BO180" s="32" t="s">
        <v>1151</v>
      </c>
    </row>
    <row r="181" spans="1:67" s="33" customFormat="1" ht="12.5" x14ac:dyDescent="0.25">
      <c r="A181" s="31">
        <v>43677.598493923608</v>
      </c>
      <c r="B181" s="32" t="s">
        <v>352</v>
      </c>
      <c r="C181" s="32" t="s">
        <v>107</v>
      </c>
      <c r="D181" s="32" t="s">
        <v>1152</v>
      </c>
      <c r="E181" s="32">
        <v>200100219</v>
      </c>
      <c r="F181" s="32" t="s">
        <v>353</v>
      </c>
      <c r="G181" s="34" t="s">
        <v>1153</v>
      </c>
      <c r="H181" s="32" t="s">
        <v>542</v>
      </c>
      <c r="I181" s="32" t="s">
        <v>71</v>
      </c>
      <c r="J181" s="32" t="s">
        <v>71</v>
      </c>
      <c r="K181" s="32" t="s">
        <v>71</v>
      </c>
      <c r="L181" s="32" t="s">
        <v>71</v>
      </c>
      <c r="M181" s="32" t="s">
        <v>69</v>
      </c>
      <c r="N181" s="32" t="s">
        <v>71</v>
      </c>
      <c r="O181" s="32" t="s">
        <v>69</v>
      </c>
      <c r="P181" s="32" t="s">
        <v>69</v>
      </c>
      <c r="Q181" s="32" t="s">
        <v>71</v>
      </c>
      <c r="R181" s="32" t="s">
        <v>71</v>
      </c>
      <c r="S181" s="32" t="s">
        <v>71</v>
      </c>
      <c r="T181" s="32" t="s">
        <v>71</v>
      </c>
      <c r="U181" s="32" t="s">
        <v>71</v>
      </c>
      <c r="V181" s="32" t="s">
        <v>71</v>
      </c>
      <c r="W181" s="32" t="s">
        <v>69</v>
      </c>
      <c r="X181" s="32" t="s">
        <v>71</v>
      </c>
      <c r="Y181" s="32" t="s">
        <v>71</v>
      </c>
      <c r="Z181" s="32" t="s">
        <v>71</v>
      </c>
      <c r="AA181" s="32" t="s">
        <v>71</v>
      </c>
      <c r="AB181" s="32" t="s">
        <v>69</v>
      </c>
      <c r="AC181" s="32" t="s">
        <v>69</v>
      </c>
      <c r="AD181" s="32" t="s">
        <v>80</v>
      </c>
      <c r="AE181" s="32" t="s">
        <v>69</v>
      </c>
      <c r="AF181" s="32" t="s">
        <v>69</v>
      </c>
      <c r="AG181" s="32" t="s">
        <v>69</v>
      </c>
      <c r="AH181" s="32" t="s">
        <v>69</v>
      </c>
      <c r="AI181" s="32" t="s">
        <v>69</v>
      </c>
      <c r="AJ181" s="32" t="s">
        <v>71</v>
      </c>
      <c r="AK181" s="32" t="s">
        <v>69</v>
      </c>
      <c r="AL181" s="32" t="s">
        <v>69</v>
      </c>
      <c r="AM181" s="32" t="s">
        <v>69</v>
      </c>
      <c r="AN181" s="32" t="s">
        <v>69</v>
      </c>
      <c r="AO181" s="32" t="s">
        <v>69</v>
      </c>
      <c r="AP181" s="32" t="s">
        <v>69</v>
      </c>
      <c r="AQ181" s="32" t="s">
        <v>69</v>
      </c>
      <c r="AR181" s="32" t="s">
        <v>69</v>
      </c>
      <c r="AS181" s="32" t="s">
        <v>71</v>
      </c>
      <c r="AT181" s="32" t="s">
        <v>69</v>
      </c>
      <c r="AU181" s="32" t="s">
        <v>69</v>
      </c>
      <c r="BN181" s="32" t="s">
        <v>553</v>
      </c>
      <c r="BO181" s="32" t="s">
        <v>1154</v>
      </c>
    </row>
    <row r="182" spans="1:67" s="33" customFormat="1" ht="12.5" x14ac:dyDescent="0.25">
      <c r="A182" s="31">
        <v>43676.499839780095</v>
      </c>
      <c r="B182" s="32" t="s">
        <v>354</v>
      </c>
      <c r="C182" s="32" t="s">
        <v>107</v>
      </c>
      <c r="D182" s="32" t="s">
        <v>355</v>
      </c>
      <c r="E182" s="32">
        <v>200100433</v>
      </c>
      <c r="F182" s="32" t="s">
        <v>356</v>
      </c>
      <c r="G182" s="34" t="s">
        <v>357</v>
      </c>
      <c r="H182" s="32" t="s">
        <v>542</v>
      </c>
      <c r="I182" s="32" t="s">
        <v>69</v>
      </c>
      <c r="J182" s="32" t="s">
        <v>69</v>
      </c>
      <c r="K182" s="32" t="s">
        <v>69</v>
      </c>
      <c r="L182" s="32" t="s">
        <v>69</v>
      </c>
      <c r="M182" s="32" t="s">
        <v>69</v>
      </c>
      <c r="N182" s="32" t="s">
        <v>69</v>
      </c>
      <c r="O182" s="32" t="s">
        <v>69</v>
      </c>
      <c r="P182" s="32" t="s">
        <v>69</v>
      </c>
      <c r="Q182" s="32" t="s">
        <v>69</v>
      </c>
      <c r="R182" s="32" t="s">
        <v>69</v>
      </c>
      <c r="S182" s="32" t="s">
        <v>69</v>
      </c>
      <c r="T182" s="32" t="s">
        <v>69</v>
      </c>
      <c r="U182" s="32" t="s">
        <v>69</v>
      </c>
      <c r="V182" s="32" t="s">
        <v>69</v>
      </c>
      <c r="W182" s="32" t="s">
        <v>69</v>
      </c>
      <c r="X182" s="32" t="s">
        <v>69</v>
      </c>
      <c r="Y182" s="32" t="s">
        <v>69</v>
      </c>
      <c r="Z182" s="32" t="s">
        <v>69</v>
      </c>
      <c r="AA182" s="32" t="s">
        <v>69</v>
      </c>
      <c r="AB182" s="32" t="s">
        <v>69</v>
      </c>
      <c r="AC182" s="32" t="s">
        <v>69</v>
      </c>
      <c r="AD182" s="32" t="s">
        <v>69</v>
      </c>
      <c r="AE182" s="32" t="s">
        <v>69</v>
      </c>
      <c r="AF182" s="32" t="s">
        <v>69</v>
      </c>
      <c r="AG182" s="32" t="s">
        <v>69</v>
      </c>
      <c r="AH182" s="32" t="s">
        <v>69</v>
      </c>
      <c r="AI182" s="32" t="s">
        <v>69</v>
      </c>
      <c r="AJ182" s="32" t="s">
        <v>69</v>
      </c>
      <c r="AK182" s="32" t="s">
        <v>69</v>
      </c>
      <c r="AL182" s="32" t="s">
        <v>69</v>
      </c>
      <c r="AM182" s="32" t="s">
        <v>69</v>
      </c>
      <c r="AN182" s="32" t="s">
        <v>69</v>
      </c>
      <c r="AO182" s="32" t="s">
        <v>69</v>
      </c>
      <c r="AP182" s="32" t="s">
        <v>69</v>
      </c>
      <c r="AQ182" s="32" t="s">
        <v>69</v>
      </c>
      <c r="AR182" s="32" t="s">
        <v>69</v>
      </c>
      <c r="AS182" s="32" t="s">
        <v>69</v>
      </c>
      <c r="AT182" s="32" t="s">
        <v>69</v>
      </c>
      <c r="AU182" s="32" t="s">
        <v>69</v>
      </c>
      <c r="BO182" s="32" t="s">
        <v>1143</v>
      </c>
    </row>
    <row r="183" spans="1:67" s="33" customFormat="1" ht="12.5" x14ac:dyDescent="0.25">
      <c r="A183" s="31">
        <v>43676.351020497685</v>
      </c>
      <c r="B183" s="32" t="s">
        <v>1155</v>
      </c>
      <c r="C183" s="32" t="s">
        <v>107</v>
      </c>
      <c r="D183" s="32" t="s">
        <v>358</v>
      </c>
      <c r="E183" s="32">
        <v>200100276</v>
      </c>
      <c r="F183" s="32" t="s">
        <v>1156</v>
      </c>
      <c r="G183" s="34" t="s">
        <v>359</v>
      </c>
      <c r="H183" s="32" t="s">
        <v>542</v>
      </c>
      <c r="I183" s="32" t="s">
        <v>69</v>
      </c>
      <c r="J183" s="32" t="s">
        <v>69</v>
      </c>
      <c r="K183" s="32" t="s">
        <v>69</v>
      </c>
      <c r="L183" s="32" t="s">
        <v>69</v>
      </c>
      <c r="M183" s="32" t="s">
        <v>69</v>
      </c>
      <c r="N183" s="32" t="s">
        <v>69</v>
      </c>
      <c r="O183" s="32" t="s">
        <v>69</v>
      </c>
      <c r="P183" s="32" t="s">
        <v>69</v>
      </c>
      <c r="Q183" s="32" t="s">
        <v>69</v>
      </c>
      <c r="R183" s="32" t="s">
        <v>69</v>
      </c>
      <c r="S183" s="32" t="s">
        <v>69</v>
      </c>
      <c r="T183" s="32" t="s">
        <v>69</v>
      </c>
      <c r="U183" s="32" t="s">
        <v>69</v>
      </c>
      <c r="V183" s="32" t="s">
        <v>69</v>
      </c>
      <c r="W183" s="32" t="s">
        <v>69</v>
      </c>
      <c r="X183" s="32" t="s">
        <v>69</v>
      </c>
      <c r="Y183" s="32" t="s">
        <v>69</v>
      </c>
      <c r="Z183" s="32" t="s">
        <v>69</v>
      </c>
      <c r="AA183" s="32" t="s">
        <v>69</v>
      </c>
      <c r="AB183" s="32" t="s">
        <v>69</v>
      </c>
      <c r="AC183" s="32" t="s">
        <v>69</v>
      </c>
      <c r="AD183" s="32" t="s">
        <v>69</v>
      </c>
      <c r="AE183" s="32" t="s">
        <v>69</v>
      </c>
      <c r="AF183" s="32" t="s">
        <v>69</v>
      </c>
      <c r="AG183" s="32" t="s">
        <v>69</v>
      </c>
      <c r="AH183" s="32" t="s">
        <v>69</v>
      </c>
      <c r="AI183" s="32" t="s">
        <v>69</v>
      </c>
      <c r="AJ183" s="32" t="s">
        <v>69</v>
      </c>
      <c r="AK183" s="32" t="s">
        <v>69</v>
      </c>
      <c r="AL183" s="32" t="s">
        <v>69</v>
      </c>
      <c r="AM183" s="32" t="s">
        <v>69</v>
      </c>
      <c r="AN183" s="32" t="s">
        <v>69</v>
      </c>
      <c r="AO183" s="32" t="s">
        <v>69</v>
      </c>
      <c r="AP183" s="32" t="s">
        <v>69</v>
      </c>
      <c r="AQ183" s="32" t="s">
        <v>69</v>
      </c>
      <c r="AR183" s="32" t="s">
        <v>69</v>
      </c>
      <c r="AS183" s="32" t="s">
        <v>69</v>
      </c>
      <c r="AT183" s="32" t="s">
        <v>69</v>
      </c>
      <c r="AU183" s="32" t="s">
        <v>69</v>
      </c>
      <c r="BN183" s="32" t="s">
        <v>1157</v>
      </c>
      <c r="BO183" s="32" t="s">
        <v>1158</v>
      </c>
    </row>
    <row r="184" spans="1:67" s="33" customFormat="1" ht="12.5" x14ac:dyDescent="0.25">
      <c r="A184" s="31">
        <v>43675.704788703704</v>
      </c>
      <c r="B184" s="32" t="s">
        <v>1159</v>
      </c>
      <c r="C184" s="32" t="s">
        <v>107</v>
      </c>
      <c r="D184" s="32" t="s">
        <v>360</v>
      </c>
      <c r="E184" s="32">
        <v>200100277</v>
      </c>
      <c r="F184" s="32" t="s">
        <v>361</v>
      </c>
      <c r="G184" s="34" t="s">
        <v>362</v>
      </c>
      <c r="H184" s="32" t="s">
        <v>542</v>
      </c>
      <c r="AV184" s="32" t="s">
        <v>69</v>
      </c>
      <c r="AW184" s="32" t="s">
        <v>69</v>
      </c>
      <c r="AX184" s="32" t="s">
        <v>69</v>
      </c>
      <c r="AY184" s="32" t="s">
        <v>69</v>
      </c>
      <c r="AZ184" s="32" t="s">
        <v>69</v>
      </c>
      <c r="BA184" s="32" t="s">
        <v>69</v>
      </c>
      <c r="BB184" s="32" t="s">
        <v>69</v>
      </c>
      <c r="BC184" s="32" t="s">
        <v>69</v>
      </c>
      <c r="BD184" s="32" t="s">
        <v>69</v>
      </c>
      <c r="BE184" s="32" t="s">
        <v>69</v>
      </c>
      <c r="BF184" s="32" t="s">
        <v>69</v>
      </c>
      <c r="BG184" s="32" t="s">
        <v>69</v>
      </c>
      <c r="BH184" s="32" t="s">
        <v>69</v>
      </c>
      <c r="BI184" s="32" t="s">
        <v>69</v>
      </c>
      <c r="BJ184" s="32" t="s">
        <v>69</v>
      </c>
      <c r="BK184" s="32" t="s">
        <v>69</v>
      </c>
      <c r="BL184" s="32" t="s">
        <v>69</v>
      </c>
      <c r="BM184" s="32" t="s">
        <v>69</v>
      </c>
      <c r="BO184" s="32" t="s">
        <v>1160</v>
      </c>
    </row>
    <row r="185" spans="1:67" s="33" customFormat="1" ht="12.5" x14ac:dyDescent="0.25">
      <c r="A185" s="31">
        <v>43682.478731967596</v>
      </c>
      <c r="B185" s="32" t="s">
        <v>1161</v>
      </c>
      <c r="C185" s="32" t="s">
        <v>107</v>
      </c>
      <c r="D185" s="32" t="s">
        <v>1162</v>
      </c>
      <c r="E185" s="32">
        <v>200100936</v>
      </c>
      <c r="F185" s="32" t="s">
        <v>1163</v>
      </c>
      <c r="G185" s="34" t="s">
        <v>1164</v>
      </c>
      <c r="H185" s="32" t="s">
        <v>542</v>
      </c>
      <c r="I185" s="32" t="s">
        <v>69</v>
      </c>
      <c r="J185" s="32" t="s">
        <v>69</v>
      </c>
      <c r="K185" s="32" t="s">
        <v>69</v>
      </c>
      <c r="L185" s="32" t="s">
        <v>69</v>
      </c>
      <c r="M185" s="32" t="s">
        <v>69</v>
      </c>
      <c r="N185" s="32" t="s">
        <v>69</v>
      </c>
      <c r="O185" s="32" t="s">
        <v>69</v>
      </c>
      <c r="P185" s="32" t="s">
        <v>69</v>
      </c>
      <c r="Q185" s="32" t="s">
        <v>69</v>
      </c>
      <c r="R185" s="32" t="s">
        <v>69</v>
      </c>
      <c r="S185" s="32" t="s">
        <v>69</v>
      </c>
      <c r="T185" s="32" t="s">
        <v>69</v>
      </c>
      <c r="AA185" s="32" t="s">
        <v>69</v>
      </c>
      <c r="AB185" s="32" t="s">
        <v>69</v>
      </c>
      <c r="AC185" s="32" t="s">
        <v>69</v>
      </c>
      <c r="AD185" s="32" t="s">
        <v>69</v>
      </c>
      <c r="AE185" s="32" t="s">
        <v>69</v>
      </c>
      <c r="AF185" s="32" t="s">
        <v>71</v>
      </c>
      <c r="AG185" s="32" t="s">
        <v>69</v>
      </c>
      <c r="AH185" s="32" t="s">
        <v>69</v>
      </c>
      <c r="AI185" s="32" t="s">
        <v>69</v>
      </c>
      <c r="AJ185" s="32" t="s">
        <v>69</v>
      </c>
      <c r="AK185" s="32" t="s">
        <v>69</v>
      </c>
      <c r="AL185" s="32" t="s">
        <v>71</v>
      </c>
      <c r="AM185" s="32" t="s">
        <v>69</v>
      </c>
      <c r="AN185" s="32" t="s">
        <v>69</v>
      </c>
      <c r="AO185" s="32" t="s">
        <v>69</v>
      </c>
      <c r="AP185" s="32" t="s">
        <v>69</v>
      </c>
      <c r="AQ185" s="32" t="s">
        <v>69</v>
      </c>
      <c r="AR185" s="32" t="s">
        <v>69</v>
      </c>
      <c r="AS185" s="32" t="s">
        <v>69</v>
      </c>
      <c r="AT185" s="32" t="s">
        <v>71</v>
      </c>
      <c r="AU185" s="32" t="s">
        <v>69</v>
      </c>
      <c r="AV185" s="32" t="s">
        <v>69</v>
      </c>
      <c r="AW185" s="32" t="s">
        <v>69</v>
      </c>
      <c r="AX185" s="32" t="s">
        <v>69</v>
      </c>
      <c r="AY185" s="32" t="s">
        <v>69</v>
      </c>
      <c r="AZ185" s="32" t="s">
        <v>69</v>
      </c>
      <c r="BA185" s="32" t="s">
        <v>69</v>
      </c>
      <c r="BB185" s="32" t="s">
        <v>69</v>
      </c>
      <c r="BC185" s="32" t="s">
        <v>71</v>
      </c>
      <c r="BD185" s="32" t="s">
        <v>69</v>
      </c>
      <c r="BN185" s="34" t="s">
        <v>1165</v>
      </c>
      <c r="BO185" s="32" t="s">
        <v>1166</v>
      </c>
    </row>
    <row r="186" spans="1:67" s="33" customFormat="1" ht="12.5" x14ac:dyDescent="0.25">
      <c r="A186" s="31">
        <v>43689.472785694445</v>
      </c>
      <c r="B186" s="32" t="s">
        <v>1167</v>
      </c>
      <c r="C186" s="32" t="s">
        <v>107</v>
      </c>
      <c r="D186" s="32" t="s">
        <v>1168</v>
      </c>
      <c r="E186" s="32">
        <v>200100289</v>
      </c>
      <c r="F186" s="32" t="s">
        <v>1169</v>
      </c>
      <c r="G186" s="34" t="s">
        <v>371</v>
      </c>
      <c r="H186" s="32" t="s">
        <v>542</v>
      </c>
      <c r="I186" s="32" t="s">
        <v>69</v>
      </c>
      <c r="J186" s="32" t="s">
        <v>69</v>
      </c>
      <c r="K186" s="32" t="s">
        <v>69</v>
      </c>
      <c r="L186" s="32" t="s">
        <v>69</v>
      </c>
      <c r="M186" s="32" t="s">
        <v>69</v>
      </c>
      <c r="N186" s="32" t="s">
        <v>69</v>
      </c>
      <c r="O186" s="32" t="s">
        <v>69</v>
      </c>
      <c r="P186" s="32" t="s">
        <v>69</v>
      </c>
      <c r="Q186" s="32" t="s">
        <v>69</v>
      </c>
      <c r="R186" s="32" t="s">
        <v>69</v>
      </c>
      <c r="S186" s="32" t="s">
        <v>69</v>
      </c>
      <c r="T186" s="32" t="s">
        <v>69</v>
      </c>
      <c r="U186" s="32" t="s">
        <v>69</v>
      </c>
      <c r="V186" s="32" t="s">
        <v>69</v>
      </c>
      <c r="W186" s="32" t="s">
        <v>69</v>
      </c>
      <c r="X186" s="32" t="s">
        <v>69</v>
      </c>
      <c r="Y186" s="32" t="s">
        <v>69</v>
      </c>
      <c r="Z186" s="32" t="s">
        <v>69</v>
      </c>
      <c r="AA186" s="32" t="s">
        <v>69</v>
      </c>
      <c r="AB186" s="32" t="s">
        <v>69</v>
      </c>
      <c r="AC186" s="32" t="s">
        <v>69</v>
      </c>
      <c r="AD186" s="32" t="s">
        <v>69</v>
      </c>
      <c r="AE186" s="32" t="s">
        <v>69</v>
      </c>
      <c r="AF186" s="32" t="s">
        <v>69</v>
      </c>
      <c r="AG186" s="32" t="s">
        <v>69</v>
      </c>
      <c r="AH186" s="32" t="s">
        <v>69</v>
      </c>
      <c r="AI186" s="32" t="s">
        <v>69</v>
      </c>
      <c r="AJ186" s="32" t="s">
        <v>69</v>
      </c>
      <c r="AK186" s="32" t="s">
        <v>69</v>
      </c>
      <c r="AL186" s="32" t="s">
        <v>69</v>
      </c>
      <c r="AM186" s="32" t="s">
        <v>69</v>
      </c>
      <c r="AN186" s="32" t="s">
        <v>69</v>
      </c>
      <c r="AO186" s="32" t="s">
        <v>69</v>
      </c>
      <c r="AP186" s="32" t="s">
        <v>69</v>
      </c>
      <c r="AQ186" s="32" t="s">
        <v>69</v>
      </c>
      <c r="AR186" s="32" t="s">
        <v>69</v>
      </c>
      <c r="AS186" s="32" t="s">
        <v>69</v>
      </c>
      <c r="AT186" s="32" t="s">
        <v>69</v>
      </c>
      <c r="AU186" s="32" t="s">
        <v>69</v>
      </c>
      <c r="BO186" s="32" t="s">
        <v>1170</v>
      </c>
    </row>
    <row r="187" spans="1:67" s="33" customFormat="1" ht="12.5" x14ac:dyDescent="0.25">
      <c r="A187" s="31">
        <v>43676.368010798615</v>
      </c>
      <c r="B187" s="32" t="s">
        <v>363</v>
      </c>
      <c r="C187" s="32" t="s">
        <v>107</v>
      </c>
      <c r="D187" s="32" t="s">
        <v>1171</v>
      </c>
      <c r="E187" s="32">
        <v>200100345</v>
      </c>
      <c r="F187" s="32" t="s">
        <v>1172</v>
      </c>
      <c r="G187" s="34" t="s">
        <v>364</v>
      </c>
      <c r="H187" s="32" t="s">
        <v>542</v>
      </c>
      <c r="I187" s="32" t="s">
        <v>71</v>
      </c>
      <c r="J187" s="32" t="s">
        <v>96</v>
      </c>
      <c r="K187" s="32" t="s">
        <v>69</v>
      </c>
      <c r="L187" s="32" t="s">
        <v>69</v>
      </c>
      <c r="M187" s="32" t="s">
        <v>71</v>
      </c>
      <c r="N187" s="32" t="s">
        <v>96</v>
      </c>
      <c r="O187" s="32" t="s">
        <v>69</v>
      </c>
      <c r="P187" s="32" t="s">
        <v>69</v>
      </c>
      <c r="Q187" s="32" t="s">
        <v>71</v>
      </c>
      <c r="R187" s="32" t="s">
        <v>80</v>
      </c>
      <c r="S187" s="32" t="s">
        <v>69</v>
      </c>
      <c r="T187" s="32" t="s">
        <v>69</v>
      </c>
      <c r="U187" s="32" t="s">
        <v>96</v>
      </c>
      <c r="V187" s="32" t="s">
        <v>96</v>
      </c>
      <c r="W187" s="32" t="s">
        <v>71</v>
      </c>
      <c r="X187" s="32" t="s">
        <v>69</v>
      </c>
      <c r="Y187" s="32" t="s">
        <v>69</v>
      </c>
      <c r="Z187" s="32" t="s">
        <v>69</v>
      </c>
      <c r="AA187" s="32" t="s">
        <v>80</v>
      </c>
      <c r="AB187" s="32" t="s">
        <v>80</v>
      </c>
      <c r="AC187" s="32" t="s">
        <v>71</v>
      </c>
      <c r="AD187" s="32" t="s">
        <v>80</v>
      </c>
      <c r="AE187" s="32" t="s">
        <v>69</v>
      </c>
      <c r="AF187" s="32" t="s">
        <v>71</v>
      </c>
      <c r="AG187" s="32" t="s">
        <v>71</v>
      </c>
      <c r="AH187" s="32" t="s">
        <v>69</v>
      </c>
      <c r="AI187" s="32" t="s">
        <v>71</v>
      </c>
      <c r="AJ187" s="32" t="s">
        <v>69</v>
      </c>
      <c r="AK187" s="32" t="s">
        <v>69</v>
      </c>
      <c r="AL187" s="32" t="s">
        <v>71</v>
      </c>
      <c r="AM187" s="32" t="s">
        <v>80</v>
      </c>
      <c r="AN187" s="32" t="s">
        <v>69</v>
      </c>
      <c r="AO187" s="32" t="s">
        <v>71</v>
      </c>
      <c r="AP187" s="32" t="s">
        <v>96</v>
      </c>
      <c r="AQ187" s="32" t="s">
        <v>71</v>
      </c>
      <c r="AR187" s="32" t="s">
        <v>69</v>
      </c>
      <c r="AS187" s="32" t="s">
        <v>69</v>
      </c>
      <c r="AT187" s="32" t="s">
        <v>69</v>
      </c>
      <c r="AU187" s="32" t="s">
        <v>71</v>
      </c>
      <c r="BN187" s="32" t="s">
        <v>543</v>
      </c>
    </row>
    <row r="188" spans="1:67" s="33" customFormat="1" ht="12.5" x14ac:dyDescent="0.25">
      <c r="A188" s="31">
        <v>43678.349470347224</v>
      </c>
      <c r="B188" s="32" t="s">
        <v>365</v>
      </c>
      <c r="C188" s="32" t="s">
        <v>107</v>
      </c>
      <c r="D188" s="32" t="s">
        <v>366</v>
      </c>
      <c r="E188" s="32">
        <v>200100363</v>
      </c>
      <c r="F188" s="32" t="s">
        <v>1173</v>
      </c>
      <c r="G188" s="34" t="s">
        <v>1174</v>
      </c>
      <c r="H188" s="32" t="s">
        <v>542</v>
      </c>
      <c r="I188" s="32" t="s">
        <v>69</v>
      </c>
      <c r="J188" s="32" t="s">
        <v>69</v>
      </c>
      <c r="K188" s="32" t="s">
        <v>69</v>
      </c>
      <c r="L188" s="32" t="s">
        <v>69</v>
      </c>
      <c r="M188" s="32" t="s">
        <v>69</v>
      </c>
      <c r="N188" s="32" t="s">
        <v>69</v>
      </c>
      <c r="O188" s="32" t="s">
        <v>69</v>
      </c>
      <c r="P188" s="32" t="s">
        <v>69</v>
      </c>
      <c r="Q188" s="32" t="s">
        <v>69</v>
      </c>
      <c r="R188" s="32" t="s">
        <v>69</v>
      </c>
      <c r="S188" s="32" t="s">
        <v>69</v>
      </c>
      <c r="T188" s="32" t="s">
        <v>69</v>
      </c>
      <c r="U188" s="32" t="s">
        <v>69</v>
      </c>
      <c r="V188" s="32" t="s">
        <v>69</v>
      </c>
      <c r="W188" s="32" t="s">
        <v>69</v>
      </c>
      <c r="X188" s="32" t="s">
        <v>69</v>
      </c>
      <c r="Y188" s="32" t="s">
        <v>69</v>
      </c>
      <c r="Z188" s="32" t="s">
        <v>69</v>
      </c>
      <c r="AA188" s="32" t="s">
        <v>69</v>
      </c>
      <c r="AB188" s="32" t="s">
        <v>69</v>
      </c>
      <c r="AC188" s="32" t="s">
        <v>69</v>
      </c>
      <c r="AD188" s="32" t="s">
        <v>69</v>
      </c>
      <c r="AE188" s="32" t="s">
        <v>69</v>
      </c>
      <c r="AF188" s="32" t="s">
        <v>69</v>
      </c>
      <c r="AG188" s="32" t="s">
        <v>69</v>
      </c>
      <c r="AH188" s="32" t="s">
        <v>69</v>
      </c>
      <c r="AI188" s="32" t="s">
        <v>69</v>
      </c>
      <c r="AJ188" s="32" t="s">
        <v>69</v>
      </c>
      <c r="AK188" s="32" t="s">
        <v>69</v>
      </c>
      <c r="AL188" s="32" t="s">
        <v>69</v>
      </c>
      <c r="AM188" s="32" t="s">
        <v>69</v>
      </c>
      <c r="AN188" s="32" t="s">
        <v>69</v>
      </c>
      <c r="AO188" s="32" t="s">
        <v>69</v>
      </c>
      <c r="AP188" s="32" t="s">
        <v>69</v>
      </c>
      <c r="AQ188" s="32" t="s">
        <v>69</v>
      </c>
      <c r="AR188" s="32" t="s">
        <v>69</v>
      </c>
      <c r="AS188" s="32" t="s">
        <v>69</v>
      </c>
      <c r="AT188" s="32" t="s">
        <v>69</v>
      </c>
      <c r="AU188" s="32" t="s">
        <v>69</v>
      </c>
      <c r="BO188" s="32" t="s">
        <v>1175</v>
      </c>
    </row>
    <row r="189" spans="1:67" s="33" customFormat="1" ht="12.5" x14ac:dyDescent="0.25">
      <c r="A189" s="31">
        <v>43677.503908923609</v>
      </c>
      <c r="B189" s="32" t="s">
        <v>367</v>
      </c>
      <c r="C189" s="32" t="s">
        <v>107</v>
      </c>
      <c r="D189" s="32" t="s">
        <v>368</v>
      </c>
      <c r="E189" s="32">
        <v>200100430</v>
      </c>
      <c r="F189" s="32" t="s">
        <v>369</v>
      </c>
      <c r="G189" s="34" t="s">
        <v>370</v>
      </c>
      <c r="H189" s="32" t="s">
        <v>542</v>
      </c>
      <c r="I189" s="32" t="s">
        <v>69</v>
      </c>
      <c r="J189" s="32" t="s">
        <v>69</v>
      </c>
      <c r="K189" s="32" t="s">
        <v>69</v>
      </c>
      <c r="L189" s="32" t="s">
        <v>69</v>
      </c>
      <c r="M189" s="32" t="s">
        <v>69</v>
      </c>
      <c r="N189" s="32" t="s">
        <v>69</v>
      </c>
      <c r="O189" s="32" t="s">
        <v>69</v>
      </c>
      <c r="P189" s="32" t="s">
        <v>69</v>
      </c>
      <c r="Q189" s="32" t="s">
        <v>69</v>
      </c>
      <c r="R189" s="32" t="s">
        <v>69</v>
      </c>
      <c r="S189" s="32" t="s">
        <v>69</v>
      </c>
      <c r="T189" s="32" t="s">
        <v>69</v>
      </c>
      <c r="U189" s="32" t="s">
        <v>69</v>
      </c>
      <c r="V189" s="32" t="s">
        <v>69</v>
      </c>
      <c r="W189" s="32" t="s">
        <v>69</v>
      </c>
      <c r="X189" s="32" t="s">
        <v>69</v>
      </c>
      <c r="Y189" s="32" t="s">
        <v>69</v>
      </c>
      <c r="Z189" s="32" t="s">
        <v>69</v>
      </c>
      <c r="AA189" s="32" t="s">
        <v>69</v>
      </c>
      <c r="AB189" s="32" t="s">
        <v>69</v>
      </c>
      <c r="AC189" s="32" t="s">
        <v>69</v>
      </c>
      <c r="AD189" s="32" t="s">
        <v>69</v>
      </c>
      <c r="AE189" s="32" t="s">
        <v>69</v>
      </c>
      <c r="AF189" s="32" t="s">
        <v>69</v>
      </c>
      <c r="AG189" s="32" t="s">
        <v>69</v>
      </c>
      <c r="AH189" s="32" t="s">
        <v>69</v>
      </c>
      <c r="AI189" s="32" t="s">
        <v>69</v>
      </c>
      <c r="AJ189" s="32" t="s">
        <v>69</v>
      </c>
      <c r="AK189" s="32" t="s">
        <v>69</v>
      </c>
      <c r="AL189" s="32" t="s">
        <v>69</v>
      </c>
      <c r="AM189" s="32" t="s">
        <v>69</v>
      </c>
      <c r="AN189" s="32" t="s">
        <v>69</v>
      </c>
      <c r="AO189" s="32" t="s">
        <v>69</v>
      </c>
      <c r="AP189" s="32" t="s">
        <v>69</v>
      </c>
      <c r="AQ189" s="32" t="s">
        <v>69</v>
      </c>
      <c r="AR189" s="32" t="s">
        <v>69</v>
      </c>
      <c r="AS189" s="32" t="s">
        <v>69</v>
      </c>
      <c r="AT189" s="32" t="s">
        <v>69</v>
      </c>
      <c r="AU189" s="32" t="s">
        <v>69</v>
      </c>
      <c r="BO189" s="32" t="s">
        <v>1175</v>
      </c>
    </row>
    <row r="190" spans="1:67" s="33" customFormat="1" ht="12.5" x14ac:dyDescent="0.25">
      <c r="A190" s="31">
        <v>43678.450662777774</v>
      </c>
      <c r="B190" s="32" t="s">
        <v>372</v>
      </c>
      <c r="C190" s="32" t="s">
        <v>107</v>
      </c>
      <c r="D190" s="32" t="s">
        <v>1176</v>
      </c>
      <c r="E190" s="32">
        <v>200100565</v>
      </c>
      <c r="F190" s="32" t="s">
        <v>373</v>
      </c>
      <c r="G190" s="34" t="s">
        <v>374</v>
      </c>
      <c r="H190" s="32" t="s">
        <v>542</v>
      </c>
      <c r="I190" s="32" t="s">
        <v>69</v>
      </c>
      <c r="J190" s="32" t="s">
        <v>69</v>
      </c>
      <c r="K190" s="32" t="s">
        <v>69</v>
      </c>
      <c r="L190" s="32" t="s">
        <v>69</v>
      </c>
      <c r="M190" s="32" t="s">
        <v>69</v>
      </c>
      <c r="N190" s="32" t="s">
        <v>69</v>
      </c>
      <c r="O190" s="32" t="s">
        <v>69</v>
      </c>
      <c r="P190" s="32" t="s">
        <v>69</v>
      </c>
      <c r="Q190" s="32" t="s">
        <v>71</v>
      </c>
      <c r="R190" s="32" t="s">
        <v>69</v>
      </c>
      <c r="S190" s="32" t="s">
        <v>69</v>
      </c>
      <c r="T190" s="32" t="s">
        <v>69</v>
      </c>
      <c r="U190" s="32" t="s">
        <v>69</v>
      </c>
      <c r="V190" s="32" t="s">
        <v>69</v>
      </c>
      <c r="W190" s="32" t="s">
        <v>69</v>
      </c>
      <c r="X190" s="32" t="s">
        <v>69</v>
      </c>
      <c r="Y190" s="32" t="s">
        <v>69</v>
      </c>
      <c r="Z190" s="32" t="s">
        <v>69</v>
      </c>
      <c r="AA190" s="32" t="s">
        <v>69</v>
      </c>
      <c r="AB190" s="32" t="s">
        <v>69</v>
      </c>
      <c r="AC190" s="32" t="s">
        <v>69</v>
      </c>
      <c r="AD190" s="32" t="s">
        <v>69</v>
      </c>
      <c r="AE190" s="32" t="s">
        <v>69</v>
      </c>
      <c r="AF190" s="32" t="s">
        <v>69</v>
      </c>
      <c r="AG190" s="32" t="s">
        <v>69</v>
      </c>
      <c r="AH190" s="32" t="s">
        <v>69</v>
      </c>
      <c r="AI190" s="32" t="s">
        <v>69</v>
      </c>
      <c r="AJ190" s="32" t="s">
        <v>69</v>
      </c>
      <c r="AK190" s="32" t="s">
        <v>69</v>
      </c>
      <c r="AL190" s="32" t="s">
        <v>69</v>
      </c>
      <c r="AM190" s="32" t="s">
        <v>69</v>
      </c>
      <c r="AN190" s="32" t="s">
        <v>69</v>
      </c>
      <c r="AO190" s="32" t="s">
        <v>69</v>
      </c>
      <c r="AP190" s="32" t="s">
        <v>69</v>
      </c>
      <c r="AQ190" s="32" t="s">
        <v>69</v>
      </c>
      <c r="AR190" s="32" t="s">
        <v>71</v>
      </c>
      <c r="AS190" s="32" t="s">
        <v>69</v>
      </c>
      <c r="AT190" s="32" t="s">
        <v>69</v>
      </c>
      <c r="AU190" s="32" t="s">
        <v>69</v>
      </c>
      <c r="BO190" s="32" t="s">
        <v>1177</v>
      </c>
    </row>
    <row r="191" spans="1:67" s="33" customFormat="1" ht="12.5" x14ac:dyDescent="0.25">
      <c r="A191" s="31">
        <v>43676.377431956018</v>
      </c>
      <c r="B191" s="32" t="s">
        <v>1178</v>
      </c>
      <c r="C191" s="32" t="s">
        <v>107</v>
      </c>
      <c r="D191" s="32" t="s">
        <v>1179</v>
      </c>
      <c r="E191" s="32">
        <v>200100817</v>
      </c>
      <c r="F191" s="32" t="s">
        <v>1180</v>
      </c>
      <c r="G191" s="32" t="s">
        <v>1181</v>
      </c>
      <c r="H191" s="32" t="s">
        <v>542</v>
      </c>
      <c r="I191" s="32" t="s">
        <v>69</v>
      </c>
      <c r="J191" s="32" t="s">
        <v>69</v>
      </c>
      <c r="K191" s="32" t="s">
        <v>69</v>
      </c>
      <c r="L191" s="32" t="s">
        <v>69</v>
      </c>
      <c r="M191" s="32" t="s">
        <v>69</v>
      </c>
      <c r="N191" s="32" t="s">
        <v>69</v>
      </c>
      <c r="O191" s="32" t="s">
        <v>69</v>
      </c>
      <c r="P191" s="32" t="s">
        <v>69</v>
      </c>
      <c r="Q191" s="32" t="s">
        <v>69</v>
      </c>
      <c r="R191" s="32" t="s">
        <v>69</v>
      </c>
      <c r="S191" s="32" t="s">
        <v>69</v>
      </c>
      <c r="T191" s="32" t="s">
        <v>69</v>
      </c>
      <c r="U191" s="32" t="s">
        <v>69</v>
      </c>
      <c r="V191" s="32" t="s">
        <v>69</v>
      </c>
      <c r="W191" s="32" t="s">
        <v>69</v>
      </c>
      <c r="X191" s="32" t="s">
        <v>69</v>
      </c>
      <c r="Y191" s="32" t="s">
        <v>69</v>
      </c>
      <c r="Z191" s="32" t="s">
        <v>69</v>
      </c>
      <c r="AA191" s="32" t="s">
        <v>69</v>
      </c>
      <c r="AB191" s="32" t="s">
        <v>69</v>
      </c>
      <c r="AC191" s="32" t="s">
        <v>69</v>
      </c>
      <c r="AD191" s="32" t="s">
        <v>69</v>
      </c>
      <c r="AE191" s="32" t="s">
        <v>69</v>
      </c>
      <c r="AF191" s="32" t="s">
        <v>69</v>
      </c>
      <c r="AG191" s="32" t="s">
        <v>69</v>
      </c>
      <c r="AH191" s="32" t="s">
        <v>69</v>
      </c>
      <c r="AI191" s="32" t="s">
        <v>69</v>
      </c>
      <c r="AJ191" s="32" t="s">
        <v>69</v>
      </c>
      <c r="AK191" s="32" t="s">
        <v>69</v>
      </c>
      <c r="AL191" s="32" t="s">
        <v>69</v>
      </c>
      <c r="AM191" s="32" t="s">
        <v>69</v>
      </c>
      <c r="AN191" s="32" t="s">
        <v>69</v>
      </c>
      <c r="AO191" s="32" t="s">
        <v>69</v>
      </c>
      <c r="AP191" s="32" t="s">
        <v>69</v>
      </c>
      <c r="AQ191" s="32" t="s">
        <v>69</v>
      </c>
      <c r="AR191" s="32" t="s">
        <v>69</v>
      </c>
      <c r="AS191" s="32" t="s">
        <v>69</v>
      </c>
      <c r="AT191" s="32" t="s">
        <v>69</v>
      </c>
      <c r="AU191" s="32" t="s">
        <v>69</v>
      </c>
      <c r="BO191" s="32" t="s">
        <v>1182</v>
      </c>
    </row>
    <row r="192" spans="1:67" s="33" customFormat="1" ht="12.5" x14ac:dyDescent="0.25">
      <c r="A192" s="31">
        <v>43676.650765752318</v>
      </c>
      <c r="B192" s="32" t="s">
        <v>1183</v>
      </c>
      <c r="C192" s="32" t="s">
        <v>107</v>
      </c>
      <c r="D192" s="32" t="s">
        <v>1184</v>
      </c>
      <c r="E192" s="32">
        <v>200100454</v>
      </c>
      <c r="F192" s="32" t="s">
        <v>1185</v>
      </c>
      <c r="G192" s="34" t="s">
        <v>375</v>
      </c>
      <c r="H192" s="32" t="s">
        <v>542</v>
      </c>
      <c r="AV192" s="32" t="s">
        <v>71</v>
      </c>
      <c r="AW192" s="32" t="s">
        <v>80</v>
      </c>
      <c r="AX192" s="32" t="s">
        <v>96</v>
      </c>
      <c r="AY192" s="32" t="s">
        <v>69</v>
      </c>
      <c r="AZ192" s="32" t="s">
        <v>69</v>
      </c>
      <c r="BA192" s="32" t="s">
        <v>71</v>
      </c>
      <c r="BB192" s="32" t="s">
        <v>69</v>
      </c>
      <c r="BC192" s="32" t="s">
        <v>71</v>
      </c>
      <c r="BD192" s="32" t="s">
        <v>71</v>
      </c>
      <c r="BE192" s="32" t="s">
        <v>71</v>
      </c>
      <c r="BF192" s="32" t="s">
        <v>80</v>
      </c>
      <c r="BG192" s="32" t="s">
        <v>71</v>
      </c>
      <c r="BH192" s="32" t="s">
        <v>69</v>
      </c>
      <c r="BI192" s="32" t="s">
        <v>69</v>
      </c>
      <c r="BJ192" s="32" t="s">
        <v>71</v>
      </c>
      <c r="BK192" s="32" t="s">
        <v>71</v>
      </c>
      <c r="BL192" s="32" t="s">
        <v>69</v>
      </c>
      <c r="BM192" s="32" t="s">
        <v>69</v>
      </c>
      <c r="BN192" s="32" t="s">
        <v>1186</v>
      </c>
      <c r="BO192" s="32" t="s">
        <v>1187</v>
      </c>
    </row>
    <row r="193" spans="1:67" s="33" customFormat="1" ht="12.5" x14ac:dyDescent="0.25">
      <c r="A193" s="31">
        <v>43678.518337511574</v>
      </c>
      <c r="B193" s="32" t="s">
        <v>1188</v>
      </c>
      <c r="C193" s="32" t="s">
        <v>107</v>
      </c>
      <c r="D193" s="32" t="s">
        <v>1189</v>
      </c>
      <c r="E193" s="32">
        <v>200100463</v>
      </c>
      <c r="F193" s="32" t="s">
        <v>1190</v>
      </c>
      <c r="G193" s="34" t="s">
        <v>1191</v>
      </c>
      <c r="H193" s="32" t="s">
        <v>542</v>
      </c>
      <c r="I193" s="32" t="s">
        <v>69</v>
      </c>
      <c r="J193" s="32" t="s">
        <v>69</v>
      </c>
      <c r="K193" s="32" t="s">
        <v>69</v>
      </c>
      <c r="L193" s="32" t="s">
        <v>69</v>
      </c>
      <c r="M193" s="32" t="s">
        <v>69</v>
      </c>
      <c r="N193" s="32" t="s">
        <v>69</v>
      </c>
      <c r="O193" s="32" t="s">
        <v>69</v>
      </c>
      <c r="P193" s="32" t="s">
        <v>69</v>
      </c>
      <c r="Q193" s="32" t="s">
        <v>69</v>
      </c>
      <c r="R193" s="32" t="s">
        <v>69</v>
      </c>
      <c r="S193" s="32" t="s">
        <v>69</v>
      </c>
      <c r="T193" s="32" t="s">
        <v>69</v>
      </c>
      <c r="U193" s="32" t="s">
        <v>69</v>
      </c>
      <c r="V193" s="32" t="s">
        <v>69</v>
      </c>
      <c r="W193" s="32" t="s">
        <v>69</v>
      </c>
      <c r="X193" s="32" t="s">
        <v>69</v>
      </c>
      <c r="Y193" s="32" t="s">
        <v>69</v>
      </c>
      <c r="Z193" s="32" t="s">
        <v>69</v>
      </c>
      <c r="AA193" s="32" t="s">
        <v>69</v>
      </c>
      <c r="AB193" s="32" t="s">
        <v>69</v>
      </c>
      <c r="AC193" s="32" t="s">
        <v>69</v>
      </c>
      <c r="AD193" s="32" t="s">
        <v>71</v>
      </c>
      <c r="AE193" s="32" t="s">
        <v>69</v>
      </c>
      <c r="AF193" s="32" t="s">
        <v>69</v>
      </c>
      <c r="AG193" s="32" t="s">
        <v>69</v>
      </c>
      <c r="AH193" s="32" t="s">
        <v>69</v>
      </c>
      <c r="AI193" s="32" t="s">
        <v>69</v>
      </c>
      <c r="AJ193" s="32" t="s">
        <v>69</v>
      </c>
      <c r="AK193" s="32" t="s">
        <v>69</v>
      </c>
      <c r="AL193" s="32" t="s">
        <v>69</v>
      </c>
      <c r="AM193" s="32" t="s">
        <v>69</v>
      </c>
      <c r="AN193" s="32" t="s">
        <v>69</v>
      </c>
      <c r="AO193" s="32" t="s">
        <v>71</v>
      </c>
      <c r="AP193" s="32" t="s">
        <v>69</v>
      </c>
      <c r="AQ193" s="32" t="s">
        <v>69</v>
      </c>
      <c r="AR193" s="32" t="s">
        <v>69</v>
      </c>
      <c r="AS193" s="32" t="s">
        <v>69</v>
      </c>
      <c r="AT193" s="32" t="s">
        <v>69</v>
      </c>
      <c r="AU193" s="32" t="s">
        <v>69</v>
      </c>
      <c r="BN193" s="32" t="s">
        <v>1192</v>
      </c>
      <c r="BO193" s="32" t="s">
        <v>1193</v>
      </c>
    </row>
    <row r="194" spans="1:67" s="33" customFormat="1" ht="12.5" x14ac:dyDescent="0.25">
      <c r="A194" s="31">
        <v>43676.327999027781</v>
      </c>
      <c r="B194" s="32" t="s">
        <v>116</v>
      </c>
      <c r="C194" s="32" t="s">
        <v>107</v>
      </c>
      <c r="D194" s="32" t="s">
        <v>117</v>
      </c>
      <c r="E194" s="32">
        <v>200100533</v>
      </c>
      <c r="F194" s="32" t="s">
        <v>1194</v>
      </c>
      <c r="G194" s="34" t="s">
        <v>377</v>
      </c>
      <c r="H194" s="32" t="s">
        <v>542</v>
      </c>
      <c r="I194" s="32" t="s">
        <v>69</v>
      </c>
      <c r="J194" s="32" t="s">
        <v>69</v>
      </c>
      <c r="K194" s="32" t="s">
        <v>69</v>
      </c>
      <c r="L194" s="32" t="s">
        <v>69</v>
      </c>
      <c r="M194" s="32" t="s">
        <v>69</v>
      </c>
      <c r="N194" s="32" t="s">
        <v>69</v>
      </c>
      <c r="O194" s="32" t="s">
        <v>69</v>
      </c>
      <c r="P194" s="32" t="s">
        <v>69</v>
      </c>
      <c r="Q194" s="32" t="s">
        <v>69</v>
      </c>
      <c r="R194" s="32" t="s">
        <v>69</v>
      </c>
      <c r="S194" s="32" t="s">
        <v>69</v>
      </c>
      <c r="T194" s="32" t="s">
        <v>69</v>
      </c>
      <c r="U194" s="32" t="s">
        <v>69</v>
      </c>
      <c r="V194" s="32" t="s">
        <v>69</v>
      </c>
      <c r="W194" s="32" t="s">
        <v>69</v>
      </c>
      <c r="X194" s="32" t="s">
        <v>69</v>
      </c>
      <c r="Y194" s="32" t="s">
        <v>69</v>
      </c>
      <c r="Z194" s="32" t="s">
        <v>69</v>
      </c>
      <c r="AA194" s="32" t="s">
        <v>69</v>
      </c>
      <c r="AB194" s="32" t="s">
        <v>69</v>
      </c>
      <c r="AC194" s="32" t="s">
        <v>69</v>
      </c>
      <c r="AD194" s="32" t="s">
        <v>69</v>
      </c>
      <c r="AE194" s="32" t="s">
        <v>69</v>
      </c>
      <c r="AF194" s="32" t="s">
        <v>69</v>
      </c>
      <c r="AG194" s="32" t="s">
        <v>69</v>
      </c>
      <c r="AH194" s="32" t="s">
        <v>69</v>
      </c>
      <c r="AI194" s="32" t="s">
        <v>69</v>
      </c>
      <c r="AJ194" s="32" t="s">
        <v>69</v>
      </c>
      <c r="AK194" s="32" t="s">
        <v>69</v>
      </c>
      <c r="AL194" s="32" t="s">
        <v>69</v>
      </c>
      <c r="AM194" s="32" t="s">
        <v>69</v>
      </c>
      <c r="AN194" s="32" t="s">
        <v>69</v>
      </c>
      <c r="AO194" s="32" t="s">
        <v>69</v>
      </c>
      <c r="AP194" s="32" t="s">
        <v>69</v>
      </c>
      <c r="AQ194" s="32" t="s">
        <v>69</v>
      </c>
      <c r="AR194" s="32" t="s">
        <v>69</v>
      </c>
      <c r="AS194" s="32" t="s">
        <v>69</v>
      </c>
      <c r="AT194" s="32" t="s">
        <v>69</v>
      </c>
      <c r="AU194" s="32" t="s">
        <v>69</v>
      </c>
      <c r="BO194" s="32" t="s">
        <v>1193</v>
      </c>
    </row>
    <row r="195" spans="1:67" s="33" customFormat="1" ht="12.5" x14ac:dyDescent="0.25">
      <c r="A195" s="31">
        <v>43676.446200081016</v>
      </c>
      <c r="B195" s="32" t="s">
        <v>1195</v>
      </c>
      <c r="C195" s="32" t="s">
        <v>107</v>
      </c>
      <c r="D195" s="32" t="s">
        <v>1196</v>
      </c>
      <c r="E195" s="32">
        <v>200100538</v>
      </c>
      <c r="F195" s="32" t="s">
        <v>1197</v>
      </c>
      <c r="G195" s="34" t="s">
        <v>1198</v>
      </c>
      <c r="H195" s="32" t="s">
        <v>542</v>
      </c>
      <c r="AV195" s="32" t="s">
        <v>69</v>
      </c>
      <c r="AW195" s="32" t="s">
        <v>69</v>
      </c>
      <c r="AX195" s="32" t="s">
        <v>69</v>
      </c>
      <c r="AY195" s="32" t="s">
        <v>69</v>
      </c>
      <c r="AZ195" s="32" t="s">
        <v>69</v>
      </c>
      <c r="BA195" s="32" t="s">
        <v>69</v>
      </c>
      <c r="BB195" s="32" t="s">
        <v>69</v>
      </c>
      <c r="BC195" s="32" t="s">
        <v>69</v>
      </c>
      <c r="BD195" s="32" t="s">
        <v>69</v>
      </c>
      <c r="BE195" s="32" t="s">
        <v>69</v>
      </c>
      <c r="BF195" s="32" t="s">
        <v>69</v>
      </c>
      <c r="BG195" s="32" t="s">
        <v>69</v>
      </c>
      <c r="BH195" s="32" t="s">
        <v>69</v>
      </c>
      <c r="BI195" s="32" t="s">
        <v>69</v>
      </c>
      <c r="BJ195" s="32" t="s">
        <v>69</v>
      </c>
      <c r="BK195" s="32" t="s">
        <v>69</v>
      </c>
      <c r="BL195" s="32" t="s">
        <v>69</v>
      </c>
      <c r="BM195" s="32" t="s">
        <v>69</v>
      </c>
      <c r="BN195" s="32" t="s">
        <v>1199</v>
      </c>
      <c r="BO195" s="32" t="s">
        <v>1200</v>
      </c>
    </row>
    <row r="196" spans="1:67" s="33" customFormat="1" ht="12.5" x14ac:dyDescent="0.25">
      <c r="A196" s="31">
        <v>43685.563894803243</v>
      </c>
      <c r="B196" s="32" t="s">
        <v>1201</v>
      </c>
      <c r="C196" s="32" t="s">
        <v>107</v>
      </c>
      <c r="D196" s="32" t="s">
        <v>1202</v>
      </c>
      <c r="E196" s="32">
        <v>200100552</v>
      </c>
      <c r="F196" s="32" t="s">
        <v>1203</v>
      </c>
      <c r="G196" s="34" t="s">
        <v>1204</v>
      </c>
      <c r="H196" s="32" t="s">
        <v>542</v>
      </c>
      <c r="I196" s="32" t="s">
        <v>69</v>
      </c>
      <c r="J196" s="32" t="s">
        <v>69</v>
      </c>
      <c r="K196" s="32" t="s">
        <v>69</v>
      </c>
      <c r="L196" s="32" t="s">
        <v>69</v>
      </c>
      <c r="M196" s="32" t="s">
        <v>69</v>
      </c>
      <c r="N196" s="32" t="s">
        <v>69</v>
      </c>
      <c r="O196" s="32" t="s">
        <v>69</v>
      </c>
      <c r="P196" s="32" t="s">
        <v>69</v>
      </c>
      <c r="Q196" s="32" t="s">
        <v>69</v>
      </c>
      <c r="R196" s="32" t="s">
        <v>69</v>
      </c>
      <c r="S196" s="32" t="s">
        <v>69</v>
      </c>
      <c r="T196" s="32" t="s">
        <v>69</v>
      </c>
      <c r="U196" s="32" t="s">
        <v>69</v>
      </c>
      <c r="V196" s="32" t="s">
        <v>69</v>
      </c>
      <c r="W196" s="32" t="s">
        <v>69</v>
      </c>
      <c r="X196" s="32" t="s">
        <v>69</v>
      </c>
      <c r="Y196" s="32" t="s">
        <v>69</v>
      </c>
      <c r="Z196" s="32" t="s">
        <v>69</v>
      </c>
      <c r="AA196" s="32" t="s">
        <v>69</v>
      </c>
      <c r="AB196" s="32" t="s">
        <v>69</v>
      </c>
      <c r="AC196" s="32" t="s">
        <v>69</v>
      </c>
      <c r="AD196" s="32" t="s">
        <v>69</v>
      </c>
      <c r="AE196" s="32" t="s">
        <v>69</v>
      </c>
      <c r="AF196" s="32" t="s">
        <v>69</v>
      </c>
      <c r="AG196" s="32" t="s">
        <v>69</v>
      </c>
      <c r="AH196" s="32" t="s">
        <v>69</v>
      </c>
      <c r="AI196" s="32" t="s">
        <v>69</v>
      </c>
      <c r="AJ196" s="32" t="s">
        <v>69</v>
      </c>
      <c r="AK196" s="32" t="s">
        <v>69</v>
      </c>
      <c r="AL196" s="32" t="s">
        <v>69</v>
      </c>
      <c r="AM196" s="32" t="s">
        <v>69</v>
      </c>
      <c r="AN196" s="32" t="s">
        <v>69</v>
      </c>
      <c r="AO196" s="32" t="s">
        <v>69</v>
      </c>
      <c r="AP196" s="32" t="s">
        <v>69</v>
      </c>
      <c r="AQ196" s="32" t="s">
        <v>69</v>
      </c>
      <c r="AR196" s="32" t="s">
        <v>69</v>
      </c>
      <c r="AS196" s="32" t="s">
        <v>69</v>
      </c>
      <c r="AT196" s="32" t="s">
        <v>69</v>
      </c>
      <c r="AU196" s="32" t="s">
        <v>69</v>
      </c>
      <c r="BO196" s="32" t="s">
        <v>1205</v>
      </c>
    </row>
    <row r="197" spans="1:67" s="33" customFormat="1" ht="12.5" x14ac:dyDescent="0.25">
      <c r="A197" s="31">
        <v>43675.254321099535</v>
      </c>
      <c r="B197" s="32" t="s">
        <v>1206</v>
      </c>
      <c r="C197" s="32" t="s">
        <v>107</v>
      </c>
      <c r="D197" s="32" t="s">
        <v>1207</v>
      </c>
      <c r="E197" s="32">
        <v>200100567</v>
      </c>
      <c r="F197" s="32" t="s">
        <v>1208</v>
      </c>
      <c r="G197" s="34" t="s">
        <v>1209</v>
      </c>
      <c r="H197" s="32" t="s">
        <v>542</v>
      </c>
      <c r="AV197" s="32" t="s">
        <v>69</v>
      </c>
      <c r="AW197" s="32" t="s">
        <v>69</v>
      </c>
      <c r="AX197" s="32" t="s">
        <v>69</v>
      </c>
      <c r="AY197" s="32" t="s">
        <v>69</v>
      </c>
      <c r="AZ197" s="32" t="s">
        <v>69</v>
      </c>
      <c r="BA197" s="32" t="s">
        <v>69</v>
      </c>
      <c r="BB197" s="32" t="s">
        <v>69</v>
      </c>
      <c r="BC197" s="32" t="s">
        <v>69</v>
      </c>
      <c r="BD197" s="32" t="s">
        <v>69</v>
      </c>
      <c r="BE197" s="32" t="s">
        <v>69</v>
      </c>
      <c r="BF197" s="32" t="s">
        <v>69</v>
      </c>
      <c r="BG197" s="32" t="s">
        <v>69</v>
      </c>
      <c r="BH197" s="32" t="s">
        <v>69</v>
      </c>
      <c r="BI197" s="32" t="s">
        <v>69</v>
      </c>
      <c r="BJ197" s="32" t="s">
        <v>69</v>
      </c>
      <c r="BK197" s="32" t="s">
        <v>69</v>
      </c>
      <c r="BL197" s="32" t="s">
        <v>69</v>
      </c>
      <c r="BM197" s="32" t="s">
        <v>69</v>
      </c>
      <c r="BN197" s="32" t="s">
        <v>572</v>
      </c>
      <c r="BO197" s="32" t="s">
        <v>1210</v>
      </c>
    </row>
    <row r="198" spans="1:67" s="33" customFormat="1" ht="12.5" x14ac:dyDescent="0.25">
      <c r="A198" s="31">
        <v>43676.455698981481</v>
      </c>
      <c r="B198" s="32" t="s">
        <v>378</v>
      </c>
      <c r="C198" s="32" t="s">
        <v>107</v>
      </c>
      <c r="D198" s="32" t="s">
        <v>1211</v>
      </c>
      <c r="E198" s="32">
        <v>200100893</v>
      </c>
      <c r="F198" s="32" t="s">
        <v>1212</v>
      </c>
      <c r="G198" s="34" t="s">
        <v>379</v>
      </c>
      <c r="H198" s="32" t="s">
        <v>542</v>
      </c>
      <c r="I198" s="32" t="s">
        <v>69</v>
      </c>
      <c r="J198" s="32" t="s">
        <v>69</v>
      </c>
      <c r="K198" s="32" t="s">
        <v>69</v>
      </c>
      <c r="L198" s="32" t="s">
        <v>69</v>
      </c>
      <c r="M198" s="32" t="s">
        <v>69</v>
      </c>
      <c r="N198" s="32" t="s">
        <v>69</v>
      </c>
      <c r="O198" s="32" t="s">
        <v>69</v>
      </c>
      <c r="P198" s="32" t="s">
        <v>69</v>
      </c>
      <c r="Q198" s="32" t="s">
        <v>69</v>
      </c>
      <c r="R198" s="32" t="s">
        <v>69</v>
      </c>
      <c r="S198" s="32" t="s">
        <v>69</v>
      </c>
      <c r="T198" s="32" t="s">
        <v>69</v>
      </c>
      <c r="U198" s="32" t="s">
        <v>69</v>
      </c>
      <c r="V198" s="32" t="s">
        <v>69</v>
      </c>
      <c r="W198" s="32" t="s">
        <v>69</v>
      </c>
      <c r="X198" s="32" t="s">
        <v>69</v>
      </c>
      <c r="Y198" s="32" t="s">
        <v>69</v>
      </c>
      <c r="Z198" s="32" t="s">
        <v>69</v>
      </c>
      <c r="AA198" s="32" t="s">
        <v>69</v>
      </c>
      <c r="AB198" s="32" t="s">
        <v>69</v>
      </c>
      <c r="AC198" s="32" t="s">
        <v>69</v>
      </c>
      <c r="AD198" s="32" t="s">
        <v>69</v>
      </c>
      <c r="AE198" s="32" t="s">
        <v>69</v>
      </c>
      <c r="AF198" s="32" t="s">
        <v>69</v>
      </c>
      <c r="AG198" s="32" t="s">
        <v>69</v>
      </c>
      <c r="AH198" s="32" t="s">
        <v>69</v>
      </c>
      <c r="AI198" s="32" t="s">
        <v>69</v>
      </c>
      <c r="AJ198" s="32" t="s">
        <v>69</v>
      </c>
      <c r="AK198" s="32" t="s">
        <v>69</v>
      </c>
      <c r="AL198" s="32" t="s">
        <v>69</v>
      </c>
      <c r="AM198" s="32" t="s">
        <v>69</v>
      </c>
      <c r="AN198" s="32" t="s">
        <v>69</v>
      </c>
      <c r="AO198" s="32" t="s">
        <v>69</v>
      </c>
      <c r="AP198" s="32" t="s">
        <v>69</v>
      </c>
      <c r="AQ198" s="32" t="s">
        <v>69</v>
      </c>
      <c r="AR198" s="32" t="s">
        <v>71</v>
      </c>
      <c r="AS198" s="32" t="s">
        <v>69</v>
      </c>
      <c r="AT198" s="32" t="s">
        <v>69</v>
      </c>
      <c r="AU198" s="32" t="s">
        <v>69</v>
      </c>
      <c r="AV198" s="32" t="s">
        <v>69</v>
      </c>
      <c r="AW198" s="32" t="s">
        <v>69</v>
      </c>
      <c r="AX198" s="32" t="s">
        <v>69</v>
      </c>
      <c r="AY198" s="32" t="s">
        <v>69</v>
      </c>
      <c r="AZ198" s="32" t="s">
        <v>69</v>
      </c>
      <c r="BA198" s="32" t="s">
        <v>71</v>
      </c>
      <c r="BB198" s="32" t="s">
        <v>69</v>
      </c>
      <c r="BC198" s="32" t="s">
        <v>69</v>
      </c>
      <c r="BD198" s="32" t="s">
        <v>69</v>
      </c>
      <c r="BE198" s="32" t="s">
        <v>69</v>
      </c>
      <c r="BF198" s="32" t="s">
        <v>69</v>
      </c>
      <c r="BG198" s="32" t="s">
        <v>69</v>
      </c>
      <c r="BH198" s="32" t="s">
        <v>69</v>
      </c>
      <c r="BI198" s="32" t="s">
        <v>69</v>
      </c>
      <c r="BJ198" s="32" t="s">
        <v>69</v>
      </c>
      <c r="BK198" s="32" t="s">
        <v>69</v>
      </c>
      <c r="BL198" s="32" t="s">
        <v>69</v>
      </c>
      <c r="BM198" s="32" t="s">
        <v>69</v>
      </c>
      <c r="BO198" s="32" t="s">
        <v>1182</v>
      </c>
    </row>
    <row r="199" spans="1:67" s="33" customFormat="1" ht="12.5" x14ac:dyDescent="0.25">
      <c r="A199" s="31">
        <v>43676.556232523144</v>
      </c>
      <c r="B199" s="32" t="s">
        <v>380</v>
      </c>
      <c r="C199" s="32" t="s">
        <v>107</v>
      </c>
      <c r="D199" s="32" t="s">
        <v>1213</v>
      </c>
      <c r="E199" s="32">
        <v>200100607</v>
      </c>
      <c r="F199" s="32" t="s">
        <v>1214</v>
      </c>
      <c r="G199" s="34" t="s">
        <v>381</v>
      </c>
      <c r="H199" s="32" t="s">
        <v>542</v>
      </c>
      <c r="AV199" s="32" t="s">
        <v>69</v>
      </c>
      <c r="AW199" s="32" t="s">
        <v>69</v>
      </c>
      <c r="AX199" s="32" t="s">
        <v>69</v>
      </c>
      <c r="AY199" s="32" t="s">
        <v>69</v>
      </c>
      <c r="AZ199" s="32" t="s">
        <v>69</v>
      </c>
      <c r="BA199" s="32" t="s">
        <v>69</v>
      </c>
      <c r="BB199" s="32" t="s">
        <v>69</v>
      </c>
      <c r="BC199" s="32" t="s">
        <v>69</v>
      </c>
      <c r="BD199" s="32" t="s">
        <v>69</v>
      </c>
      <c r="BE199" s="32" t="s">
        <v>69</v>
      </c>
      <c r="BF199" s="32" t="s">
        <v>69</v>
      </c>
      <c r="BG199" s="32" t="s">
        <v>69</v>
      </c>
      <c r="BH199" s="32" t="s">
        <v>69</v>
      </c>
      <c r="BI199" s="32" t="s">
        <v>69</v>
      </c>
      <c r="BJ199" s="32" t="s">
        <v>69</v>
      </c>
      <c r="BK199" s="32" t="s">
        <v>69</v>
      </c>
      <c r="BL199" s="32" t="s">
        <v>69</v>
      </c>
      <c r="BM199" s="32" t="s">
        <v>69</v>
      </c>
      <c r="BO199" s="32" t="s">
        <v>1215</v>
      </c>
    </row>
    <row r="200" spans="1:67" s="33" customFormat="1" ht="12.5" x14ac:dyDescent="0.25">
      <c r="A200" s="31">
        <v>43676.606147488426</v>
      </c>
      <c r="B200" s="32" t="s">
        <v>382</v>
      </c>
      <c r="C200" s="32" t="s">
        <v>107</v>
      </c>
      <c r="D200" s="32" t="s">
        <v>383</v>
      </c>
      <c r="E200" s="32">
        <v>200100438</v>
      </c>
      <c r="F200" s="32" t="s">
        <v>384</v>
      </c>
      <c r="G200" s="34" t="s">
        <v>385</v>
      </c>
      <c r="H200" s="32" t="s">
        <v>542</v>
      </c>
      <c r="I200" s="32" t="s">
        <v>69</v>
      </c>
      <c r="J200" s="32" t="s">
        <v>69</v>
      </c>
      <c r="K200" s="32" t="s">
        <v>69</v>
      </c>
      <c r="L200" s="32" t="s">
        <v>69</v>
      </c>
      <c r="M200" s="32" t="s">
        <v>69</v>
      </c>
      <c r="N200" s="32" t="s">
        <v>69</v>
      </c>
      <c r="O200" s="32" t="s">
        <v>69</v>
      </c>
      <c r="P200" s="32" t="s">
        <v>69</v>
      </c>
      <c r="Q200" s="32" t="s">
        <v>69</v>
      </c>
      <c r="R200" s="32" t="s">
        <v>69</v>
      </c>
      <c r="S200" s="32" t="s">
        <v>69</v>
      </c>
      <c r="T200" s="32" t="s">
        <v>69</v>
      </c>
      <c r="U200" s="32" t="s">
        <v>69</v>
      </c>
      <c r="V200" s="32" t="s">
        <v>69</v>
      </c>
      <c r="W200" s="32" t="s">
        <v>69</v>
      </c>
      <c r="X200" s="32" t="s">
        <v>69</v>
      </c>
      <c r="Y200" s="32" t="s">
        <v>69</v>
      </c>
      <c r="Z200" s="32" t="s">
        <v>69</v>
      </c>
      <c r="AA200" s="32" t="s">
        <v>69</v>
      </c>
      <c r="AB200" s="32" t="s">
        <v>69</v>
      </c>
      <c r="AC200" s="32" t="s">
        <v>69</v>
      </c>
      <c r="AD200" s="32" t="s">
        <v>69</v>
      </c>
      <c r="AE200" s="32" t="s">
        <v>69</v>
      </c>
      <c r="AF200" s="32" t="s">
        <v>69</v>
      </c>
      <c r="AG200" s="32" t="s">
        <v>69</v>
      </c>
      <c r="AH200" s="32" t="s">
        <v>69</v>
      </c>
      <c r="AI200" s="32" t="s">
        <v>69</v>
      </c>
      <c r="AJ200" s="32" t="s">
        <v>69</v>
      </c>
      <c r="AK200" s="32" t="s">
        <v>69</v>
      </c>
      <c r="AL200" s="32" t="s">
        <v>69</v>
      </c>
      <c r="AM200" s="32" t="s">
        <v>69</v>
      </c>
      <c r="AN200" s="32" t="s">
        <v>69</v>
      </c>
      <c r="AO200" s="32" t="s">
        <v>69</v>
      </c>
      <c r="AP200" s="32" t="s">
        <v>69</v>
      </c>
      <c r="AQ200" s="32" t="s">
        <v>69</v>
      </c>
      <c r="AR200" s="32" t="s">
        <v>69</v>
      </c>
      <c r="AS200" s="32" t="s">
        <v>69</v>
      </c>
      <c r="AT200" s="32" t="s">
        <v>69</v>
      </c>
      <c r="AU200" s="32" t="s">
        <v>69</v>
      </c>
      <c r="BO200" s="32" t="s">
        <v>1146</v>
      </c>
    </row>
    <row r="201" spans="1:67" s="33" customFormat="1" ht="12.5" x14ac:dyDescent="0.25">
      <c r="A201" s="31">
        <v>43677.521718715274</v>
      </c>
      <c r="B201" s="32" t="s">
        <v>1216</v>
      </c>
      <c r="C201" s="32" t="s">
        <v>107</v>
      </c>
      <c r="D201" s="32" t="s">
        <v>1217</v>
      </c>
      <c r="E201" s="32">
        <v>200100636</v>
      </c>
      <c r="F201" s="32" t="s">
        <v>1218</v>
      </c>
      <c r="G201" s="34" t="s">
        <v>386</v>
      </c>
      <c r="H201" s="32" t="s">
        <v>542</v>
      </c>
      <c r="I201" s="32" t="s">
        <v>69</v>
      </c>
      <c r="J201" s="32" t="s">
        <v>69</v>
      </c>
      <c r="K201" s="32" t="s">
        <v>71</v>
      </c>
      <c r="L201" s="32" t="s">
        <v>71</v>
      </c>
      <c r="M201" s="32" t="s">
        <v>69</v>
      </c>
      <c r="N201" s="32" t="s">
        <v>71</v>
      </c>
      <c r="O201" s="32" t="s">
        <v>69</v>
      </c>
      <c r="P201" s="32" t="s">
        <v>69</v>
      </c>
      <c r="Q201" s="32" t="s">
        <v>69</v>
      </c>
      <c r="R201" s="32" t="s">
        <v>69</v>
      </c>
      <c r="S201" s="32" t="s">
        <v>69</v>
      </c>
      <c r="T201" s="32" t="s">
        <v>69</v>
      </c>
      <c r="U201" s="32" t="s">
        <v>71</v>
      </c>
      <c r="V201" s="32" t="s">
        <v>71</v>
      </c>
      <c r="W201" s="32" t="s">
        <v>71</v>
      </c>
      <c r="X201" s="32" t="s">
        <v>71</v>
      </c>
      <c r="Y201" s="32" t="s">
        <v>69</v>
      </c>
      <c r="Z201" s="32" t="s">
        <v>71</v>
      </c>
      <c r="AA201" s="32" t="s">
        <v>69</v>
      </c>
      <c r="AB201" s="32" t="s">
        <v>69</v>
      </c>
      <c r="AC201" s="32" t="s">
        <v>69</v>
      </c>
      <c r="AD201" s="32" t="s">
        <v>71</v>
      </c>
      <c r="AE201" s="32" t="s">
        <v>69</v>
      </c>
      <c r="AF201" s="32" t="s">
        <v>69</v>
      </c>
      <c r="AG201" s="32" t="s">
        <v>69</v>
      </c>
      <c r="AH201" s="32" t="s">
        <v>69</v>
      </c>
      <c r="AI201" s="32" t="s">
        <v>69</v>
      </c>
      <c r="AJ201" s="32" t="s">
        <v>69</v>
      </c>
      <c r="AK201" s="32" t="s">
        <v>69</v>
      </c>
      <c r="AL201" s="32" t="s">
        <v>69</v>
      </c>
      <c r="AM201" s="32" t="s">
        <v>69</v>
      </c>
      <c r="AN201" s="32" t="s">
        <v>69</v>
      </c>
      <c r="AO201" s="32" t="s">
        <v>69</v>
      </c>
      <c r="AP201" s="32" t="s">
        <v>69</v>
      </c>
      <c r="AQ201" s="32" t="s">
        <v>69</v>
      </c>
      <c r="AR201" s="32" t="s">
        <v>71</v>
      </c>
      <c r="AS201" s="32" t="s">
        <v>69</v>
      </c>
      <c r="AT201" s="32" t="s">
        <v>71</v>
      </c>
      <c r="AU201" s="32" t="s">
        <v>71</v>
      </c>
      <c r="BN201" s="32" t="s">
        <v>1219</v>
      </c>
      <c r="BO201" s="32" t="s">
        <v>1220</v>
      </c>
    </row>
    <row r="202" spans="1:67" s="33" customFormat="1" ht="12.5" x14ac:dyDescent="0.25">
      <c r="A202" s="31">
        <v>43676.337416284718</v>
      </c>
      <c r="B202" s="32" t="s">
        <v>387</v>
      </c>
      <c r="C202" s="32" t="s">
        <v>107</v>
      </c>
      <c r="D202" s="32" t="s">
        <v>388</v>
      </c>
      <c r="E202" s="32">
        <v>200100645</v>
      </c>
      <c r="F202" s="32" t="s">
        <v>389</v>
      </c>
      <c r="G202" s="34" t="s">
        <v>390</v>
      </c>
      <c r="H202" s="32" t="s">
        <v>542</v>
      </c>
      <c r="I202" s="32" t="s">
        <v>69</v>
      </c>
      <c r="J202" s="32" t="s">
        <v>69</v>
      </c>
      <c r="K202" s="32" t="s">
        <v>69</v>
      </c>
      <c r="L202" s="32" t="s">
        <v>69</v>
      </c>
      <c r="M202" s="32" t="s">
        <v>69</v>
      </c>
      <c r="N202" s="32" t="s">
        <v>69</v>
      </c>
      <c r="O202" s="32" t="s">
        <v>69</v>
      </c>
      <c r="P202" s="32" t="s">
        <v>69</v>
      </c>
      <c r="Q202" s="32" t="s">
        <v>69</v>
      </c>
      <c r="R202" s="32" t="s">
        <v>69</v>
      </c>
      <c r="S202" s="32" t="s">
        <v>69</v>
      </c>
      <c r="T202" s="32" t="s">
        <v>69</v>
      </c>
      <c r="U202" s="32" t="s">
        <v>69</v>
      </c>
      <c r="V202" s="32" t="s">
        <v>69</v>
      </c>
      <c r="W202" s="32" t="s">
        <v>69</v>
      </c>
      <c r="X202" s="32" t="s">
        <v>69</v>
      </c>
      <c r="Y202" s="32" t="s">
        <v>69</v>
      </c>
      <c r="Z202" s="32" t="s">
        <v>69</v>
      </c>
      <c r="AA202" s="32" t="s">
        <v>69</v>
      </c>
      <c r="AB202" s="32" t="s">
        <v>69</v>
      </c>
      <c r="AC202" s="32" t="s">
        <v>69</v>
      </c>
      <c r="AD202" s="32" t="s">
        <v>69</v>
      </c>
      <c r="AE202" s="32" t="s">
        <v>69</v>
      </c>
      <c r="AF202" s="32" t="s">
        <v>69</v>
      </c>
      <c r="AG202" s="32" t="s">
        <v>69</v>
      </c>
      <c r="AH202" s="32" t="s">
        <v>69</v>
      </c>
      <c r="AI202" s="32" t="s">
        <v>69</v>
      </c>
      <c r="AJ202" s="32" t="s">
        <v>69</v>
      </c>
      <c r="AK202" s="32" t="s">
        <v>69</v>
      </c>
      <c r="AL202" s="32" t="s">
        <v>69</v>
      </c>
      <c r="AM202" s="32" t="s">
        <v>69</v>
      </c>
      <c r="AN202" s="32" t="s">
        <v>69</v>
      </c>
      <c r="AO202" s="32" t="s">
        <v>69</v>
      </c>
      <c r="AP202" s="32" t="s">
        <v>69</v>
      </c>
      <c r="AQ202" s="32" t="s">
        <v>69</v>
      </c>
      <c r="AR202" s="32" t="s">
        <v>69</v>
      </c>
      <c r="AS202" s="32" t="s">
        <v>69</v>
      </c>
      <c r="AT202" s="32" t="s">
        <v>69</v>
      </c>
      <c r="AU202" s="32" t="s">
        <v>69</v>
      </c>
      <c r="BO202" s="32" t="s">
        <v>1138</v>
      </c>
    </row>
    <row r="203" spans="1:67" s="33" customFormat="1" ht="12.5" x14ac:dyDescent="0.25">
      <c r="A203" s="31">
        <v>43677.538073449075</v>
      </c>
      <c r="B203" s="32" t="s">
        <v>391</v>
      </c>
      <c r="C203" s="32" t="s">
        <v>107</v>
      </c>
      <c r="D203" s="32" t="s">
        <v>1221</v>
      </c>
      <c r="E203" s="32">
        <v>200100650</v>
      </c>
      <c r="F203" s="32" t="s">
        <v>1222</v>
      </c>
      <c r="G203" s="34" t="s">
        <v>392</v>
      </c>
      <c r="H203" s="32" t="s">
        <v>542</v>
      </c>
      <c r="U203" s="32" t="s">
        <v>69</v>
      </c>
      <c r="V203" s="32" t="s">
        <v>69</v>
      </c>
      <c r="W203" s="32" t="s">
        <v>69</v>
      </c>
      <c r="X203" s="32" t="s">
        <v>69</v>
      </c>
      <c r="Y203" s="32" t="s">
        <v>80</v>
      </c>
      <c r="Z203" s="32" t="s">
        <v>71</v>
      </c>
      <c r="AA203" s="32" t="s">
        <v>69</v>
      </c>
      <c r="AB203" s="32" t="s">
        <v>71</v>
      </c>
      <c r="AC203" s="32" t="s">
        <v>71</v>
      </c>
      <c r="AD203" s="32" t="s">
        <v>69</v>
      </c>
      <c r="AE203" s="32" t="s">
        <v>71</v>
      </c>
      <c r="AF203" s="32" t="s">
        <v>69</v>
      </c>
      <c r="AG203" s="32" t="s">
        <v>69</v>
      </c>
      <c r="AH203" s="32" t="s">
        <v>69</v>
      </c>
      <c r="AI203" s="32" t="s">
        <v>69</v>
      </c>
      <c r="AJ203" s="32" t="s">
        <v>69</v>
      </c>
      <c r="AK203" s="32" t="s">
        <v>69</v>
      </c>
      <c r="AL203" s="32" t="s">
        <v>69</v>
      </c>
      <c r="AM203" s="32" t="s">
        <v>69</v>
      </c>
      <c r="AN203" s="32" t="s">
        <v>69</v>
      </c>
      <c r="AO203" s="32" t="s">
        <v>69</v>
      </c>
      <c r="AP203" s="32" t="s">
        <v>69</v>
      </c>
      <c r="AQ203" s="32" t="s">
        <v>69</v>
      </c>
      <c r="AR203" s="32" t="s">
        <v>69</v>
      </c>
      <c r="AS203" s="32" t="s">
        <v>69</v>
      </c>
      <c r="AT203" s="32" t="s">
        <v>69</v>
      </c>
      <c r="AU203" s="32" t="s">
        <v>69</v>
      </c>
      <c r="AV203" s="32" t="s">
        <v>69</v>
      </c>
      <c r="AW203" s="32" t="s">
        <v>69</v>
      </c>
      <c r="AX203" s="32" t="s">
        <v>69</v>
      </c>
      <c r="AY203" s="32" t="s">
        <v>69</v>
      </c>
      <c r="AZ203" s="32" t="s">
        <v>69</v>
      </c>
      <c r="BA203" s="32" t="s">
        <v>69</v>
      </c>
      <c r="BB203" s="32" t="s">
        <v>69</v>
      </c>
      <c r="BC203" s="32" t="s">
        <v>69</v>
      </c>
      <c r="BD203" s="32" t="s">
        <v>69</v>
      </c>
      <c r="BE203" s="32" t="s">
        <v>69</v>
      </c>
      <c r="BF203" s="32" t="s">
        <v>69</v>
      </c>
      <c r="BG203" s="32" t="s">
        <v>69</v>
      </c>
      <c r="BH203" s="32" t="s">
        <v>69</v>
      </c>
      <c r="BI203" s="32" t="s">
        <v>69</v>
      </c>
      <c r="BJ203" s="32" t="s">
        <v>69</v>
      </c>
      <c r="BK203" s="32" t="s">
        <v>69</v>
      </c>
      <c r="BL203" s="32" t="s">
        <v>69</v>
      </c>
      <c r="BM203" s="32" t="s">
        <v>69</v>
      </c>
      <c r="BN203" s="32" t="s">
        <v>562</v>
      </c>
      <c r="BO203" s="32" t="s">
        <v>1115</v>
      </c>
    </row>
    <row r="204" spans="1:67" s="33" customFormat="1" ht="12.5" x14ac:dyDescent="0.25">
      <c r="A204" s="31">
        <v>43678.319673761573</v>
      </c>
      <c r="B204" s="32" t="s">
        <v>393</v>
      </c>
      <c r="C204" s="32" t="s">
        <v>107</v>
      </c>
      <c r="D204" s="32" t="s">
        <v>394</v>
      </c>
      <c r="E204" s="32">
        <v>200100750</v>
      </c>
      <c r="F204" s="32" t="s">
        <v>395</v>
      </c>
      <c r="G204" s="34" t="s">
        <v>396</v>
      </c>
      <c r="H204" s="32" t="s">
        <v>542</v>
      </c>
      <c r="AV204" s="32" t="s">
        <v>69</v>
      </c>
      <c r="AW204" s="32" t="s">
        <v>69</v>
      </c>
      <c r="AX204" s="32" t="s">
        <v>69</v>
      </c>
      <c r="AY204" s="32" t="s">
        <v>69</v>
      </c>
      <c r="AZ204" s="32" t="s">
        <v>69</v>
      </c>
      <c r="BA204" s="32" t="s">
        <v>69</v>
      </c>
      <c r="BB204" s="32" t="s">
        <v>69</v>
      </c>
      <c r="BC204" s="32" t="s">
        <v>69</v>
      </c>
      <c r="BD204" s="32" t="s">
        <v>69</v>
      </c>
      <c r="BE204" s="32" t="s">
        <v>69</v>
      </c>
      <c r="BF204" s="32" t="s">
        <v>69</v>
      </c>
      <c r="BG204" s="32" t="s">
        <v>69</v>
      </c>
      <c r="BH204" s="32" t="s">
        <v>69</v>
      </c>
      <c r="BI204" s="32" t="s">
        <v>69</v>
      </c>
      <c r="BJ204" s="32" t="s">
        <v>69</v>
      </c>
      <c r="BK204" s="32" t="s">
        <v>69</v>
      </c>
      <c r="BL204" s="32" t="s">
        <v>69</v>
      </c>
      <c r="BM204" s="32" t="s">
        <v>69</v>
      </c>
      <c r="BO204" s="32" t="s">
        <v>1223</v>
      </c>
    </row>
    <row r="205" spans="1:67" s="33" customFormat="1" ht="12.5" x14ac:dyDescent="0.25">
      <c r="A205" s="31">
        <v>43676.596182048612</v>
      </c>
      <c r="B205" s="32" t="s">
        <v>1224</v>
      </c>
      <c r="C205" s="32" t="s">
        <v>107</v>
      </c>
      <c r="D205" s="32" t="s">
        <v>1225</v>
      </c>
      <c r="E205" s="32">
        <v>200100753</v>
      </c>
      <c r="F205" s="32" t="s">
        <v>1226</v>
      </c>
      <c r="G205" s="34" t="s">
        <v>1227</v>
      </c>
      <c r="H205" s="32" t="s">
        <v>542</v>
      </c>
      <c r="I205" s="32" t="s">
        <v>69</v>
      </c>
      <c r="J205" s="32" t="s">
        <v>69</v>
      </c>
      <c r="K205" s="32" t="s">
        <v>69</v>
      </c>
      <c r="L205" s="32" t="s">
        <v>69</v>
      </c>
      <c r="M205" s="32" t="s">
        <v>69</v>
      </c>
      <c r="N205" s="32" t="s">
        <v>69</v>
      </c>
      <c r="O205" s="32" t="s">
        <v>69</v>
      </c>
      <c r="P205" s="32" t="s">
        <v>69</v>
      </c>
      <c r="Q205" s="32" t="s">
        <v>69</v>
      </c>
      <c r="R205" s="32" t="s">
        <v>69</v>
      </c>
      <c r="S205" s="32" t="s">
        <v>69</v>
      </c>
      <c r="T205" s="32" t="s">
        <v>69</v>
      </c>
      <c r="U205" s="32" t="s">
        <v>69</v>
      </c>
      <c r="V205" s="32" t="s">
        <v>69</v>
      </c>
      <c r="W205" s="32" t="s">
        <v>69</v>
      </c>
      <c r="X205" s="32" t="s">
        <v>69</v>
      </c>
      <c r="Y205" s="32" t="s">
        <v>69</v>
      </c>
      <c r="Z205" s="32" t="s">
        <v>69</v>
      </c>
      <c r="AA205" s="32" t="s">
        <v>69</v>
      </c>
      <c r="AB205" s="32" t="s">
        <v>69</v>
      </c>
      <c r="AC205" s="32" t="s">
        <v>69</v>
      </c>
      <c r="AD205" s="32" t="s">
        <v>69</v>
      </c>
      <c r="AE205" s="32" t="s">
        <v>69</v>
      </c>
      <c r="AF205" s="32" t="s">
        <v>69</v>
      </c>
      <c r="AG205" s="32" t="s">
        <v>69</v>
      </c>
      <c r="AH205" s="32" t="s">
        <v>69</v>
      </c>
      <c r="AI205" s="32" t="s">
        <v>69</v>
      </c>
      <c r="AJ205" s="32" t="s">
        <v>69</v>
      </c>
      <c r="AK205" s="32" t="s">
        <v>69</v>
      </c>
      <c r="AL205" s="32" t="s">
        <v>69</v>
      </c>
      <c r="AM205" s="32" t="s">
        <v>69</v>
      </c>
      <c r="AN205" s="32" t="s">
        <v>69</v>
      </c>
      <c r="AO205" s="32" t="s">
        <v>69</v>
      </c>
      <c r="AP205" s="32" t="s">
        <v>69</v>
      </c>
      <c r="AQ205" s="32" t="s">
        <v>69</v>
      </c>
      <c r="AR205" s="32" t="s">
        <v>69</v>
      </c>
      <c r="AS205" s="32" t="s">
        <v>69</v>
      </c>
      <c r="AT205" s="32" t="s">
        <v>69</v>
      </c>
      <c r="AU205" s="32" t="s">
        <v>69</v>
      </c>
      <c r="BN205" s="32" t="s">
        <v>1228</v>
      </c>
      <c r="BO205" s="32" t="s">
        <v>1229</v>
      </c>
    </row>
    <row r="206" spans="1:67" s="33" customFormat="1" ht="12.5" x14ac:dyDescent="0.25">
      <c r="A206" s="31">
        <v>43677.56268643518</v>
      </c>
      <c r="B206" s="32" t="s">
        <v>125</v>
      </c>
      <c r="C206" s="32" t="s">
        <v>107</v>
      </c>
      <c r="D206" s="32" t="s">
        <v>1230</v>
      </c>
      <c r="E206" s="32">
        <v>200100757</v>
      </c>
      <c r="F206" s="32" t="s">
        <v>397</v>
      </c>
      <c r="G206" s="34" t="s">
        <v>398</v>
      </c>
      <c r="H206" s="32" t="s">
        <v>542</v>
      </c>
      <c r="I206" s="32" t="s">
        <v>69</v>
      </c>
      <c r="J206" s="32" t="s">
        <v>69</v>
      </c>
      <c r="K206" s="32" t="s">
        <v>69</v>
      </c>
      <c r="L206" s="32" t="s">
        <v>69</v>
      </c>
      <c r="M206" s="32" t="s">
        <v>69</v>
      </c>
      <c r="N206" s="32" t="s">
        <v>69</v>
      </c>
      <c r="O206" s="32" t="s">
        <v>69</v>
      </c>
      <c r="P206" s="32" t="s">
        <v>69</v>
      </c>
      <c r="Q206" s="32" t="s">
        <v>69</v>
      </c>
      <c r="R206" s="32" t="s">
        <v>69</v>
      </c>
      <c r="S206" s="32" t="s">
        <v>69</v>
      </c>
      <c r="T206" s="32" t="s">
        <v>69</v>
      </c>
      <c r="U206" s="32" t="s">
        <v>69</v>
      </c>
      <c r="V206" s="32" t="s">
        <v>69</v>
      </c>
      <c r="W206" s="32" t="s">
        <v>69</v>
      </c>
      <c r="X206" s="32" t="s">
        <v>69</v>
      </c>
      <c r="Y206" s="32" t="s">
        <v>69</v>
      </c>
      <c r="Z206" s="32" t="s">
        <v>69</v>
      </c>
      <c r="AA206" s="32" t="s">
        <v>69</v>
      </c>
      <c r="AB206" s="32" t="s">
        <v>69</v>
      </c>
      <c r="AC206" s="32" t="s">
        <v>69</v>
      </c>
      <c r="AD206" s="32" t="s">
        <v>69</v>
      </c>
      <c r="AE206" s="32" t="s">
        <v>69</v>
      </c>
      <c r="AF206" s="32" t="s">
        <v>69</v>
      </c>
      <c r="AG206" s="32" t="s">
        <v>69</v>
      </c>
      <c r="AH206" s="32" t="s">
        <v>69</v>
      </c>
      <c r="AI206" s="32" t="s">
        <v>69</v>
      </c>
      <c r="AJ206" s="32" t="s">
        <v>69</v>
      </c>
      <c r="AK206" s="32" t="s">
        <v>69</v>
      </c>
      <c r="AL206" s="32" t="s">
        <v>69</v>
      </c>
      <c r="AM206" s="32" t="s">
        <v>69</v>
      </c>
      <c r="AN206" s="32" t="s">
        <v>69</v>
      </c>
      <c r="AO206" s="32" t="s">
        <v>69</v>
      </c>
      <c r="AP206" s="32" t="s">
        <v>69</v>
      </c>
      <c r="AQ206" s="32" t="s">
        <v>69</v>
      </c>
      <c r="AR206" s="32" t="s">
        <v>69</v>
      </c>
      <c r="AS206" s="32" t="s">
        <v>69</v>
      </c>
      <c r="AT206" s="32" t="s">
        <v>69</v>
      </c>
      <c r="AU206" s="32" t="s">
        <v>69</v>
      </c>
      <c r="BO206" s="32">
        <v>3</v>
      </c>
    </row>
    <row r="207" spans="1:67" s="33" customFormat="1" ht="12.5" x14ac:dyDescent="0.25">
      <c r="A207" s="31">
        <v>43675.512498634256</v>
      </c>
      <c r="B207" s="32" t="s">
        <v>1231</v>
      </c>
      <c r="C207" s="32" t="s">
        <v>107</v>
      </c>
      <c r="D207" s="32" t="s">
        <v>1232</v>
      </c>
      <c r="E207" s="32">
        <v>200100090</v>
      </c>
      <c r="F207" s="32" t="s">
        <v>1233</v>
      </c>
      <c r="G207" s="34" t="s">
        <v>1234</v>
      </c>
      <c r="H207" s="32" t="s">
        <v>542</v>
      </c>
      <c r="I207" s="32" t="s">
        <v>69</v>
      </c>
      <c r="J207" s="32" t="s">
        <v>69</v>
      </c>
      <c r="K207" s="32" t="s">
        <v>69</v>
      </c>
      <c r="L207" s="32" t="s">
        <v>69</v>
      </c>
      <c r="M207" s="32" t="s">
        <v>69</v>
      </c>
      <c r="N207" s="32" t="s">
        <v>69</v>
      </c>
      <c r="O207" s="32" t="s">
        <v>69</v>
      </c>
      <c r="P207" s="32" t="s">
        <v>69</v>
      </c>
      <c r="Q207" s="32" t="s">
        <v>69</v>
      </c>
      <c r="R207" s="32" t="s">
        <v>69</v>
      </c>
      <c r="S207" s="32" t="s">
        <v>69</v>
      </c>
      <c r="T207" s="32" t="s">
        <v>69</v>
      </c>
      <c r="U207" s="32" t="s">
        <v>69</v>
      </c>
      <c r="V207" s="32" t="s">
        <v>69</v>
      </c>
      <c r="W207" s="32" t="s">
        <v>69</v>
      </c>
      <c r="X207" s="32" t="s">
        <v>69</v>
      </c>
      <c r="Y207" s="32" t="s">
        <v>69</v>
      </c>
      <c r="Z207" s="32" t="s">
        <v>69</v>
      </c>
      <c r="AA207" s="32" t="s">
        <v>69</v>
      </c>
      <c r="AB207" s="32" t="s">
        <v>69</v>
      </c>
      <c r="AC207" s="32" t="s">
        <v>69</v>
      </c>
      <c r="AD207" s="32" t="s">
        <v>69</v>
      </c>
      <c r="AE207" s="32" t="s">
        <v>69</v>
      </c>
      <c r="AF207" s="32" t="s">
        <v>69</v>
      </c>
      <c r="AG207" s="32" t="s">
        <v>69</v>
      </c>
      <c r="AH207" s="32" t="s">
        <v>69</v>
      </c>
      <c r="AI207" s="32" t="s">
        <v>69</v>
      </c>
      <c r="AJ207" s="32" t="s">
        <v>69</v>
      </c>
      <c r="AK207" s="32" t="s">
        <v>69</v>
      </c>
      <c r="AL207" s="32" t="s">
        <v>69</v>
      </c>
      <c r="AM207" s="32" t="s">
        <v>69</v>
      </c>
      <c r="AN207" s="32" t="s">
        <v>69</v>
      </c>
      <c r="AO207" s="32" t="s">
        <v>69</v>
      </c>
      <c r="AP207" s="32" t="s">
        <v>69</v>
      </c>
      <c r="AQ207" s="32" t="s">
        <v>69</v>
      </c>
      <c r="AR207" s="32" t="s">
        <v>69</v>
      </c>
      <c r="AS207" s="32" t="s">
        <v>69</v>
      </c>
      <c r="AT207" s="32" t="s">
        <v>69</v>
      </c>
      <c r="AU207" s="32" t="s">
        <v>69</v>
      </c>
      <c r="AV207" s="32" t="s">
        <v>69</v>
      </c>
      <c r="AW207" s="32" t="s">
        <v>69</v>
      </c>
      <c r="AX207" s="32" t="s">
        <v>69</v>
      </c>
      <c r="AY207" s="32" t="s">
        <v>69</v>
      </c>
      <c r="AZ207" s="32" t="s">
        <v>69</v>
      </c>
      <c r="BA207" s="32" t="s">
        <v>69</v>
      </c>
      <c r="BB207" s="32" t="s">
        <v>69</v>
      </c>
      <c r="BC207" s="32" t="s">
        <v>69</v>
      </c>
      <c r="BD207" s="32" t="s">
        <v>69</v>
      </c>
      <c r="BE207" s="32" t="s">
        <v>69</v>
      </c>
      <c r="BF207" s="32" t="s">
        <v>69</v>
      </c>
      <c r="BG207" s="32" t="s">
        <v>69</v>
      </c>
      <c r="BH207" s="32" t="s">
        <v>69</v>
      </c>
      <c r="BI207" s="32" t="s">
        <v>69</v>
      </c>
      <c r="BJ207" s="32" t="s">
        <v>69</v>
      </c>
      <c r="BK207" s="32" t="s">
        <v>69</v>
      </c>
      <c r="BL207" s="32" t="s">
        <v>69</v>
      </c>
      <c r="BM207" s="32" t="s">
        <v>69</v>
      </c>
      <c r="BN207" s="32" t="s">
        <v>1235</v>
      </c>
    </row>
    <row r="208" spans="1:67" s="33" customFormat="1" ht="12.5" x14ac:dyDescent="0.25">
      <c r="A208" s="31">
        <v>43677.439785833332</v>
      </c>
      <c r="B208" s="32" t="s">
        <v>399</v>
      </c>
      <c r="C208" s="32" t="s">
        <v>107</v>
      </c>
      <c r="D208" s="32" t="s">
        <v>1236</v>
      </c>
      <c r="E208" s="32">
        <v>200100846</v>
      </c>
      <c r="F208" s="32" t="s">
        <v>400</v>
      </c>
      <c r="G208" s="34" t="s">
        <v>1237</v>
      </c>
      <c r="H208" s="32" t="s">
        <v>542</v>
      </c>
      <c r="AV208" s="32" t="s">
        <v>69</v>
      </c>
      <c r="AW208" s="32" t="s">
        <v>69</v>
      </c>
      <c r="AX208" s="32" t="s">
        <v>69</v>
      </c>
      <c r="AY208" s="32" t="s">
        <v>69</v>
      </c>
      <c r="AZ208" s="32" t="s">
        <v>69</v>
      </c>
      <c r="BA208" s="32" t="s">
        <v>69</v>
      </c>
      <c r="BB208" s="32" t="s">
        <v>69</v>
      </c>
      <c r="BC208" s="32" t="s">
        <v>69</v>
      </c>
      <c r="BD208" s="32" t="s">
        <v>69</v>
      </c>
      <c r="BE208" s="32" t="s">
        <v>69</v>
      </c>
      <c r="BF208" s="32" t="s">
        <v>69</v>
      </c>
      <c r="BG208" s="32" t="s">
        <v>69</v>
      </c>
      <c r="BH208" s="32" t="s">
        <v>69</v>
      </c>
      <c r="BI208" s="32" t="s">
        <v>69</v>
      </c>
      <c r="BJ208" s="32" t="s">
        <v>69</v>
      </c>
      <c r="BK208" s="32" t="s">
        <v>69</v>
      </c>
      <c r="BL208" s="32" t="s">
        <v>69</v>
      </c>
      <c r="BM208" s="32" t="s">
        <v>69</v>
      </c>
      <c r="BO208" s="32" t="s">
        <v>1238</v>
      </c>
    </row>
    <row r="209" spans="1:67" s="33" customFormat="1" ht="12.5" x14ac:dyDescent="0.25">
      <c r="A209" s="31">
        <v>43682.619545520836</v>
      </c>
      <c r="B209" s="32" t="s">
        <v>401</v>
      </c>
      <c r="C209" s="32" t="s">
        <v>107</v>
      </c>
      <c r="D209" s="32" t="s">
        <v>1239</v>
      </c>
      <c r="E209" s="32">
        <v>200100847</v>
      </c>
      <c r="F209" s="32" t="s">
        <v>1240</v>
      </c>
      <c r="G209" s="34" t="s">
        <v>402</v>
      </c>
      <c r="H209" s="32" t="s">
        <v>542</v>
      </c>
      <c r="I209" s="32" t="s">
        <v>69</v>
      </c>
      <c r="J209" s="32" t="s">
        <v>69</v>
      </c>
      <c r="K209" s="32" t="s">
        <v>69</v>
      </c>
      <c r="L209" s="32" t="s">
        <v>69</v>
      </c>
      <c r="M209" s="32" t="s">
        <v>69</v>
      </c>
      <c r="N209" s="32" t="s">
        <v>69</v>
      </c>
      <c r="O209" s="32" t="s">
        <v>69</v>
      </c>
      <c r="P209" s="32" t="s">
        <v>69</v>
      </c>
      <c r="Q209" s="32" t="s">
        <v>69</v>
      </c>
      <c r="R209" s="32" t="s">
        <v>69</v>
      </c>
      <c r="S209" s="32" t="s">
        <v>69</v>
      </c>
      <c r="T209" s="32" t="s">
        <v>69</v>
      </c>
      <c r="U209" s="32" t="s">
        <v>69</v>
      </c>
      <c r="V209" s="32" t="s">
        <v>69</v>
      </c>
      <c r="W209" s="32" t="s">
        <v>69</v>
      </c>
      <c r="X209" s="32" t="s">
        <v>69</v>
      </c>
      <c r="Y209" s="32" t="s">
        <v>69</v>
      </c>
      <c r="Z209" s="32" t="s">
        <v>69</v>
      </c>
      <c r="AA209" s="32" t="s">
        <v>69</v>
      </c>
      <c r="AB209" s="32" t="s">
        <v>69</v>
      </c>
      <c r="AC209" s="32" t="s">
        <v>69</v>
      </c>
      <c r="AD209" s="32" t="s">
        <v>69</v>
      </c>
      <c r="AE209" s="32" t="s">
        <v>69</v>
      </c>
      <c r="AF209" s="32" t="s">
        <v>69</v>
      </c>
      <c r="AG209" s="32" t="s">
        <v>69</v>
      </c>
      <c r="AH209" s="32" t="s">
        <v>69</v>
      </c>
      <c r="AI209" s="32" t="s">
        <v>69</v>
      </c>
      <c r="AJ209" s="32" t="s">
        <v>69</v>
      </c>
      <c r="AK209" s="32" t="s">
        <v>69</v>
      </c>
      <c r="AL209" s="32" t="s">
        <v>69</v>
      </c>
      <c r="AM209" s="32" t="s">
        <v>69</v>
      </c>
      <c r="AN209" s="32" t="s">
        <v>69</v>
      </c>
      <c r="AO209" s="32" t="s">
        <v>69</v>
      </c>
      <c r="AP209" s="32" t="s">
        <v>69</v>
      </c>
      <c r="AQ209" s="32" t="s">
        <v>69</v>
      </c>
      <c r="AR209" s="32" t="s">
        <v>69</v>
      </c>
      <c r="AS209" s="32" t="s">
        <v>69</v>
      </c>
      <c r="AT209" s="32" t="s">
        <v>69</v>
      </c>
      <c r="AU209" s="32" t="s">
        <v>69</v>
      </c>
      <c r="BO209" s="32">
        <v>3</v>
      </c>
    </row>
    <row r="210" spans="1:67" s="33" customFormat="1" ht="12.5" x14ac:dyDescent="0.25">
      <c r="A210" s="31">
        <v>43677.979567488423</v>
      </c>
      <c r="B210" s="32" t="s">
        <v>403</v>
      </c>
      <c r="C210" s="32" t="s">
        <v>107</v>
      </c>
      <c r="D210" s="32" t="s">
        <v>404</v>
      </c>
      <c r="E210" s="32">
        <v>200100869</v>
      </c>
      <c r="F210" s="32" t="s">
        <v>1241</v>
      </c>
      <c r="G210" s="34" t="s">
        <v>405</v>
      </c>
      <c r="H210" s="32" t="s">
        <v>542</v>
      </c>
      <c r="AV210" s="32" t="s">
        <v>69</v>
      </c>
      <c r="AW210" s="32" t="s">
        <v>69</v>
      </c>
      <c r="AX210" s="32" t="s">
        <v>69</v>
      </c>
      <c r="AY210" s="32" t="s">
        <v>69</v>
      </c>
      <c r="AZ210" s="32" t="s">
        <v>71</v>
      </c>
      <c r="BA210" s="32" t="s">
        <v>69</v>
      </c>
      <c r="BB210" s="32" t="s">
        <v>69</v>
      </c>
      <c r="BC210" s="32" t="s">
        <v>69</v>
      </c>
      <c r="BD210" s="32" t="s">
        <v>69</v>
      </c>
      <c r="BE210" s="32" t="s">
        <v>69</v>
      </c>
      <c r="BF210" s="32" t="s">
        <v>69</v>
      </c>
      <c r="BG210" s="32" t="s">
        <v>69</v>
      </c>
      <c r="BH210" s="32" t="s">
        <v>69</v>
      </c>
      <c r="BI210" s="32" t="s">
        <v>69</v>
      </c>
      <c r="BJ210" s="32" t="s">
        <v>69</v>
      </c>
      <c r="BK210" s="32" t="s">
        <v>69</v>
      </c>
      <c r="BL210" s="32" t="s">
        <v>69</v>
      </c>
      <c r="BM210" s="32" t="s">
        <v>69</v>
      </c>
      <c r="BN210" s="32" t="s">
        <v>543</v>
      </c>
      <c r="BO210" s="32" t="s">
        <v>1242</v>
      </c>
    </row>
    <row r="211" spans="1:67" s="33" customFormat="1" ht="12.5" x14ac:dyDescent="0.25">
      <c r="A211" s="31">
        <v>43678.43428475695</v>
      </c>
      <c r="B211" s="32" t="s">
        <v>1243</v>
      </c>
      <c r="C211" s="32" t="s">
        <v>107</v>
      </c>
      <c r="D211" s="32" t="s">
        <v>1244</v>
      </c>
      <c r="E211" s="32">
        <v>200100874</v>
      </c>
      <c r="F211" s="32" t="s">
        <v>1245</v>
      </c>
      <c r="G211" s="34" t="s">
        <v>1246</v>
      </c>
      <c r="H211" s="32" t="s">
        <v>542</v>
      </c>
      <c r="I211" s="32" t="s">
        <v>69</v>
      </c>
      <c r="J211" s="32" t="s">
        <v>71</v>
      </c>
      <c r="K211" s="32" t="s">
        <v>69</v>
      </c>
      <c r="L211" s="32" t="s">
        <v>69</v>
      </c>
      <c r="M211" s="32" t="s">
        <v>69</v>
      </c>
      <c r="N211" s="32" t="s">
        <v>69</v>
      </c>
      <c r="O211" s="32" t="s">
        <v>69</v>
      </c>
      <c r="P211" s="32" t="s">
        <v>69</v>
      </c>
      <c r="Q211" s="32" t="s">
        <v>69</v>
      </c>
      <c r="R211" s="32" t="s">
        <v>71</v>
      </c>
      <c r="S211" s="32" t="s">
        <v>71</v>
      </c>
      <c r="T211" s="32" t="s">
        <v>69</v>
      </c>
      <c r="U211" s="32" t="s">
        <v>71</v>
      </c>
      <c r="V211" s="32" t="s">
        <v>71</v>
      </c>
      <c r="W211" s="32" t="s">
        <v>69</v>
      </c>
      <c r="X211" s="32" t="s">
        <v>69</v>
      </c>
      <c r="Y211" s="32" t="s">
        <v>69</v>
      </c>
      <c r="Z211" s="32" t="s">
        <v>71</v>
      </c>
      <c r="AA211" s="32" t="s">
        <v>71</v>
      </c>
      <c r="AB211" s="32" t="s">
        <v>71</v>
      </c>
      <c r="AC211" s="32" t="s">
        <v>69</v>
      </c>
      <c r="AD211" s="32" t="s">
        <v>69</v>
      </c>
      <c r="AE211" s="32" t="s">
        <v>69</v>
      </c>
      <c r="AF211" s="32" t="s">
        <v>69</v>
      </c>
      <c r="AG211" s="32" t="s">
        <v>69</v>
      </c>
      <c r="AH211" s="32" t="s">
        <v>69</v>
      </c>
      <c r="AI211" s="32" t="s">
        <v>69</v>
      </c>
      <c r="AJ211" s="32" t="s">
        <v>69</v>
      </c>
      <c r="AK211" s="32" t="s">
        <v>69</v>
      </c>
      <c r="AL211" s="32" t="s">
        <v>69</v>
      </c>
      <c r="AM211" s="32" t="s">
        <v>69</v>
      </c>
      <c r="AN211" s="32" t="s">
        <v>69</v>
      </c>
      <c r="AO211" s="32" t="s">
        <v>69</v>
      </c>
      <c r="AP211" s="32" t="s">
        <v>69</v>
      </c>
      <c r="AQ211" s="32" t="s">
        <v>69</v>
      </c>
      <c r="AR211" s="32" t="s">
        <v>69</v>
      </c>
      <c r="AS211" s="32" t="s">
        <v>69</v>
      </c>
      <c r="AT211" s="32" t="s">
        <v>69</v>
      </c>
      <c r="AU211" s="32" t="s">
        <v>69</v>
      </c>
      <c r="BN211" s="32" t="s">
        <v>1247</v>
      </c>
      <c r="BO211" s="32" t="s">
        <v>1248</v>
      </c>
    </row>
    <row r="212" spans="1:67" s="33" customFormat="1" ht="12.5" x14ac:dyDescent="0.25">
      <c r="A212" s="31">
        <v>43678.560876087962</v>
      </c>
      <c r="B212" s="32" t="s">
        <v>1249</v>
      </c>
      <c r="C212" s="32" t="s">
        <v>129</v>
      </c>
      <c r="D212" s="32" t="s">
        <v>1250</v>
      </c>
      <c r="E212" s="32">
        <v>200400090</v>
      </c>
      <c r="F212" s="32" t="s">
        <v>1251</v>
      </c>
      <c r="G212" s="34" t="s">
        <v>1252</v>
      </c>
      <c r="H212" s="32" t="s">
        <v>542</v>
      </c>
      <c r="I212" s="32" t="s">
        <v>69</v>
      </c>
      <c r="J212" s="32" t="s">
        <v>69</v>
      </c>
      <c r="K212" s="32" t="s">
        <v>69</v>
      </c>
      <c r="L212" s="32" t="s">
        <v>69</v>
      </c>
      <c r="M212" s="32" t="s">
        <v>69</v>
      </c>
      <c r="N212" s="32" t="s">
        <v>69</v>
      </c>
      <c r="O212" s="32" t="s">
        <v>69</v>
      </c>
      <c r="P212" s="32" t="s">
        <v>69</v>
      </c>
      <c r="Q212" s="32" t="s">
        <v>69</v>
      </c>
      <c r="R212" s="32" t="s">
        <v>69</v>
      </c>
      <c r="S212" s="32" t="s">
        <v>69</v>
      </c>
      <c r="T212" s="32" t="s">
        <v>69</v>
      </c>
      <c r="U212" s="32" t="s">
        <v>71</v>
      </c>
      <c r="V212" s="32" t="s">
        <v>69</v>
      </c>
      <c r="W212" s="32" t="s">
        <v>69</v>
      </c>
      <c r="X212" s="32" t="s">
        <v>69</v>
      </c>
      <c r="Y212" s="32" t="s">
        <v>69</v>
      </c>
      <c r="Z212" s="32" t="s">
        <v>69</v>
      </c>
      <c r="AA212" s="32" t="s">
        <v>71</v>
      </c>
      <c r="AC212" s="32" t="s">
        <v>69</v>
      </c>
      <c r="AD212" s="32" t="s">
        <v>69</v>
      </c>
      <c r="AE212" s="32" t="s">
        <v>69</v>
      </c>
      <c r="AF212" s="32" t="s">
        <v>69</v>
      </c>
      <c r="AG212" s="32" t="s">
        <v>71</v>
      </c>
      <c r="AH212" s="32" t="s">
        <v>69</v>
      </c>
      <c r="AI212" s="32" t="s">
        <v>69</v>
      </c>
      <c r="AJ212" s="32" t="s">
        <v>69</v>
      </c>
      <c r="AK212" s="32" t="s">
        <v>69</v>
      </c>
      <c r="AL212" s="32" t="s">
        <v>69</v>
      </c>
      <c r="AM212" s="32" t="s">
        <v>69</v>
      </c>
      <c r="AN212" s="32" t="s">
        <v>69</v>
      </c>
      <c r="AO212" s="32" t="s">
        <v>69</v>
      </c>
      <c r="AP212" s="32" t="s">
        <v>71</v>
      </c>
      <c r="AQ212" s="32" t="s">
        <v>69</v>
      </c>
      <c r="AR212" s="32" t="s">
        <v>69</v>
      </c>
      <c r="AS212" s="32" t="s">
        <v>69</v>
      </c>
      <c r="AT212" s="32" t="s">
        <v>69</v>
      </c>
      <c r="AU212" s="32" t="s">
        <v>69</v>
      </c>
      <c r="AV212" s="32" t="s">
        <v>69</v>
      </c>
      <c r="AW212" s="32" t="s">
        <v>69</v>
      </c>
      <c r="AX212" s="32" t="s">
        <v>69</v>
      </c>
      <c r="AY212" s="32" t="s">
        <v>71</v>
      </c>
      <c r="AZ212" s="32" t="s">
        <v>69</v>
      </c>
      <c r="BA212" s="32" t="s">
        <v>69</v>
      </c>
      <c r="BB212" s="32" t="s">
        <v>69</v>
      </c>
      <c r="BC212" s="32" t="s">
        <v>69</v>
      </c>
      <c r="BD212" s="32" t="s">
        <v>69</v>
      </c>
      <c r="BE212" s="32" t="s">
        <v>69</v>
      </c>
      <c r="BF212" s="32" t="s">
        <v>69</v>
      </c>
      <c r="BG212" s="32" t="s">
        <v>69</v>
      </c>
      <c r="BH212" s="32" t="s">
        <v>71</v>
      </c>
      <c r="BI212" s="32" t="s">
        <v>69</v>
      </c>
      <c r="BJ212" s="32" t="s">
        <v>69</v>
      </c>
      <c r="BK212" s="32" t="s">
        <v>69</v>
      </c>
      <c r="BL212" s="32" t="s">
        <v>69</v>
      </c>
      <c r="BM212" s="32" t="s">
        <v>69</v>
      </c>
      <c r="BN212" s="32" t="s">
        <v>1253</v>
      </c>
      <c r="BO212" s="34" t="s">
        <v>1254</v>
      </c>
    </row>
    <row r="213" spans="1:67" s="33" customFormat="1" ht="12.5" x14ac:dyDescent="0.25">
      <c r="A213" s="31">
        <v>43683.536619421298</v>
      </c>
      <c r="B213" s="32" t="s">
        <v>376</v>
      </c>
      <c r="C213" s="32" t="s">
        <v>129</v>
      </c>
      <c r="D213" s="32" t="s">
        <v>1255</v>
      </c>
      <c r="E213" s="32">
        <v>200100517</v>
      </c>
      <c r="F213" s="32" t="s">
        <v>1256</v>
      </c>
      <c r="G213" s="34" t="s">
        <v>1257</v>
      </c>
      <c r="H213" s="32" t="s">
        <v>542</v>
      </c>
      <c r="I213" s="32" t="s">
        <v>69</v>
      </c>
      <c r="J213" s="32" t="s">
        <v>69</v>
      </c>
      <c r="K213" s="32" t="s">
        <v>69</v>
      </c>
      <c r="L213" s="32" t="s">
        <v>69</v>
      </c>
      <c r="M213" s="32" t="s">
        <v>69</v>
      </c>
      <c r="N213" s="32" t="s">
        <v>69</v>
      </c>
      <c r="O213" s="32" t="s">
        <v>69</v>
      </c>
      <c r="P213" s="32" t="s">
        <v>69</v>
      </c>
      <c r="Q213" s="32" t="s">
        <v>69</v>
      </c>
      <c r="R213" s="32" t="s">
        <v>69</v>
      </c>
      <c r="S213" s="32" t="s">
        <v>69</v>
      </c>
      <c r="T213" s="32" t="s">
        <v>69</v>
      </c>
      <c r="U213" s="32" t="s">
        <v>69</v>
      </c>
      <c r="V213" s="32" t="s">
        <v>71</v>
      </c>
      <c r="W213" s="32" t="s">
        <v>80</v>
      </c>
      <c r="X213" s="32" t="s">
        <v>80</v>
      </c>
      <c r="Y213" s="32" t="s">
        <v>80</v>
      </c>
      <c r="Z213" s="32" t="s">
        <v>71</v>
      </c>
      <c r="AA213" s="32" t="s">
        <v>71</v>
      </c>
      <c r="AB213" s="32" t="s">
        <v>71</v>
      </c>
      <c r="AC213" s="32" t="s">
        <v>71</v>
      </c>
      <c r="AD213" s="32" t="s">
        <v>71</v>
      </c>
      <c r="AE213" s="32" t="s">
        <v>71</v>
      </c>
      <c r="AF213" s="32" t="s">
        <v>71</v>
      </c>
      <c r="AG213" s="32" t="s">
        <v>71</v>
      </c>
      <c r="AH213" s="32" t="s">
        <v>71</v>
      </c>
      <c r="AI213" s="32" t="s">
        <v>71</v>
      </c>
      <c r="AJ213" s="32" t="s">
        <v>71</v>
      </c>
      <c r="AK213" s="32" t="s">
        <v>71</v>
      </c>
      <c r="AL213" s="32" t="s">
        <v>71</v>
      </c>
      <c r="AM213" s="32" t="s">
        <v>71</v>
      </c>
      <c r="AN213" s="32" t="s">
        <v>71</v>
      </c>
      <c r="AO213" s="32" t="s">
        <v>71</v>
      </c>
      <c r="AP213" s="32" t="s">
        <v>71</v>
      </c>
      <c r="AQ213" s="32" t="s">
        <v>71</v>
      </c>
      <c r="AR213" s="32" t="s">
        <v>71</v>
      </c>
      <c r="AS213" s="32" t="s">
        <v>71</v>
      </c>
      <c r="AT213" s="32" t="s">
        <v>71</v>
      </c>
      <c r="AU213" s="32" t="s">
        <v>71</v>
      </c>
      <c r="BN213" s="32" t="s">
        <v>995</v>
      </c>
      <c r="BO213" s="32" t="s">
        <v>1258</v>
      </c>
    </row>
    <row r="214" spans="1:67" s="33" customFormat="1" ht="12.5" x14ac:dyDescent="0.25">
      <c r="A214" s="31">
        <v>43679.536035243058</v>
      </c>
      <c r="B214" s="32" t="s">
        <v>1259</v>
      </c>
      <c r="C214" s="32" t="s">
        <v>129</v>
      </c>
      <c r="D214" s="32" t="s">
        <v>406</v>
      </c>
      <c r="E214" s="32">
        <v>200500927</v>
      </c>
      <c r="F214" s="32" t="s">
        <v>1260</v>
      </c>
      <c r="G214" s="32" t="s">
        <v>1261</v>
      </c>
      <c r="H214" s="32" t="s">
        <v>542</v>
      </c>
      <c r="I214" s="32" t="s">
        <v>69</v>
      </c>
      <c r="J214" s="32" t="s">
        <v>71</v>
      </c>
      <c r="K214" s="32" t="s">
        <v>71</v>
      </c>
      <c r="L214" s="32" t="s">
        <v>69</v>
      </c>
      <c r="M214" s="32" t="s">
        <v>69</v>
      </c>
      <c r="N214" s="32" t="s">
        <v>69</v>
      </c>
      <c r="O214" s="32" t="s">
        <v>69</v>
      </c>
      <c r="P214" s="32" t="s">
        <v>69</v>
      </c>
      <c r="Q214" s="32" t="s">
        <v>69</v>
      </c>
      <c r="R214" s="32" t="s">
        <v>71</v>
      </c>
      <c r="S214" s="32" t="s">
        <v>71</v>
      </c>
      <c r="T214" s="32" t="s">
        <v>69</v>
      </c>
      <c r="U214" s="32" t="s">
        <v>71</v>
      </c>
      <c r="V214" s="32" t="s">
        <v>71</v>
      </c>
      <c r="W214" s="32" t="s">
        <v>71</v>
      </c>
      <c r="X214" s="32" t="s">
        <v>69</v>
      </c>
      <c r="Y214" s="32" t="s">
        <v>71</v>
      </c>
      <c r="Z214" s="32" t="s">
        <v>69</v>
      </c>
      <c r="AA214" s="32" t="s">
        <v>69</v>
      </c>
      <c r="AB214" s="32" t="s">
        <v>69</v>
      </c>
      <c r="AC214" s="32" t="s">
        <v>69</v>
      </c>
      <c r="AD214" s="32" t="s">
        <v>71</v>
      </c>
      <c r="AE214" s="32" t="s">
        <v>71</v>
      </c>
      <c r="AF214" s="32" t="s">
        <v>71</v>
      </c>
      <c r="AG214" s="32" t="s">
        <v>71</v>
      </c>
      <c r="AH214" s="32" t="s">
        <v>69</v>
      </c>
      <c r="AI214" s="32" t="s">
        <v>80</v>
      </c>
      <c r="AJ214" s="32" t="s">
        <v>71</v>
      </c>
      <c r="AK214" s="32" t="s">
        <v>69</v>
      </c>
      <c r="AL214" s="32" t="s">
        <v>71</v>
      </c>
      <c r="AM214" s="32" t="s">
        <v>69</v>
      </c>
      <c r="AN214" s="32" t="s">
        <v>71</v>
      </c>
      <c r="AO214" s="32" t="s">
        <v>69</v>
      </c>
      <c r="AP214" s="32" t="s">
        <v>71</v>
      </c>
      <c r="AQ214" s="32" t="s">
        <v>71</v>
      </c>
      <c r="AR214" s="32" t="s">
        <v>69</v>
      </c>
      <c r="AS214" s="32" t="s">
        <v>71</v>
      </c>
      <c r="AT214" s="32" t="s">
        <v>69</v>
      </c>
      <c r="AU214" s="32" t="s">
        <v>71</v>
      </c>
      <c r="AV214" s="32" t="s">
        <v>71</v>
      </c>
      <c r="AW214" s="32" t="s">
        <v>71</v>
      </c>
      <c r="AX214" s="32" t="s">
        <v>71</v>
      </c>
      <c r="AY214" s="32" t="s">
        <v>71</v>
      </c>
      <c r="AZ214" s="32" t="s">
        <v>71</v>
      </c>
      <c r="BA214" s="32" t="s">
        <v>69</v>
      </c>
      <c r="BB214" s="32" t="s">
        <v>69</v>
      </c>
      <c r="BC214" s="32" t="s">
        <v>69</v>
      </c>
      <c r="BD214" s="32" t="s">
        <v>69</v>
      </c>
      <c r="BE214" s="32" t="s">
        <v>69</v>
      </c>
      <c r="BF214" s="32" t="s">
        <v>71</v>
      </c>
      <c r="BG214" s="32" t="s">
        <v>69</v>
      </c>
      <c r="BH214" s="32" t="s">
        <v>71</v>
      </c>
      <c r="BI214" s="32" t="s">
        <v>69</v>
      </c>
      <c r="BK214" s="32" t="s">
        <v>69</v>
      </c>
      <c r="BL214" s="32" t="s">
        <v>69</v>
      </c>
      <c r="BM214" s="32" t="s">
        <v>69</v>
      </c>
      <c r="BN214" s="32" t="s">
        <v>1262</v>
      </c>
      <c r="BO214" s="32" t="s">
        <v>1263</v>
      </c>
    </row>
    <row r="215" spans="1:67" s="33" customFormat="1" ht="12.5" x14ac:dyDescent="0.25">
      <c r="A215" s="31">
        <v>43677.650125925924</v>
      </c>
      <c r="B215" s="32" t="s">
        <v>407</v>
      </c>
      <c r="C215" s="32" t="s">
        <v>129</v>
      </c>
      <c r="D215" s="32" t="s">
        <v>1264</v>
      </c>
      <c r="E215" s="32">
        <v>200500941</v>
      </c>
      <c r="F215" s="32" t="s">
        <v>1265</v>
      </c>
      <c r="G215" s="34" t="s">
        <v>1266</v>
      </c>
      <c r="H215" s="32" t="s">
        <v>542</v>
      </c>
      <c r="I215" s="32" t="s">
        <v>69</v>
      </c>
      <c r="J215" s="32" t="s">
        <v>69</v>
      </c>
      <c r="K215" s="32" t="s">
        <v>69</v>
      </c>
      <c r="L215" s="32" t="s">
        <v>69</v>
      </c>
      <c r="M215" s="32" t="s">
        <v>71</v>
      </c>
      <c r="N215" s="32" t="s">
        <v>71</v>
      </c>
      <c r="O215" s="32" t="s">
        <v>71</v>
      </c>
      <c r="P215" s="32" t="s">
        <v>71</v>
      </c>
      <c r="Q215" s="32" t="s">
        <v>69</v>
      </c>
      <c r="R215" s="32" t="s">
        <v>69</v>
      </c>
      <c r="S215" s="32" t="s">
        <v>69</v>
      </c>
      <c r="T215" s="32" t="s">
        <v>69</v>
      </c>
      <c r="U215" s="32" t="s">
        <v>69</v>
      </c>
      <c r="V215" s="32" t="s">
        <v>69</v>
      </c>
      <c r="W215" s="32" t="s">
        <v>71</v>
      </c>
      <c r="X215" s="32" t="s">
        <v>69</v>
      </c>
      <c r="Y215" s="32" t="s">
        <v>69</v>
      </c>
      <c r="Z215" s="32" t="s">
        <v>69</v>
      </c>
      <c r="AA215" s="32" t="s">
        <v>69</v>
      </c>
      <c r="AB215" s="32" t="s">
        <v>69</v>
      </c>
      <c r="AC215" s="32" t="s">
        <v>69</v>
      </c>
      <c r="AD215" s="32" t="s">
        <v>69</v>
      </c>
      <c r="AE215" s="32" t="s">
        <v>69</v>
      </c>
      <c r="AF215" s="32" t="s">
        <v>69</v>
      </c>
      <c r="AG215" s="32" t="s">
        <v>69</v>
      </c>
      <c r="AH215" s="32" t="s">
        <v>69</v>
      </c>
      <c r="AI215" s="32" t="s">
        <v>69</v>
      </c>
      <c r="AJ215" s="32" t="s">
        <v>69</v>
      </c>
      <c r="AK215" s="32" t="s">
        <v>69</v>
      </c>
      <c r="AL215" s="32" t="s">
        <v>69</v>
      </c>
      <c r="AM215" s="32" t="s">
        <v>69</v>
      </c>
      <c r="AN215" s="32" t="s">
        <v>69</v>
      </c>
      <c r="AO215" s="32" t="s">
        <v>69</v>
      </c>
      <c r="AP215" s="32" t="s">
        <v>69</v>
      </c>
      <c r="AQ215" s="32" t="s">
        <v>69</v>
      </c>
      <c r="AR215" s="32" t="s">
        <v>69</v>
      </c>
      <c r="AS215" s="32" t="s">
        <v>69</v>
      </c>
      <c r="AT215" s="32" t="s">
        <v>69</v>
      </c>
      <c r="AU215" s="32" t="s">
        <v>69</v>
      </c>
      <c r="AV215" s="32" t="s">
        <v>69</v>
      </c>
      <c r="AW215" s="32" t="s">
        <v>69</v>
      </c>
      <c r="AX215" s="32" t="s">
        <v>69</v>
      </c>
      <c r="AY215" s="32" t="s">
        <v>69</v>
      </c>
      <c r="AZ215" s="32" t="s">
        <v>69</v>
      </c>
      <c r="BA215" s="32" t="s">
        <v>69</v>
      </c>
      <c r="BB215" s="32" t="s">
        <v>69</v>
      </c>
      <c r="BC215" s="32" t="s">
        <v>69</v>
      </c>
      <c r="BD215" s="32" t="s">
        <v>69</v>
      </c>
      <c r="BE215" s="32" t="s">
        <v>69</v>
      </c>
      <c r="BF215" s="32" t="s">
        <v>69</v>
      </c>
      <c r="BG215" s="32" t="s">
        <v>71</v>
      </c>
      <c r="BH215" s="32" t="s">
        <v>69</v>
      </c>
      <c r="BI215" s="32" t="s">
        <v>69</v>
      </c>
      <c r="BJ215" s="32" t="s">
        <v>69</v>
      </c>
      <c r="BL215" s="32" t="s">
        <v>69</v>
      </c>
      <c r="BM215" s="32" t="s">
        <v>71</v>
      </c>
      <c r="BN215" s="32" t="s">
        <v>1267</v>
      </c>
      <c r="BO215" s="32" t="s">
        <v>1268</v>
      </c>
    </row>
    <row r="216" spans="1:67" s="33" customFormat="1" ht="12.5" x14ac:dyDescent="0.25">
      <c r="A216" s="31">
        <v>43679.545389791667</v>
      </c>
      <c r="B216" s="32" t="s">
        <v>1269</v>
      </c>
      <c r="C216" s="32" t="s">
        <v>129</v>
      </c>
      <c r="D216" s="32" t="s">
        <v>1270</v>
      </c>
      <c r="E216" s="32">
        <v>200400924</v>
      </c>
      <c r="F216" s="32" t="s">
        <v>1271</v>
      </c>
      <c r="G216" s="34" t="s">
        <v>1272</v>
      </c>
      <c r="H216" s="32" t="s">
        <v>542</v>
      </c>
      <c r="I216" s="32" t="s">
        <v>71</v>
      </c>
      <c r="J216" s="32" t="s">
        <v>69</v>
      </c>
      <c r="K216" s="32" t="s">
        <v>69</v>
      </c>
      <c r="L216" s="32" t="s">
        <v>69</v>
      </c>
      <c r="M216" s="32" t="s">
        <v>71</v>
      </c>
      <c r="N216" s="32" t="s">
        <v>71</v>
      </c>
      <c r="O216" s="32" t="s">
        <v>69</v>
      </c>
      <c r="P216" s="32" t="s">
        <v>69</v>
      </c>
      <c r="Q216" s="32" t="s">
        <v>71</v>
      </c>
      <c r="R216" s="32" t="s">
        <v>69</v>
      </c>
      <c r="S216" s="32" t="s">
        <v>69</v>
      </c>
      <c r="T216" s="32" t="s">
        <v>71</v>
      </c>
      <c r="U216" s="32" t="s">
        <v>69</v>
      </c>
      <c r="V216" s="32" t="s">
        <v>69</v>
      </c>
      <c r="W216" s="32" t="s">
        <v>69</v>
      </c>
      <c r="X216" s="32" t="s">
        <v>69</v>
      </c>
      <c r="Y216" s="32" t="s">
        <v>69</v>
      </c>
      <c r="Z216" s="32" t="s">
        <v>69</v>
      </c>
      <c r="AA216" s="32" t="s">
        <v>69</v>
      </c>
      <c r="AB216" s="32" t="s">
        <v>69</v>
      </c>
      <c r="AC216" s="32" t="s">
        <v>69</v>
      </c>
      <c r="AD216" s="32" t="s">
        <v>69</v>
      </c>
      <c r="AE216" s="32" t="s">
        <v>69</v>
      </c>
      <c r="AF216" s="32" t="s">
        <v>69</v>
      </c>
      <c r="AG216" s="32" t="s">
        <v>69</v>
      </c>
      <c r="AH216" s="32" t="s">
        <v>69</v>
      </c>
      <c r="AI216" s="32" t="s">
        <v>69</v>
      </c>
      <c r="AJ216" s="32" t="s">
        <v>69</v>
      </c>
      <c r="AK216" s="32" t="s">
        <v>69</v>
      </c>
      <c r="AL216" s="32" t="s">
        <v>69</v>
      </c>
      <c r="AM216" s="32" t="s">
        <v>69</v>
      </c>
      <c r="AN216" s="32" t="s">
        <v>69</v>
      </c>
      <c r="AO216" s="32" t="s">
        <v>71</v>
      </c>
      <c r="AP216" s="32" t="s">
        <v>69</v>
      </c>
      <c r="AQ216" s="32" t="s">
        <v>69</v>
      </c>
      <c r="AR216" s="32" t="s">
        <v>69</v>
      </c>
      <c r="AS216" s="32" t="s">
        <v>69</v>
      </c>
      <c r="AT216" s="32" t="s">
        <v>69</v>
      </c>
      <c r="AU216" s="32" t="s">
        <v>71</v>
      </c>
      <c r="AV216" s="32" t="s">
        <v>69</v>
      </c>
      <c r="AW216" s="32" t="s">
        <v>69</v>
      </c>
      <c r="AX216" s="32" t="s">
        <v>69</v>
      </c>
      <c r="AY216" s="32" t="s">
        <v>69</v>
      </c>
      <c r="AZ216" s="32" t="s">
        <v>71</v>
      </c>
      <c r="BA216" s="32" t="s">
        <v>69</v>
      </c>
      <c r="BB216" s="32" t="s">
        <v>71</v>
      </c>
      <c r="BC216" s="32" t="s">
        <v>69</v>
      </c>
      <c r="BD216" s="32" t="s">
        <v>71</v>
      </c>
      <c r="BE216" s="32" t="s">
        <v>69</v>
      </c>
      <c r="BF216" s="32" t="s">
        <v>69</v>
      </c>
      <c r="BG216" s="32" t="s">
        <v>69</v>
      </c>
      <c r="BH216" s="32" t="s">
        <v>69</v>
      </c>
      <c r="BI216" s="32" t="s">
        <v>69</v>
      </c>
      <c r="BJ216" s="32" t="s">
        <v>69</v>
      </c>
      <c r="BK216" s="32" t="s">
        <v>71</v>
      </c>
      <c r="BL216" s="32" t="s">
        <v>69</v>
      </c>
      <c r="BM216" s="32" t="s">
        <v>71</v>
      </c>
      <c r="BN216" s="32" t="s">
        <v>1273</v>
      </c>
      <c r="BO216" s="32">
        <v>11</v>
      </c>
    </row>
    <row r="217" spans="1:67" s="33" customFormat="1" ht="12.5" x14ac:dyDescent="0.25">
      <c r="A217" s="31">
        <v>43679.556928206017</v>
      </c>
      <c r="B217" s="32" t="s">
        <v>1274</v>
      </c>
      <c r="C217" s="32" t="s">
        <v>129</v>
      </c>
      <c r="D217" s="32" t="s">
        <v>1275</v>
      </c>
      <c r="E217" s="32">
        <v>200400931</v>
      </c>
      <c r="F217" s="32" t="s">
        <v>408</v>
      </c>
      <c r="G217" s="32" t="s">
        <v>1276</v>
      </c>
      <c r="H217" s="32" t="s">
        <v>542</v>
      </c>
      <c r="I217" s="32" t="s">
        <v>69</v>
      </c>
      <c r="J217" s="32" t="s">
        <v>71</v>
      </c>
      <c r="K217" s="32" t="s">
        <v>71</v>
      </c>
      <c r="L217" s="32" t="s">
        <v>69</v>
      </c>
      <c r="M217" s="32" t="s">
        <v>69</v>
      </c>
      <c r="N217" s="32" t="s">
        <v>71</v>
      </c>
      <c r="O217" s="32" t="s">
        <v>71</v>
      </c>
      <c r="P217" s="32" t="s">
        <v>69</v>
      </c>
      <c r="Q217" s="32" t="s">
        <v>69</v>
      </c>
      <c r="R217" s="32" t="s">
        <v>71</v>
      </c>
      <c r="S217" s="32" t="s">
        <v>69</v>
      </c>
      <c r="T217" s="32" t="s">
        <v>69</v>
      </c>
      <c r="U217" s="32" t="s">
        <v>69</v>
      </c>
      <c r="V217" s="32" t="s">
        <v>69</v>
      </c>
      <c r="W217" s="32" t="s">
        <v>69</v>
      </c>
      <c r="X217" s="32" t="s">
        <v>69</v>
      </c>
      <c r="Y217" s="32" t="s">
        <v>69</v>
      </c>
      <c r="Z217" s="32" t="s">
        <v>71</v>
      </c>
      <c r="AA217" s="32" t="s">
        <v>69</v>
      </c>
      <c r="AB217" s="32" t="s">
        <v>69</v>
      </c>
      <c r="AC217" s="32" t="s">
        <v>69</v>
      </c>
      <c r="AD217" s="32" t="s">
        <v>69</v>
      </c>
      <c r="AE217" s="32" t="s">
        <v>69</v>
      </c>
      <c r="AF217" s="32" t="s">
        <v>69</v>
      </c>
      <c r="AG217" s="32" t="s">
        <v>69</v>
      </c>
      <c r="AH217" s="32" t="s">
        <v>69</v>
      </c>
      <c r="AI217" s="32" t="s">
        <v>69</v>
      </c>
      <c r="AJ217" s="32" t="s">
        <v>69</v>
      </c>
      <c r="AK217" s="32" t="s">
        <v>69</v>
      </c>
      <c r="AL217" s="32" t="s">
        <v>69</v>
      </c>
      <c r="AM217" s="32" t="s">
        <v>69</v>
      </c>
      <c r="AN217" s="32" t="s">
        <v>69</v>
      </c>
      <c r="AO217" s="32" t="s">
        <v>69</v>
      </c>
      <c r="AP217" s="32" t="s">
        <v>69</v>
      </c>
      <c r="AQ217" s="32" t="s">
        <v>69</v>
      </c>
      <c r="AR217" s="32" t="s">
        <v>69</v>
      </c>
      <c r="AS217" s="32" t="s">
        <v>69</v>
      </c>
      <c r="AT217" s="32" t="s">
        <v>69</v>
      </c>
      <c r="AU217" s="32" t="s">
        <v>71</v>
      </c>
      <c r="BN217" s="32" t="s">
        <v>1277</v>
      </c>
      <c r="BO217" s="32">
        <v>11</v>
      </c>
    </row>
    <row r="218" spans="1:67" s="33" customFormat="1" ht="12.5" x14ac:dyDescent="0.25">
      <c r="A218" s="31">
        <v>43683.439621736106</v>
      </c>
      <c r="B218" s="32" t="s">
        <v>1278</v>
      </c>
      <c r="C218" s="32" t="s">
        <v>137</v>
      </c>
      <c r="D218" s="32" t="s">
        <v>1279</v>
      </c>
      <c r="E218" s="32">
        <v>200404019</v>
      </c>
      <c r="F218" s="32" t="s">
        <v>1280</v>
      </c>
      <c r="G218" s="34" t="s">
        <v>1281</v>
      </c>
      <c r="H218" s="32" t="s">
        <v>542</v>
      </c>
      <c r="I218" s="32" t="s">
        <v>69</v>
      </c>
      <c r="J218" s="32" t="s">
        <v>69</v>
      </c>
      <c r="K218" s="32" t="s">
        <v>69</v>
      </c>
      <c r="L218" s="32" t="s">
        <v>69</v>
      </c>
      <c r="M218" s="32" t="s">
        <v>69</v>
      </c>
      <c r="N218" s="32" t="s">
        <v>69</v>
      </c>
      <c r="O218" s="32" t="s">
        <v>69</v>
      </c>
      <c r="P218" s="32" t="s">
        <v>69</v>
      </c>
      <c r="Q218" s="32" t="s">
        <v>69</v>
      </c>
      <c r="R218" s="32" t="s">
        <v>71</v>
      </c>
      <c r="S218" s="32" t="s">
        <v>69</v>
      </c>
      <c r="T218" s="32" t="s">
        <v>71</v>
      </c>
      <c r="U218" s="32" t="s">
        <v>69</v>
      </c>
      <c r="V218" s="32" t="s">
        <v>69</v>
      </c>
      <c r="W218" s="32" t="s">
        <v>69</v>
      </c>
      <c r="X218" s="32" t="s">
        <v>69</v>
      </c>
      <c r="Y218" s="32" t="s">
        <v>69</v>
      </c>
      <c r="Z218" s="32" t="s">
        <v>69</v>
      </c>
      <c r="AA218" s="32" t="s">
        <v>69</v>
      </c>
      <c r="AB218" s="32" t="s">
        <v>69</v>
      </c>
      <c r="AC218" s="32" t="s">
        <v>69</v>
      </c>
      <c r="AD218" s="32" t="s">
        <v>69</v>
      </c>
      <c r="AE218" s="32" t="s">
        <v>69</v>
      </c>
      <c r="AF218" s="32" t="s">
        <v>69</v>
      </c>
      <c r="AG218" s="32" t="s">
        <v>69</v>
      </c>
      <c r="AH218" s="32" t="s">
        <v>69</v>
      </c>
      <c r="AI218" s="32" t="s">
        <v>69</v>
      </c>
      <c r="AJ218" s="32" t="s">
        <v>69</v>
      </c>
      <c r="AK218" s="32" t="s">
        <v>71</v>
      </c>
      <c r="AL218" s="32" t="s">
        <v>71</v>
      </c>
      <c r="AM218" s="32" t="s">
        <v>69</v>
      </c>
      <c r="AN218" s="32" t="s">
        <v>69</v>
      </c>
      <c r="AO218" s="32" t="s">
        <v>71</v>
      </c>
      <c r="AP218" s="32" t="s">
        <v>71</v>
      </c>
      <c r="AQ218" s="32" t="s">
        <v>69</v>
      </c>
      <c r="AR218" s="32" t="s">
        <v>71</v>
      </c>
      <c r="AS218" s="32" t="s">
        <v>71</v>
      </c>
      <c r="AT218" s="32" t="s">
        <v>69</v>
      </c>
      <c r="AU218" s="32" t="s">
        <v>71</v>
      </c>
      <c r="BO218" s="32" t="s">
        <v>1282</v>
      </c>
    </row>
    <row r="219" spans="1:67" s="33" customFormat="1" ht="12.5" x14ac:dyDescent="0.25">
      <c r="A219" s="31">
        <v>43679.553636099532</v>
      </c>
      <c r="B219" s="32" t="s">
        <v>1283</v>
      </c>
      <c r="C219" s="32" t="s">
        <v>137</v>
      </c>
      <c r="D219" s="32" t="s">
        <v>1284</v>
      </c>
      <c r="E219" s="32">
        <v>200401400</v>
      </c>
      <c r="F219" s="32" t="s">
        <v>1285</v>
      </c>
      <c r="G219" s="34" t="s">
        <v>1286</v>
      </c>
      <c r="H219" s="32" t="s">
        <v>542</v>
      </c>
      <c r="I219" s="32" t="s">
        <v>69</v>
      </c>
      <c r="J219" s="32" t="s">
        <v>69</v>
      </c>
      <c r="K219" s="32" t="s">
        <v>69</v>
      </c>
      <c r="L219" s="32" t="s">
        <v>69</v>
      </c>
      <c r="M219" s="32" t="s">
        <v>69</v>
      </c>
      <c r="N219" s="32" t="s">
        <v>69</v>
      </c>
      <c r="O219" s="32" t="s">
        <v>69</v>
      </c>
      <c r="P219" s="32" t="s">
        <v>69</v>
      </c>
      <c r="Q219" s="32" t="s">
        <v>69</v>
      </c>
      <c r="R219" s="32" t="s">
        <v>69</v>
      </c>
      <c r="S219" s="32" t="s">
        <v>69</v>
      </c>
      <c r="T219" s="32" t="s">
        <v>69</v>
      </c>
      <c r="U219" s="32" t="s">
        <v>69</v>
      </c>
      <c r="V219" s="32" t="s">
        <v>69</v>
      </c>
      <c r="W219" s="32" t="s">
        <v>69</v>
      </c>
      <c r="X219" s="32" t="s">
        <v>69</v>
      </c>
      <c r="Y219" s="32" t="s">
        <v>69</v>
      </c>
      <c r="Z219" s="32" t="s">
        <v>69</v>
      </c>
      <c r="AA219" s="32" t="s">
        <v>69</v>
      </c>
      <c r="AB219" s="32" t="s">
        <v>69</v>
      </c>
      <c r="AC219" s="32" t="s">
        <v>69</v>
      </c>
      <c r="AD219" s="32" t="s">
        <v>69</v>
      </c>
      <c r="AE219" s="32" t="s">
        <v>69</v>
      </c>
      <c r="AF219" s="32" t="s">
        <v>69</v>
      </c>
      <c r="AG219" s="32" t="s">
        <v>69</v>
      </c>
      <c r="AH219" s="32" t="s">
        <v>69</v>
      </c>
      <c r="AI219" s="32" t="s">
        <v>69</v>
      </c>
      <c r="AJ219" s="32" t="s">
        <v>69</v>
      </c>
      <c r="AK219" s="32" t="s">
        <v>69</v>
      </c>
      <c r="AL219" s="32" t="s">
        <v>69</v>
      </c>
      <c r="AM219" s="32" t="s">
        <v>69</v>
      </c>
      <c r="AN219" s="32" t="s">
        <v>69</v>
      </c>
      <c r="AO219" s="32" t="s">
        <v>69</v>
      </c>
      <c r="AP219" s="32" t="s">
        <v>69</v>
      </c>
      <c r="AQ219" s="32" t="s">
        <v>69</v>
      </c>
      <c r="AR219" s="32" t="s">
        <v>69</v>
      </c>
      <c r="AS219" s="32" t="s">
        <v>69</v>
      </c>
      <c r="AT219" s="32" t="s">
        <v>69</v>
      </c>
      <c r="AU219" s="32" t="s">
        <v>69</v>
      </c>
      <c r="BO219" s="32">
        <v>24</v>
      </c>
    </row>
    <row r="220" spans="1:67" s="33" customFormat="1" ht="12.5" x14ac:dyDescent="0.25">
      <c r="A220" s="31">
        <v>43677.551909155096</v>
      </c>
      <c r="B220" s="32" t="s">
        <v>1287</v>
      </c>
      <c r="C220" s="32" t="s">
        <v>137</v>
      </c>
      <c r="D220" s="32" t="s">
        <v>1288</v>
      </c>
      <c r="E220" s="32">
        <v>200400717</v>
      </c>
      <c r="F220" s="32" t="s">
        <v>1289</v>
      </c>
      <c r="G220" s="34" t="s">
        <v>1290</v>
      </c>
      <c r="H220" s="32" t="s">
        <v>542</v>
      </c>
      <c r="I220" s="32" t="s">
        <v>69</v>
      </c>
      <c r="J220" s="32" t="s">
        <v>69</v>
      </c>
      <c r="K220" s="32" t="s">
        <v>80</v>
      </c>
      <c r="L220" s="32" t="s">
        <v>69</v>
      </c>
      <c r="M220" s="32" t="s">
        <v>69</v>
      </c>
      <c r="N220" s="32" t="s">
        <v>69</v>
      </c>
      <c r="O220" s="32" t="s">
        <v>80</v>
      </c>
      <c r="P220" s="32" t="s">
        <v>69</v>
      </c>
      <c r="Q220" s="32" t="s">
        <v>69</v>
      </c>
      <c r="R220" s="32" t="s">
        <v>69</v>
      </c>
      <c r="S220" s="32" t="s">
        <v>71</v>
      </c>
      <c r="T220" s="32" t="s">
        <v>69</v>
      </c>
      <c r="U220" s="32" t="s">
        <v>71</v>
      </c>
      <c r="V220" s="32" t="s">
        <v>80</v>
      </c>
      <c r="W220" s="32" t="s">
        <v>69</v>
      </c>
      <c r="X220" s="32" t="s">
        <v>71</v>
      </c>
      <c r="Y220" s="32" t="s">
        <v>71</v>
      </c>
      <c r="Z220" s="32" t="s">
        <v>80</v>
      </c>
      <c r="AA220" s="32" t="s">
        <v>80</v>
      </c>
      <c r="AB220" s="32" t="s">
        <v>80</v>
      </c>
      <c r="AC220" s="32" t="s">
        <v>80</v>
      </c>
      <c r="AD220" s="32" t="s">
        <v>69</v>
      </c>
      <c r="AE220" s="32" t="s">
        <v>71</v>
      </c>
      <c r="AG220" s="32" t="s">
        <v>71</v>
      </c>
      <c r="AH220" s="32" t="s">
        <v>71</v>
      </c>
      <c r="AI220" s="32" t="s">
        <v>80</v>
      </c>
      <c r="AJ220" s="32" t="s">
        <v>69</v>
      </c>
      <c r="AK220" s="32" t="s">
        <v>69</v>
      </c>
      <c r="AL220" s="32" t="s">
        <v>69</v>
      </c>
      <c r="AM220" s="32" t="s">
        <v>69</v>
      </c>
      <c r="AN220" s="32" t="s">
        <v>69</v>
      </c>
      <c r="AO220" s="32" t="s">
        <v>71</v>
      </c>
      <c r="AP220" s="32" t="s">
        <v>71</v>
      </c>
      <c r="AQ220" s="32" t="s">
        <v>69</v>
      </c>
      <c r="AR220" s="32" t="s">
        <v>69</v>
      </c>
      <c r="AS220" s="32" t="s">
        <v>71</v>
      </c>
      <c r="AT220" s="32" t="s">
        <v>71</v>
      </c>
      <c r="AU220" s="32" t="s">
        <v>95</v>
      </c>
      <c r="BN220" s="32" t="s">
        <v>1291</v>
      </c>
      <c r="BO220" s="32">
        <v>19</v>
      </c>
    </row>
    <row r="221" spans="1:67" s="33" customFormat="1" ht="12.5" x14ac:dyDescent="0.25">
      <c r="A221" s="31">
        <v>43690.469565613428</v>
      </c>
      <c r="B221" s="32" t="s">
        <v>1292</v>
      </c>
      <c r="C221" s="32" t="s">
        <v>137</v>
      </c>
      <c r="D221" s="32" t="s">
        <v>1293</v>
      </c>
      <c r="E221" s="32">
        <v>200400916</v>
      </c>
      <c r="F221" s="32" t="s">
        <v>1294</v>
      </c>
      <c r="G221" s="34" t="s">
        <v>1295</v>
      </c>
      <c r="H221" s="32" t="s">
        <v>542</v>
      </c>
      <c r="I221" s="32" t="s">
        <v>69</v>
      </c>
      <c r="J221" s="32" t="s">
        <v>69</v>
      </c>
      <c r="K221" s="32" t="s">
        <v>69</v>
      </c>
      <c r="L221" s="32" t="s">
        <v>69</v>
      </c>
      <c r="M221" s="32" t="s">
        <v>71</v>
      </c>
      <c r="N221" s="32" t="s">
        <v>69</v>
      </c>
      <c r="O221" s="32" t="s">
        <v>69</v>
      </c>
      <c r="P221" s="32" t="s">
        <v>69</v>
      </c>
      <c r="Q221" s="32" t="s">
        <v>69</v>
      </c>
      <c r="R221" s="32" t="s">
        <v>69</v>
      </c>
      <c r="S221" s="32" t="s">
        <v>69</v>
      </c>
      <c r="T221" s="32" t="s">
        <v>69</v>
      </c>
      <c r="U221" s="32" t="s">
        <v>69</v>
      </c>
      <c r="V221" s="32" t="s">
        <v>69</v>
      </c>
      <c r="W221" s="32" t="s">
        <v>69</v>
      </c>
      <c r="X221" s="32" t="s">
        <v>71</v>
      </c>
      <c r="Y221" s="32" t="s">
        <v>69</v>
      </c>
      <c r="Z221" s="32" t="s">
        <v>69</v>
      </c>
      <c r="AA221" s="32" t="s">
        <v>71</v>
      </c>
      <c r="AB221" s="32" t="s">
        <v>69</v>
      </c>
      <c r="AC221" s="32" t="s">
        <v>69</v>
      </c>
      <c r="AD221" s="32" t="s">
        <v>69</v>
      </c>
      <c r="AE221" s="32" t="s">
        <v>69</v>
      </c>
      <c r="AF221" s="32" t="s">
        <v>69</v>
      </c>
      <c r="AG221" s="32" t="s">
        <v>69</v>
      </c>
      <c r="AH221" s="32" t="s">
        <v>69</v>
      </c>
      <c r="AI221" s="32" t="s">
        <v>69</v>
      </c>
      <c r="AJ221" s="32" t="s">
        <v>69</v>
      </c>
      <c r="AK221" s="32" t="s">
        <v>69</v>
      </c>
      <c r="AL221" s="32" t="s">
        <v>69</v>
      </c>
      <c r="AM221" s="32" t="s">
        <v>69</v>
      </c>
      <c r="AN221" s="32" t="s">
        <v>69</v>
      </c>
      <c r="AO221" s="32" t="s">
        <v>69</v>
      </c>
      <c r="AP221" s="32" t="s">
        <v>69</v>
      </c>
      <c r="AQ221" s="32" t="s">
        <v>69</v>
      </c>
      <c r="AR221" s="32" t="s">
        <v>69</v>
      </c>
      <c r="AS221" s="32" t="s">
        <v>69</v>
      </c>
      <c r="AT221" s="32" t="s">
        <v>69</v>
      </c>
      <c r="AU221" s="32" t="s">
        <v>69</v>
      </c>
      <c r="AV221" s="32" t="s">
        <v>69</v>
      </c>
      <c r="BN221" s="32" t="s">
        <v>543</v>
      </c>
      <c r="BO221" s="32" t="s">
        <v>1296</v>
      </c>
    </row>
    <row r="222" spans="1:67" s="33" customFormat="1" ht="12.5" x14ac:dyDescent="0.25">
      <c r="A222" s="31">
        <v>43629.549028194444</v>
      </c>
      <c r="B222" s="32" t="s">
        <v>1297</v>
      </c>
      <c r="C222" s="32" t="s">
        <v>137</v>
      </c>
      <c r="D222" s="32" t="s">
        <v>1298</v>
      </c>
      <c r="E222" s="32">
        <v>200400956</v>
      </c>
      <c r="F222" s="32" t="s">
        <v>1299</v>
      </c>
      <c r="G222" s="34" t="s">
        <v>1300</v>
      </c>
      <c r="H222" s="32" t="s">
        <v>542</v>
      </c>
      <c r="I222" s="32" t="s">
        <v>69</v>
      </c>
      <c r="J222" s="32" t="s">
        <v>69</v>
      </c>
      <c r="K222" s="32" t="s">
        <v>69</v>
      </c>
      <c r="L222" s="32" t="s">
        <v>69</v>
      </c>
      <c r="M222" s="32" t="s">
        <v>69</v>
      </c>
      <c r="N222" s="32" t="s">
        <v>69</v>
      </c>
      <c r="O222" s="32" t="s">
        <v>69</v>
      </c>
      <c r="P222" s="32" t="s">
        <v>69</v>
      </c>
      <c r="Q222" s="32" t="s">
        <v>69</v>
      </c>
      <c r="R222" s="32" t="s">
        <v>69</v>
      </c>
      <c r="S222" s="32" t="s">
        <v>69</v>
      </c>
      <c r="T222" s="32" t="s">
        <v>69</v>
      </c>
      <c r="U222" s="32" t="s">
        <v>69</v>
      </c>
      <c r="V222" s="32" t="s">
        <v>69</v>
      </c>
      <c r="W222" s="32" t="s">
        <v>69</v>
      </c>
      <c r="X222" s="32" t="s">
        <v>69</v>
      </c>
      <c r="Y222" s="32" t="s">
        <v>69</v>
      </c>
      <c r="Z222" s="32" t="s">
        <v>69</v>
      </c>
      <c r="AA222" s="32" t="s">
        <v>69</v>
      </c>
      <c r="AB222" s="32" t="s">
        <v>69</v>
      </c>
      <c r="AC222" s="32" t="s">
        <v>69</v>
      </c>
      <c r="AD222" s="32" t="s">
        <v>69</v>
      </c>
      <c r="AE222" s="32" t="s">
        <v>69</v>
      </c>
      <c r="AF222" s="32" t="s">
        <v>69</v>
      </c>
      <c r="AG222" s="32" t="s">
        <v>69</v>
      </c>
      <c r="AH222" s="32" t="s">
        <v>69</v>
      </c>
      <c r="AI222" s="32" t="s">
        <v>69</v>
      </c>
      <c r="AJ222" s="32" t="s">
        <v>69</v>
      </c>
      <c r="AK222" s="32" t="s">
        <v>69</v>
      </c>
      <c r="AL222" s="32" t="s">
        <v>69</v>
      </c>
      <c r="AM222" s="32" t="s">
        <v>69</v>
      </c>
      <c r="AN222" s="32" t="s">
        <v>69</v>
      </c>
      <c r="AO222" s="32" t="s">
        <v>69</v>
      </c>
      <c r="AP222" s="32" t="s">
        <v>69</v>
      </c>
      <c r="AQ222" s="32" t="s">
        <v>69</v>
      </c>
      <c r="AR222" s="32" t="s">
        <v>69</v>
      </c>
      <c r="AS222" s="32" t="s">
        <v>69</v>
      </c>
      <c r="AT222" s="32" t="s">
        <v>69</v>
      </c>
      <c r="AU222" s="32" t="s">
        <v>69</v>
      </c>
      <c r="BN222" s="32" t="s">
        <v>1301</v>
      </c>
      <c r="BO222" s="32"/>
    </row>
    <row r="223" spans="1:67" s="33" customFormat="1" ht="12.5" x14ac:dyDescent="0.25">
      <c r="A223" s="31">
        <v>43672.508769930559</v>
      </c>
      <c r="B223" s="32" t="s">
        <v>1302</v>
      </c>
      <c r="C223" s="32" t="s">
        <v>137</v>
      </c>
      <c r="D223" s="32" t="s">
        <v>1303</v>
      </c>
      <c r="E223" s="32">
        <v>200400988</v>
      </c>
      <c r="F223" s="32" t="s">
        <v>1304</v>
      </c>
      <c r="G223" s="34" t="s">
        <v>1305</v>
      </c>
      <c r="H223" s="32" t="s">
        <v>542</v>
      </c>
      <c r="I223" s="32" t="s">
        <v>71</v>
      </c>
      <c r="J223" s="32" t="s">
        <v>71</v>
      </c>
      <c r="K223" s="32" t="s">
        <v>69</v>
      </c>
      <c r="L223" s="32" t="s">
        <v>69</v>
      </c>
      <c r="M223" s="32" t="s">
        <v>69</v>
      </c>
      <c r="N223" s="32" t="s">
        <v>69</v>
      </c>
      <c r="O223" s="32" t="s">
        <v>69</v>
      </c>
      <c r="P223" s="32" t="s">
        <v>71</v>
      </c>
      <c r="Q223" s="32" t="s">
        <v>69</v>
      </c>
      <c r="R223" s="32" t="s">
        <v>69</v>
      </c>
      <c r="S223" s="32" t="s">
        <v>71</v>
      </c>
      <c r="T223" s="32" t="s">
        <v>69</v>
      </c>
      <c r="U223" s="32" t="s">
        <v>69</v>
      </c>
      <c r="V223" s="32" t="s">
        <v>71</v>
      </c>
      <c r="W223" s="32" t="s">
        <v>69</v>
      </c>
      <c r="X223" s="32" t="s">
        <v>69</v>
      </c>
      <c r="Y223" s="32" t="s">
        <v>69</v>
      </c>
      <c r="Z223" s="32" t="s">
        <v>69</v>
      </c>
      <c r="AA223" s="32" t="s">
        <v>69</v>
      </c>
      <c r="AB223" s="32" t="s">
        <v>69</v>
      </c>
      <c r="AC223" s="32" t="s">
        <v>71</v>
      </c>
      <c r="AD223" s="32" t="s">
        <v>69</v>
      </c>
      <c r="AE223" s="32" t="s">
        <v>69</v>
      </c>
      <c r="AF223" s="32" t="s">
        <v>71</v>
      </c>
      <c r="AG223" s="32" t="s">
        <v>69</v>
      </c>
      <c r="AH223" s="32" t="s">
        <v>69</v>
      </c>
      <c r="AI223" s="32" t="s">
        <v>69</v>
      </c>
      <c r="AJ223" s="32" t="s">
        <v>69</v>
      </c>
      <c r="AK223" s="32" t="s">
        <v>69</v>
      </c>
      <c r="AL223" s="32" t="s">
        <v>69</v>
      </c>
      <c r="AM223" s="32" t="s">
        <v>69</v>
      </c>
      <c r="AN223" s="32" t="s">
        <v>69</v>
      </c>
      <c r="AO223" s="32" t="s">
        <v>69</v>
      </c>
      <c r="AP223" s="32" t="s">
        <v>69</v>
      </c>
      <c r="AQ223" s="32" t="s">
        <v>69</v>
      </c>
      <c r="AR223" s="32" t="s">
        <v>69</v>
      </c>
      <c r="AS223" s="32" t="s">
        <v>69</v>
      </c>
      <c r="AT223" s="32" t="s">
        <v>69</v>
      </c>
      <c r="AU223" s="32" t="s">
        <v>69</v>
      </c>
      <c r="BN223" s="32" t="s">
        <v>1306</v>
      </c>
      <c r="BO223" s="32">
        <v>18</v>
      </c>
    </row>
    <row r="224" spans="1:67" s="33" customFormat="1" ht="12.5" x14ac:dyDescent="0.25">
      <c r="A224" s="31">
        <v>43675.583173321764</v>
      </c>
      <c r="B224" s="32" t="s">
        <v>1307</v>
      </c>
      <c r="C224" s="32" t="s">
        <v>137</v>
      </c>
      <c r="D224" s="32" t="s">
        <v>1308</v>
      </c>
      <c r="E224" s="32">
        <v>200401089</v>
      </c>
      <c r="F224" s="32" t="s">
        <v>1309</v>
      </c>
      <c r="G224" s="34" t="s">
        <v>1310</v>
      </c>
      <c r="H224" s="32" t="s">
        <v>542</v>
      </c>
      <c r="I224" s="32" t="s">
        <v>69</v>
      </c>
      <c r="AV224" s="32" t="s">
        <v>69</v>
      </c>
      <c r="AW224" s="32" t="s">
        <v>69</v>
      </c>
      <c r="AX224" s="32" t="s">
        <v>69</v>
      </c>
      <c r="AY224" s="32" t="s">
        <v>69</v>
      </c>
      <c r="AZ224" s="32" t="s">
        <v>69</v>
      </c>
      <c r="BA224" s="32" t="s">
        <v>69</v>
      </c>
      <c r="BB224" s="32" t="s">
        <v>69</v>
      </c>
      <c r="BC224" s="32" t="s">
        <v>69</v>
      </c>
      <c r="BD224" s="32" t="s">
        <v>69</v>
      </c>
      <c r="BE224" s="32" t="s">
        <v>69</v>
      </c>
      <c r="BF224" s="32" t="s">
        <v>69</v>
      </c>
      <c r="BG224" s="32" t="s">
        <v>69</v>
      </c>
      <c r="BH224" s="32" t="s">
        <v>69</v>
      </c>
      <c r="BI224" s="32" t="s">
        <v>69</v>
      </c>
      <c r="BJ224" s="32" t="s">
        <v>69</v>
      </c>
      <c r="BK224" s="32" t="s">
        <v>69</v>
      </c>
      <c r="BL224" s="32" t="s">
        <v>69</v>
      </c>
      <c r="BM224" s="32" t="s">
        <v>69</v>
      </c>
      <c r="BO224" s="32">
        <v>12</v>
      </c>
    </row>
    <row r="225" spans="1:67" s="33" customFormat="1" ht="12.5" x14ac:dyDescent="0.25">
      <c r="A225" s="31">
        <v>43677.497829120373</v>
      </c>
      <c r="B225" s="32" t="s">
        <v>1311</v>
      </c>
      <c r="C225" s="32" t="s">
        <v>137</v>
      </c>
      <c r="D225" s="32" t="s">
        <v>1312</v>
      </c>
      <c r="E225" s="32">
        <v>200401411</v>
      </c>
      <c r="F225" s="32" t="s">
        <v>1313</v>
      </c>
      <c r="G225" s="34" t="s">
        <v>1314</v>
      </c>
      <c r="H225" s="32" t="s">
        <v>542</v>
      </c>
      <c r="I225" s="32" t="s">
        <v>69</v>
      </c>
      <c r="J225" s="32" t="s">
        <v>69</v>
      </c>
      <c r="K225" s="32" t="s">
        <v>69</v>
      </c>
      <c r="L225" s="32" t="s">
        <v>69</v>
      </c>
      <c r="M225" s="32" t="s">
        <v>69</v>
      </c>
      <c r="N225" s="32" t="s">
        <v>69</v>
      </c>
      <c r="O225" s="32" t="s">
        <v>71</v>
      </c>
      <c r="P225" s="32" t="s">
        <v>69</v>
      </c>
      <c r="Q225" s="32" t="s">
        <v>69</v>
      </c>
      <c r="R225" s="32" t="s">
        <v>69</v>
      </c>
      <c r="S225" s="32" t="s">
        <v>69</v>
      </c>
      <c r="T225" s="32" t="s">
        <v>69</v>
      </c>
      <c r="U225" s="32" t="s">
        <v>69</v>
      </c>
      <c r="V225" s="32" t="s">
        <v>69</v>
      </c>
      <c r="W225" s="32" t="s">
        <v>69</v>
      </c>
      <c r="X225" s="32" t="s">
        <v>69</v>
      </c>
      <c r="Y225" s="32" t="s">
        <v>69</v>
      </c>
      <c r="Z225" s="32" t="s">
        <v>69</v>
      </c>
      <c r="AA225" s="32" t="s">
        <v>69</v>
      </c>
      <c r="AB225" s="32" t="s">
        <v>69</v>
      </c>
      <c r="AC225" s="32" t="s">
        <v>69</v>
      </c>
      <c r="AD225" s="32" t="s">
        <v>69</v>
      </c>
      <c r="AE225" s="32" t="s">
        <v>69</v>
      </c>
      <c r="AF225" s="32" t="s">
        <v>69</v>
      </c>
      <c r="AG225" s="32" t="s">
        <v>69</v>
      </c>
      <c r="AH225" s="32" t="s">
        <v>69</v>
      </c>
      <c r="AI225" s="32" t="s">
        <v>69</v>
      </c>
      <c r="AJ225" s="32" t="s">
        <v>69</v>
      </c>
      <c r="AK225" s="32" t="s">
        <v>69</v>
      </c>
      <c r="AL225" s="32" t="s">
        <v>69</v>
      </c>
      <c r="AM225" s="32" t="s">
        <v>69</v>
      </c>
      <c r="AN225" s="32" t="s">
        <v>69</v>
      </c>
      <c r="AO225" s="32" t="s">
        <v>69</v>
      </c>
      <c r="AP225" s="32" t="s">
        <v>69</v>
      </c>
      <c r="AQ225" s="32" t="s">
        <v>69</v>
      </c>
      <c r="AR225" s="32" t="s">
        <v>69</v>
      </c>
      <c r="AS225" s="32" t="s">
        <v>69</v>
      </c>
      <c r="AT225" s="32" t="s">
        <v>69</v>
      </c>
      <c r="AU225" s="32" t="s">
        <v>69</v>
      </c>
      <c r="AV225" s="32" t="s">
        <v>69</v>
      </c>
      <c r="AW225" s="32" t="s">
        <v>69</v>
      </c>
      <c r="AX225" s="32" t="s">
        <v>69</v>
      </c>
      <c r="AY225" s="32" t="s">
        <v>69</v>
      </c>
      <c r="AZ225" s="32" t="s">
        <v>69</v>
      </c>
      <c r="BA225" s="32" t="s">
        <v>69</v>
      </c>
      <c r="BB225" s="32" t="s">
        <v>69</v>
      </c>
      <c r="BC225" s="32" t="s">
        <v>69</v>
      </c>
      <c r="BD225" s="32" t="s">
        <v>69</v>
      </c>
      <c r="BE225" s="32" t="s">
        <v>69</v>
      </c>
      <c r="BF225" s="32" t="s">
        <v>69</v>
      </c>
      <c r="BG225" s="32" t="s">
        <v>69</v>
      </c>
      <c r="BH225" s="32" t="s">
        <v>69</v>
      </c>
      <c r="BI225" s="32" t="s">
        <v>69</v>
      </c>
      <c r="BJ225" s="32" t="s">
        <v>69</v>
      </c>
      <c r="BK225" s="32" t="s">
        <v>69</v>
      </c>
      <c r="BL225" s="32" t="s">
        <v>69</v>
      </c>
      <c r="BM225" s="32" t="s">
        <v>69</v>
      </c>
      <c r="BO225" s="32" t="s">
        <v>1315</v>
      </c>
    </row>
    <row r="226" spans="1:67" s="33" customFormat="1" ht="12.5" x14ac:dyDescent="0.25">
      <c r="A226" s="31">
        <v>43678.396454780093</v>
      </c>
      <c r="B226" s="32" t="s">
        <v>409</v>
      </c>
      <c r="C226" s="32" t="s">
        <v>138</v>
      </c>
      <c r="D226" s="32" t="s">
        <v>410</v>
      </c>
      <c r="E226" s="32">
        <v>200100009</v>
      </c>
      <c r="F226" s="32" t="s">
        <v>411</v>
      </c>
      <c r="G226" s="34" t="s">
        <v>412</v>
      </c>
      <c r="H226" s="32" t="s">
        <v>542</v>
      </c>
      <c r="I226" s="32" t="s">
        <v>71</v>
      </c>
      <c r="J226" s="32" t="s">
        <v>71</v>
      </c>
      <c r="K226" s="32" t="s">
        <v>71</v>
      </c>
      <c r="L226" s="32" t="s">
        <v>71</v>
      </c>
      <c r="M226" s="32" t="s">
        <v>69</v>
      </c>
      <c r="N226" s="32" t="s">
        <v>69</v>
      </c>
      <c r="O226" s="32" t="s">
        <v>69</v>
      </c>
      <c r="P226" s="32" t="s">
        <v>69</v>
      </c>
      <c r="Q226" s="32" t="s">
        <v>69</v>
      </c>
      <c r="R226" s="32" t="s">
        <v>69</v>
      </c>
      <c r="S226" s="32" t="s">
        <v>69</v>
      </c>
      <c r="T226" s="32" t="s">
        <v>69</v>
      </c>
      <c r="U226" s="32" t="s">
        <v>69</v>
      </c>
      <c r="V226" s="32" t="s">
        <v>69</v>
      </c>
      <c r="W226" s="32" t="s">
        <v>69</v>
      </c>
      <c r="X226" s="32" t="s">
        <v>69</v>
      </c>
      <c r="Y226" s="32" t="s">
        <v>69</v>
      </c>
      <c r="Z226" s="32" t="s">
        <v>69</v>
      </c>
      <c r="AA226" s="32" t="s">
        <v>69</v>
      </c>
      <c r="AB226" s="32" t="s">
        <v>69</v>
      </c>
      <c r="AC226" s="32" t="s">
        <v>71</v>
      </c>
      <c r="AD226" s="32" t="s">
        <v>69</v>
      </c>
      <c r="AE226" s="32" t="s">
        <v>69</v>
      </c>
      <c r="AF226" s="32" t="s">
        <v>69</v>
      </c>
      <c r="AG226" s="32" t="s">
        <v>69</v>
      </c>
      <c r="AH226" s="32" t="s">
        <v>69</v>
      </c>
      <c r="AI226" s="32" t="s">
        <v>96</v>
      </c>
      <c r="AJ226" s="32" t="s">
        <v>69</v>
      </c>
      <c r="AK226" s="32" t="s">
        <v>96</v>
      </c>
      <c r="AL226" s="32" t="s">
        <v>69</v>
      </c>
      <c r="AM226" s="32" t="s">
        <v>71</v>
      </c>
      <c r="AN226" s="32" t="s">
        <v>71</v>
      </c>
      <c r="AO226" s="32" t="s">
        <v>71</v>
      </c>
      <c r="AP226" s="32" t="s">
        <v>71</v>
      </c>
      <c r="AQ226" s="32" t="s">
        <v>96</v>
      </c>
      <c r="AR226" s="32" t="s">
        <v>71</v>
      </c>
      <c r="AS226" s="32" t="s">
        <v>71</v>
      </c>
      <c r="AT226" s="32" t="s">
        <v>71</v>
      </c>
      <c r="AU226" s="32" t="s">
        <v>96</v>
      </c>
      <c r="BN226" s="32" t="s">
        <v>1291</v>
      </c>
      <c r="BO226" s="32" t="s">
        <v>1316</v>
      </c>
    </row>
    <row r="227" spans="1:67" s="33" customFormat="1" ht="12.5" x14ac:dyDescent="0.25">
      <c r="A227" s="31">
        <v>43677.402408402777</v>
      </c>
      <c r="B227" s="32" t="s">
        <v>413</v>
      </c>
      <c r="C227" s="32" t="s">
        <v>138</v>
      </c>
      <c r="D227" s="32" t="s">
        <v>414</v>
      </c>
      <c r="E227" s="32">
        <v>200100018</v>
      </c>
      <c r="F227" s="32" t="s">
        <v>1317</v>
      </c>
      <c r="G227" s="34" t="s">
        <v>415</v>
      </c>
      <c r="H227" s="32" t="s">
        <v>542</v>
      </c>
      <c r="AV227" s="32" t="s">
        <v>69</v>
      </c>
      <c r="AW227" s="32" t="s">
        <v>69</v>
      </c>
      <c r="AX227" s="32" t="s">
        <v>69</v>
      </c>
      <c r="AY227" s="32" t="s">
        <v>69</v>
      </c>
      <c r="AZ227" s="32" t="s">
        <v>69</v>
      </c>
      <c r="BA227" s="32" t="s">
        <v>69</v>
      </c>
      <c r="BB227" s="32" t="s">
        <v>69</v>
      </c>
      <c r="BC227" s="32" t="s">
        <v>69</v>
      </c>
      <c r="BD227" s="32" t="s">
        <v>69</v>
      </c>
      <c r="BE227" s="32" t="s">
        <v>69</v>
      </c>
      <c r="BF227" s="32" t="s">
        <v>69</v>
      </c>
      <c r="BG227" s="32" t="s">
        <v>69</v>
      </c>
      <c r="BH227" s="32" t="s">
        <v>69</v>
      </c>
      <c r="BI227" s="32" t="s">
        <v>69</v>
      </c>
      <c r="BJ227" s="32" t="s">
        <v>69</v>
      </c>
      <c r="BK227" s="32" t="s">
        <v>69</v>
      </c>
      <c r="BL227" s="32" t="s">
        <v>69</v>
      </c>
      <c r="BM227" s="32" t="s">
        <v>69</v>
      </c>
      <c r="BN227" s="32" t="s">
        <v>608</v>
      </c>
    </row>
    <row r="228" spans="1:67" s="33" customFormat="1" ht="12.5" x14ac:dyDescent="0.25">
      <c r="A228" s="31">
        <v>43678.367310393514</v>
      </c>
      <c r="B228" s="32" t="s">
        <v>1318</v>
      </c>
      <c r="C228" s="32" t="s">
        <v>138</v>
      </c>
      <c r="D228" s="32" t="s">
        <v>416</v>
      </c>
      <c r="E228" s="32">
        <v>200100024</v>
      </c>
      <c r="F228" s="32" t="s">
        <v>417</v>
      </c>
      <c r="G228" s="34" t="s">
        <v>418</v>
      </c>
      <c r="H228" s="32" t="s">
        <v>542</v>
      </c>
      <c r="I228" s="32" t="s">
        <v>71</v>
      </c>
      <c r="J228" s="32" t="s">
        <v>71</v>
      </c>
      <c r="K228" s="32" t="s">
        <v>71</v>
      </c>
      <c r="L228" s="32" t="s">
        <v>71</v>
      </c>
      <c r="M228" s="32" t="s">
        <v>71</v>
      </c>
      <c r="N228" s="32" t="s">
        <v>71</v>
      </c>
      <c r="O228" s="32" t="s">
        <v>71</v>
      </c>
      <c r="P228" s="32" t="s">
        <v>71</v>
      </c>
      <c r="Q228" s="32" t="s">
        <v>71</v>
      </c>
      <c r="R228" s="32" t="s">
        <v>71</v>
      </c>
      <c r="S228" s="32" t="s">
        <v>71</v>
      </c>
      <c r="T228" s="32" t="s">
        <v>71</v>
      </c>
      <c r="U228" s="32" t="s">
        <v>69</v>
      </c>
      <c r="V228" s="32" t="s">
        <v>69</v>
      </c>
      <c r="W228" s="32" t="s">
        <v>69</v>
      </c>
      <c r="X228" s="32" t="s">
        <v>69</v>
      </c>
      <c r="Y228" s="32" t="s">
        <v>69</v>
      </c>
      <c r="Z228" s="32" t="s">
        <v>69</v>
      </c>
      <c r="AA228" s="32" t="s">
        <v>69</v>
      </c>
      <c r="AB228" s="32" t="s">
        <v>69</v>
      </c>
      <c r="AC228" s="32" t="s">
        <v>71</v>
      </c>
      <c r="AD228" s="32" t="s">
        <v>69</v>
      </c>
      <c r="AE228" s="32" t="s">
        <v>69</v>
      </c>
      <c r="AF228" s="32" t="s">
        <v>69</v>
      </c>
      <c r="AG228" s="32" t="s">
        <v>69</v>
      </c>
      <c r="AH228" s="32" t="s">
        <v>69</v>
      </c>
      <c r="AI228" s="32" t="s">
        <v>69</v>
      </c>
      <c r="AJ228" s="32" t="s">
        <v>69</v>
      </c>
      <c r="AK228" s="32" t="s">
        <v>69</v>
      </c>
      <c r="AL228" s="32" t="s">
        <v>69</v>
      </c>
      <c r="AM228" s="32" t="s">
        <v>69</v>
      </c>
      <c r="AN228" s="32" t="s">
        <v>69</v>
      </c>
      <c r="AO228" s="32" t="s">
        <v>69</v>
      </c>
      <c r="AP228" s="32" t="s">
        <v>69</v>
      </c>
      <c r="AQ228" s="32" t="s">
        <v>69</v>
      </c>
      <c r="AR228" s="32" t="s">
        <v>69</v>
      </c>
      <c r="AS228" s="32" t="s">
        <v>69</v>
      </c>
      <c r="AT228" s="32" t="s">
        <v>69</v>
      </c>
      <c r="AU228" s="32" t="s">
        <v>69</v>
      </c>
      <c r="AV228" s="32" t="s">
        <v>69</v>
      </c>
      <c r="AW228" s="32" t="s">
        <v>69</v>
      </c>
      <c r="AX228" s="32" t="s">
        <v>69</v>
      </c>
      <c r="AY228" s="32" t="s">
        <v>69</v>
      </c>
      <c r="AZ228" s="32" t="s">
        <v>69</v>
      </c>
      <c r="BA228" s="32" t="s">
        <v>69</v>
      </c>
      <c r="BB228" s="32" t="s">
        <v>69</v>
      </c>
      <c r="BC228" s="32" t="s">
        <v>69</v>
      </c>
      <c r="BD228" s="32" t="s">
        <v>69</v>
      </c>
      <c r="BE228" s="32" t="s">
        <v>69</v>
      </c>
      <c r="BF228" s="32" t="s">
        <v>71</v>
      </c>
      <c r="BG228" s="32" t="s">
        <v>69</v>
      </c>
      <c r="BH228" s="32" t="s">
        <v>69</v>
      </c>
      <c r="BI228" s="32" t="s">
        <v>69</v>
      </c>
      <c r="BJ228" s="32" t="s">
        <v>96</v>
      </c>
      <c r="BK228" s="32" t="s">
        <v>69</v>
      </c>
      <c r="BL228" s="32" t="s">
        <v>69</v>
      </c>
      <c r="BM228" s="32" t="s">
        <v>69</v>
      </c>
      <c r="BN228" s="32" t="s">
        <v>1319</v>
      </c>
      <c r="BO228" s="32" t="s">
        <v>764</v>
      </c>
    </row>
    <row r="229" spans="1:67" s="33" customFormat="1" ht="12.5" x14ac:dyDescent="0.25">
      <c r="A229" s="31">
        <v>43679.538974166666</v>
      </c>
      <c r="B229" s="32" t="s">
        <v>1320</v>
      </c>
      <c r="C229" s="32" t="s">
        <v>138</v>
      </c>
      <c r="D229" s="32" t="s">
        <v>1321</v>
      </c>
      <c r="E229" s="32">
        <v>200100034</v>
      </c>
      <c r="F229" s="32" t="s">
        <v>1322</v>
      </c>
      <c r="G229" s="34" t="s">
        <v>1323</v>
      </c>
      <c r="H229" s="32" t="s">
        <v>542</v>
      </c>
      <c r="I229" s="32" t="s">
        <v>69</v>
      </c>
      <c r="J229" s="32" t="s">
        <v>69</v>
      </c>
      <c r="K229" s="32" t="s">
        <v>69</v>
      </c>
      <c r="L229" s="32" t="s">
        <v>69</v>
      </c>
      <c r="M229" s="32" t="s">
        <v>69</v>
      </c>
      <c r="N229" s="32" t="s">
        <v>69</v>
      </c>
      <c r="O229" s="32" t="s">
        <v>69</v>
      </c>
      <c r="P229" s="32" t="s">
        <v>69</v>
      </c>
      <c r="Q229" s="32" t="s">
        <v>69</v>
      </c>
      <c r="R229" s="32" t="s">
        <v>69</v>
      </c>
      <c r="S229" s="32" t="s">
        <v>69</v>
      </c>
      <c r="T229" s="32" t="s">
        <v>69</v>
      </c>
      <c r="U229" s="32" t="s">
        <v>69</v>
      </c>
      <c r="V229" s="32" t="s">
        <v>69</v>
      </c>
      <c r="W229" s="32" t="s">
        <v>69</v>
      </c>
      <c r="X229" s="32" t="s">
        <v>69</v>
      </c>
      <c r="Y229" s="32" t="s">
        <v>69</v>
      </c>
      <c r="Z229" s="32" t="s">
        <v>69</v>
      </c>
      <c r="AA229" s="32" t="s">
        <v>69</v>
      </c>
      <c r="AB229" s="32" t="s">
        <v>69</v>
      </c>
      <c r="AC229" s="32" t="s">
        <v>69</v>
      </c>
      <c r="AD229" s="32" t="s">
        <v>69</v>
      </c>
      <c r="AE229" s="32" t="s">
        <v>69</v>
      </c>
      <c r="AF229" s="32" t="s">
        <v>69</v>
      </c>
      <c r="AG229" s="32" t="s">
        <v>69</v>
      </c>
      <c r="AH229" s="32" t="s">
        <v>69</v>
      </c>
      <c r="AI229" s="32" t="s">
        <v>69</v>
      </c>
      <c r="AJ229" s="32" t="s">
        <v>69</v>
      </c>
      <c r="AK229" s="32" t="s">
        <v>69</v>
      </c>
      <c r="AL229" s="32" t="s">
        <v>69</v>
      </c>
      <c r="AM229" s="32" t="s">
        <v>69</v>
      </c>
      <c r="AN229" s="32" t="s">
        <v>69</v>
      </c>
      <c r="AO229" s="32" t="s">
        <v>71</v>
      </c>
      <c r="AP229" s="32" t="s">
        <v>69</v>
      </c>
      <c r="AQ229" s="32" t="s">
        <v>71</v>
      </c>
      <c r="AR229" s="32" t="s">
        <v>69</v>
      </c>
      <c r="AS229" s="32" t="s">
        <v>69</v>
      </c>
      <c r="AT229" s="32" t="s">
        <v>69</v>
      </c>
      <c r="AU229" s="32" t="s">
        <v>71</v>
      </c>
      <c r="BO229" s="32" t="s">
        <v>617</v>
      </c>
    </row>
    <row r="230" spans="1:67" s="33" customFormat="1" ht="12.5" x14ac:dyDescent="0.25">
      <c r="A230" s="31">
        <v>43677.54482466435</v>
      </c>
      <c r="B230" s="32" t="s">
        <v>419</v>
      </c>
      <c r="C230" s="32" t="s">
        <v>138</v>
      </c>
      <c r="D230" s="32" t="s">
        <v>420</v>
      </c>
      <c r="E230" s="32">
        <v>200100001</v>
      </c>
      <c r="F230" s="32" t="s">
        <v>1324</v>
      </c>
      <c r="G230" s="34" t="s">
        <v>1325</v>
      </c>
      <c r="H230" s="32" t="s">
        <v>542</v>
      </c>
      <c r="I230" s="32" t="s">
        <v>69</v>
      </c>
      <c r="J230" s="32" t="s">
        <v>69</v>
      </c>
      <c r="K230" s="32" t="s">
        <v>69</v>
      </c>
      <c r="L230" s="32" t="s">
        <v>69</v>
      </c>
      <c r="M230" s="32" t="s">
        <v>69</v>
      </c>
      <c r="N230" s="32" t="s">
        <v>69</v>
      </c>
      <c r="O230" s="32" t="s">
        <v>69</v>
      </c>
      <c r="P230" s="32" t="s">
        <v>69</v>
      </c>
      <c r="Q230" s="32" t="s">
        <v>69</v>
      </c>
      <c r="R230" s="32" t="s">
        <v>69</v>
      </c>
      <c r="S230" s="32" t="s">
        <v>69</v>
      </c>
      <c r="T230" s="32" t="s">
        <v>69</v>
      </c>
      <c r="U230" s="32" t="s">
        <v>69</v>
      </c>
      <c r="V230" s="32" t="s">
        <v>69</v>
      </c>
      <c r="W230" s="32" t="s">
        <v>69</v>
      </c>
      <c r="X230" s="32" t="s">
        <v>69</v>
      </c>
      <c r="Y230" s="32" t="s">
        <v>69</v>
      </c>
      <c r="Z230" s="32" t="s">
        <v>69</v>
      </c>
      <c r="AA230" s="32" t="s">
        <v>69</v>
      </c>
      <c r="AB230" s="32" t="s">
        <v>69</v>
      </c>
      <c r="AC230" s="32" t="s">
        <v>69</v>
      </c>
      <c r="AD230" s="32" t="s">
        <v>71</v>
      </c>
      <c r="AE230" s="32" t="s">
        <v>71</v>
      </c>
      <c r="AF230" s="32" t="s">
        <v>69</v>
      </c>
      <c r="AG230" s="32" t="s">
        <v>69</v>
      </c>
      <c r="AH230" s="32" t="s">
        <v>69</v>
      </c>
      <c r="AI230" s="32" t="s">
        <v>69</v>
      </c>
      <c r="AJ230" s="32" t="s">
        <v>69</v>
      </c>
      <c r="AK230" s="32" t="s">
        <v>69</v>
      </c>
      <c r="AL230" s="32" t="s">
        <v>69</v>
      </c>
      <c r="AM230" s="32" t="s">
        <v>69</v>
      </c>
      <c r="AN230" s="32" t="s">
        <v>69</v>
      </c>
      <c r="AO230" s="32" t="s">
        <v>69</v>
      </c>
      <c r="AP230" s="32" t="s">
        <v>69</v>
      </c>
      <c r="AQ230" s="32" t="s">
        <v>69</v>
      </c>
      <c r="AR230" s="32" t="s">
        <v>71</v>
      </c>
      <c r="AS230" s="32" t="s">
        <v>71</v>
      </c>
      <c r="AT230" s="32" t="s">
        <v>69</v>
      </c>
      <c r="AU230" s="32" t="s">
        <v>71</v>
      </c>
      <c r="BN230" s="32" t="s">
        <v>1326</v>
      </c>
      <c r="BO230" s="32" t="s">
        <v>582</v>
      </c>
    </row>
    <row r="231" spans="1:67" s="33" customFormat="1" ht="12.5" x14ac:dyDescent="0.25">
      <c r="A231" s="31">
        <v>43677.831843020831</v>
      </c>
      <c r="B231" s="32" t="s">
        <v>1327</v>
      </c>
      <c r="C231" s="32" t="s">
        <v>138</v>
      </c>
      <c r="D231" s="32" t="s">
        <v>1328</v>
      </c>
      <c r="E231" s="32">
        <v>200100049</v>
      </c>
      <c r="F231" s="32" t="s">
        <v>1329</v>
      </c>
      <c r="G231" s="34" t="s">
        <v>1330</v>
      </c>
      <c r="H231" s="32" t="s">
        <v>542</v>
      </c>
      <c r="I231" s="32" t="s">
        <v>69</v>
      </c>
      <c r="J231" s="32" t="s">
        <v>69</v>
      </c>
      <c r="K231" s="32" t="s">
        <v>69</v>
      </c>
      <c r="L231" s="32" t="s">
        <v>69</v>
      </c>
      <c r="M231" s="32" t="s">
        <v>69</v>
      </c>
      <c r="N231" s="32" t="s">
        <v>69</v>
      </c>
      <c r="O231" s="32" t="s">
        <v>69</v>
      </c>
      <c r="P231" s="32" t="s">
        <v>69</v>
      </c>
      <c r="Q231" s="32" t="s">
        <v>69</v>
      </c>
      <c r="R231" s="32" t="s">
        <v>69</v>
      </c>
      <c r="S231" s="32" t="s">
        <v>69</v>
      </c>
      <c r="T231" s="32" t="s">
        <v>69</v>
      </c>
      <c r="U231" s="32" t="s">
        <v>69</v>
      </c>
      <c r="V231" s="32" t="s">
        <v>69</v>
      </c>
      <c r="W231" s="32" t="s">
        <v>69</v>
      </c>
      <c r="X231" s="32" t="s">
        <v>69</v>
      </c>
      <c r="Y231" s="32" t="s">
        <v>69</v>
      </c>
      <c r="Z231" s="32" t="s">
        <v>69</v>
      </c>
      <c r="AA231" s="32" t="s">
        <v>69</v>
      </c>
      <c r="AB231" s="32" t="s">
        <v>69</v>
      </c>
      <c r="AC231" s="32" t="s">
        <v>69</v>
      </c>
      <c r="AD231" s="32" t="s">
        <v>69</v>
      </c>
      <c r="AE231" s="32" t="s">
        <v>69</v>
      </c>
      <c r="AF231" s="32" t="s">
        <v>69</v>
      </c>
      <c r="AG231" s="32" t="s">
        <v>69</v>
      </c>
      <c r="AH231" s="32" t="s">
        <v>69</v>
      </c>
      <c r="AI231" s="32" t="s">
        <v>69</v>
      </c>
      <c r="AJ231" s="32" t="s">
        <v>69</v>
      </c>
      <c r="AK231" s="32" t="s">
        <v>69</v>
      </c>
      <c r="AL231" s="32" t="s">
        <v>69</v>
      </c>
      <c r="AM231" s="32" t="s">
        <v>69</v>
      </c>
      <c r="AN231" s="32" t="s">
        <v>69</v>
      </c>
      <c r="AO231" s="32" t="s">
        <v>69</v>
      </c>
      <c r="AP231" s="32" t="s">
        <v>69</v>
      </c>
      <c r="AQ231" s="32" t="s">
        <v>69</v>
      </c>
      <c r="AR231" s="32" t="s">
        <v>69</v>
      </c>
      <c r="AS231" s="32" t="s">
        <v>69</v>
      </c>
      <c r="AT231" s="32" t="s">
        <v>69</v>
      </c>
      <c r="AU231" s="32" t="s">
        <v>69</v>
      </c>
      <c r="BO231" s="32" t="s">
        <v>1331</v>
      </c>
    </row>
    <row r="232" spans="1:67" s="33" customFormat="1" ht="12.5" x14ac:dyDescent="0.25">
      <c r="A232" s="31">
        <v>43678.409765775461</v>
      </c>
      <c r="B232" s="32" t="s">
        <v>421</v>
      </c>
      <c r="C232" s="32" t="s">
        <v>138</v>
      </c>
      <c r="D232" s="32" t="s">
        <v>1332</v>
      </c>
      <c r="E232" s="32">
        <v>200100070</v>
      </c>
      <c r="F232" s="32" t="s">
        <v>1333</v>
      </c>
      <c r="G232" s="34" t="s">
        <v>422</v>
      </c>
      <c r="H232" s="32" t="s">
        <v>542</v>
      </c>
      <c r="I232" s="32" t="s">
        <v>69</v>
      </c>
      <c r="J232" s="32" t="s">
        <v>69</v>
      </c>
      <c r="K232" s="32" t="s">
        <v>69</v>
      </c>
      <c r="L232" s="32" t="s">
        <v>69</v>
      </c>
      <c r="M232" s="32" t="s">
        <v>69</v>
      </c>
      <c r="N232" s="32" t="s">
        <v>69</v>
      </c>
      <c r="O232" s="32" t="s">
        <v>69</v>
      </c>
      <c r="P232" s="32" t="s">
        <v>69</v>
      </c>
      <c r="Q232" s="32" t="s">
        <v>69</v>
      </c>
      <c r="R232" s="32" t="s">
        <v>69</v>
      </c>
      <c r="S232" s="32" t="s">
        <v>69</v>
      </c>
      <c r="T232" s="32" t="s">
        <v>69</v>
      </c>
      <c r="U232" s="32" t="s">
        <v>69</v>
      </c>
      <c r="V232" s="32" t="s">
        <v>69</v>
      </c>
      <c r="W232" s="32" t="s">
        <v>69</v>
      </c>
      <c r="X232" s="32" t="s">
        <v>69</v>
      </c>
      <c r="Y232" s="32" t="s">
        <v>69</v>
      </c>
      <c r="Z232" s="32" t="s">
        <v>69</v>
      </c>
      <c r="AA232" s="32" t="s">
        <v>69</v>
      </c>
      <c r="AB232" s="32" t="s">
        <v>69</v>
      </c>
      <c r="AC232" s="32" t="s">
        <v>69</v>
      </c>
      <c r="AD232" s="32" t="s">
        <v>71</v>
      </c>
      <c r="AE232" s="32" t="s">
        <v>69</v>
      </c>
      <c r="AF232" s="32" t="s">
        <v>69</v>
      </c>
      <c r="AG232" s="32" t="s">
        <v>71</v>
      </c>
      <c r="AH232" s="32" t="s">
        <v>71</v>
      </c>
      <c r="AI232" s="32" t="s">
        <v>69</v>
      </c>
      <c r="AJ232" s="32" t="s">
        <v>69</v>
      </c>
      <c r="AK232" s="32" t="s">
        <v>69</v>
      </c>
      <c r="AL232" s="32" t="s">
        <v>69</v>
      </c>
      <c r="AM232" s="32" t="s">
        <v>71</v>
      </c>
      <c r="AN232" s="32" t="s">
        <v>69</v>
      </c>
      <c r="AO232" s="32" t="s">
        <v>71</v>
      </c>
      <c r="AP232" s="32" t="s">
        <v>69</v>
      </c>
      <c r="AQ232" s="32" t="s">
        <v>69</v>
      </c>
      <c r="AR232" s="32" t="s">
        <v>69</v>
      </c>
      <c r="AS232" s="32" t="s">
        <v>69</v>
      </c>
      <c r="AT232" s="32" t="s">
        <v>69</v>
      </c>
      <c r="AU232" s="32" t="s">
        <v>69</v>
      </c>
      <c r="AV232" s="32" t="s">
        <v>71</v>
      </c>
      <c r="AW232" s="32" t="s">
        <v>69</v>
      </c>
      <c r="AX232" s="32" t="s">
        <v>71</v>
      </c>
      <c r="AY232" s="32" t="s">
        <v>69</v>
      </c>
      <c r="AZ232" s="32" t="s">
        <v>71</v>
      </c>
      <c r="BA232" s="32" t="s">
        <v>69</v>
      </c>
      <c r="BB232" s="32" t="s">
        <v>69</v>
      </c>
      <c r="BC232" s="32" t="s">
        <v>69</v>
      </c>
      <c r="BD232" s="32" t="s">
        <v>69</v>
      </c>
      <c r="BE232" s="32" t="s">
        <v>71</v>
      </c>
      <c r="BF232" s="32" t="s">
        <v>69</v>
      </c>
      <c r="BG232" s="32" t="s">
        <v>71</v>
      </c>
      <c r="BH232" s="32" t="s">
        <v>69</v>
      </c>
      <c r="BI232" s="32" t="s">
        <v>71</v>
      </c>
      <c r="BJ232" s="32" t="s">
        <v>69</v>
      </c>
      <c r="BK232" s="32" t="s">
        <v>69</v>
      </c>
      <c r="BL232" s="32" t="s">
        <v>69</v>
      </c>
      <c r="BM232" s="32" t="s">
        <v>69</v>
      </c>
      <c r="BN232" s="32" t="s">
        <v>608</v>
      </c>
      <c r="BO232" s="32" t="s">
        <v>1334</v>
      </c>
    </row>
    <row r="233" spans="1:67" s="33" customFormat="1" ht="12.5" x14ac:dyDescent="0.25">
      <c r="A233" s="31">
        <v>43678.435222719912</v>
      </c>
      <c r="B233" s="32" t="s">
        <v>1335</v>
      </c>
      <c r="C233" s="32" t="s">
        <v>138</v>
      </c>
      <c r="D233" s="32" t="s">
        <v>1336</v>
      </c>
      <c r="E233" s="32">
        <v>200100077</v>
      </c>
      <c r="F233" s="32" t="s">
        <v>1337</v>
      </c>
      <c r="G233" s="34" t="s">
        <v>1338</v>
      </c>
      <c r="H233" s="32" t="s">
        <v>542</v>
      </c>
      <c r="AA233" s="32" t="s">
        <v>80</v>
      </c>
      <c r="AB233" s="32" t="s">
        <v>80</v>
      </c>
      <c r="AC233" s="32" t="s">
        <v>71</v>
      </c>
      <c r="AD233" s="32" t="s">
        <v>80</v>
      </c>
      <c r="AE233" s="32" t="s">
        <v>71</v>
      </c>
      <c r="AF233" s="32" t="s">
        <v>71</v>
      </c>
      <c r="AG233" s="32" t="s">
        <v>80</v>
      </c>
      <c r="AH233" s="32" t="s">
        <v>80</v>
      </c>
      <c r="AI233" s="32" t="s">
        <v>71</v>
      </c>
      <c r="AJ233" s="32" t="s">
        <v>80</v>
      </c>
      <c r="AK233" s="32" t="s">
        <v>71</v>
      </c>
      <c r="AL233" s="32" t="s">
        <v>71</v>
      </c>
      <c r="AM233" s="32" t="s">
        <v>80</v>
      </c>
      <c r="AN233" s="32" t="s">
        <v>80</v>
      </c>
      <c r="AO233" s="32" t="s">
        <v>71</v>
      </c>
      <c r="AP233" s="32" t="s">
        <v>71</v>
      </c>
      <c r="AQ233" s="32" t="s">
        <v>71</v>
      </c>
      <c r="AR233" s="32" t="s">
        <v>80</v>
      </c>
      <c r="AS233" s="32" t="s">
        <v>71</v>
      </c>
      <c r="AT233" s="32" t="s">
        <v>71</v>
      </c>
      <c r="AU233" s="32" t="s">
        <v>71</v>
      </c>
      <c r="BN233" s="32" t="s">
        <v>608</v>
      </c>
      <c r="BO233" s="32" t="s">
        <v>1339</v>
      </c>
    </row>
    <row r="234" spans="1:67" s="33" customFormat="1" ht="12.5" x14ac:dyDescent="0.25">
      <c r="A234" s="31">
        <v>43677.661699837961</v>
      </c>
      <c r="B234" s="32" t="s">
        <v>423</v>
      </c>
      <c r="C234" s="32" t="s">
        <v>138</v>
      </c>
      <c r="D234" s="32" t="s">
        <v>424</v>
      </c>
      <c r="E234" s="32">
        <v>200100080</v>
      </c>
      <c r="F234" s="32" t="s">
        <v>1340</v>
      </c>
      <c r="G234" s="34" t="s">
        <v>425</v>
      </c>
      <c r="H234" s="32" t="s">
        <v>542</v>
      </c>
      <c r="I234" s="32" t="s">
        <v>69</v>
      </c>
      <c r="J234" s="32" t="s">
        <v>69</v>
      </c>
      <c r="K234" s="32" t="s">
        <v>69</v>
      </c>
      <c r="L234" s="32" t="s">
        <v>69</v>
      </c>
      <c r="M234" s="32" t="s">
        <v>69</v>
      </c>
      <c r="N234" s="32" t="s">
        <v>69</v>
      </c>
      <c r="O234" s="32" t="s">
        <v>69</v>
      </c>
      <c r="P234" s="32" t="s">
        <v>69</v>
      </c>
      <c r="Q234" s="32" t="s">
        <v>69</v>
      </c>
      <c r="R234" s="32" t="s">
        <v>69</v>
      </c>
      <c r="S234" s="32" t="s">
        <v>69</v>
      </c>
      <c r="T234" s="32" t="s">
        <v>69</v>
      </c>
      <c r="U234" s="32" t="s">
        <v>69</v>
      </c>
      <c r="V234" s="32" t="s">
        <v>69</v>
      </c>
      <c r="W234" s="32" t="s">
        <v>69</v>
      </c>
      <c r="X234" s="32" t="s">
        <v>69</v>
      </c>
      <c r="Y234" s="32" t="s">
        <v>69</v>
      </c>
      <c r="Z234" s="32" t="s">
        <v>69</v>
      </c>
      <c r="AA234" s="32" t="s">
        <v>69</v>
      </c>
      <c r="AB234" s="32" t="s">
        <v>69</v>
      </c>
      <c r="AC234" s="32" t="s">
        <v>69</v>
      </c>
      <c r="AD234" s="32" t="s">
        <v>69</v>
      </c>
      <c r="AE234" s="32" t="s">
        <v>69</v>
      </c>
      <c r="AF234" s="32" t="s">
        <v>69</v>
      </c>
      <c r="AG234" s="32" t="s">
        <v>69</v>
      </c>
      <c r="AH234" s="32" t="s">
        <v>69</v>
      </c>
      <c r="AI234" s="32" t="s">
        <v>69</v>
      </c>
      <c r="AJ234" s="32" t="s">
        <v>69</v>
      </c>
      <c r="AK234" s="32" t="s">
        <v>69</v>
      </c>
      <c r="AL234" s="32" t="s">
        <v>69</v>
      </c>
      <c r="BN234" s="32" t="s">
        <v>426</v>
      </c>
      <c r="BO234" s="32" t="s">
        <v>1341</v>
      </c>
    </row>
    <row r="235" spans="1:67" s="33" customFormat="1" ht="12.5" x14ac:dyDescent="0.25">
      <c r="A235" s="31">
        <v>43676.387392025463</v>
      </c>
      <c r="B235" s="32" t="s">
        <v>427</v>
      </c>
      <c r="C235" s="32" t="s">
        <v>138</v>
      </c>
      <c r="D235" s="32" t="s">
        <v>1342</v>
      </c>
      <c r="E235" s="32">
        <v>200100105</v>
      </c>
      <c r="F235" s="32" t="s">
        <v>1343</v>
      </c>
      <c r="G235" s="34" t="s">
        <v>428</v>
      </c>
      <c r="H235" s="32" t="s">
        <v>542</v>
      </c>
      <c r="AV235" s="32" t="s">
        <v>71</v>
      </c>
      <c r="AW235" s="32" t="s">
        <v>69</v>
      </c>
      <c r="AX235" s="32" t="s">
        <v>69</v>
      </c>
      <c r="AY235" s="32" t="s">
        <v>69</v>
      </c>
      <c r="AZ235" s="32" t="s">
        <v>69</v>
      </c>
      <c r="BA235" s="32" t="s">
        <v>69</v>
      </c>
      <c r="BB235" s="32" t="s">
        <v>69</v>
      </c>
      <c r="BC235" s="32" t="s">
        <v>69</v>
      </c>
      <c r="BD235" s="32" t="s">
        <v>69</v>
      </c>
      <c r="BE235" s="32" t="s">
        <v>71</v>
      </c>
      <c r="BF235" s="32" t="s">
        <v>69</v>
      </c>
      <c r="BG235" s="32" t="s">
        <v>69</v>
      </c>
      <c r="BH235" s="32" t="s">
        <v>69</v>
      </c>
      <c r="BI235" s="32" t="s">
        <v>69</v>
      </c>
      <c r="BJ235" s="32" t="s">
        <v>69</v>
      </c>
      <c r="BK235" s="32" t="s">
        <v>69</v>
      </c>
      <c r="BL235" s="32" t="s">
        <v>69</v>
      </c>
      <c r="BM235" s="32" t="s">
        <v>69</v>
      </c>
      <c r="BN235" s="32" t="s">
        <v>562</v>
      </c>
      <c r="BO235" s="32" t="s">
        <v>1344</v>
      </c>
    </row>
    <row r="236" spans="1:67" s="33" customFormat="1" ht="12.5" x14ac:dyDescent="0.25">
      <c r="A236" s="31">
        <v>43677.56620296296</v>
      </c>
      <c r="B236" s="32" t="s">
        <v>1345</v>
      </c>
      <c r="C236" s="32" t="s">
        <v>138</v>
      </c>
      <c r="D236" s="32" t="s">
        <v>1346</v>
      </c>
      <c r="E236" s="32">
        <v>200100128</v>
      </c>
      <c r="F236" s="32" t="s">
        <v>1347</v>
      </c>
      <c r="G236" s="34" t="s">
        <v>1348</v>
      </c>
      <c r="H236" s="32" t="s">
        <v>542</v>
      </c>
      <c r="I236" s="32" t="s">
        <v>69</v>
      </c>
      <c r="J236" s="32" t="s">
        <v>69</v>
      </c>
      <c r="K236" s="32" t="s">
        <v>71</v>
      </c>
      <c r="L236" s="32" t="s">
        <v>69</v>
      </c>
      <c r="M236" s="32" t="s">
        <v>69</v>
      </c>
      <c r="N236" s="32" t="s">
        <v>69</v>
      </c>
      <c r="O236" s="32" t="s">
        <v>69</v>
      </c>
      <c r="P236" s="32" t="s">
        <v>69</v>
      </c>
      <c r="Q236" s="32" t="s">
        <v>69</v>
      </c>
      <c r="R236" s="32" t="s">
        <v>69</v>
      </c>
      <c r="S236" s="32" t="s">
        <v>71</v>
      </c>
      <c r="T236" s="32" t="s">
        <v>69</v>
      </c>
      <c r="U236" s="32" t="s">
        <v>69</v>
      </c>
      <c r="V236" s="32" t="s">
        <v>69</v>
      </c>
      <c r="W236" s="32" t="s">
        <v>69</v>
      </c>
      <c r="X236" s="32" t="s">
        <v>69</v>
      </c>
      <c r="Y236" s="32" t="s">
        <v>69</v>
      </c>
      <c r="Z236" s="32" t="s">
        <v>69</v>
      </c>
      <c r="AA236" s="32" t="s">
        <v>69</v>
      </c>
      <c r="AB236" s="32" t="s">
        <v>69</v>
      </c>
      <c r="AC236" s="32" t="s">
        <v>69</v>
      </c>
      <c r="AD236" s="32" t="s">
        <v>69</v>
      </c>
      <c r="AE236" s="32" t="s">
        <v>69</v>
      </c>
      <c r="AF236" s="32" t="s">
        <v>69</v>
      </c>
      <c r="AG236" s="32" t="s">
        <v>69</v>
      </c>
      <c r="AH236" s="32" t="s">
        <v>69</v>
      </c>
      <c r="AI236" s="32" t="s">
        <v>69</v>
      </c>
      <c r="AJ236" s="32" t="s">
        <v>69</v>
      </c>
      <c r="AK236" s="32" t="s">
        <v>69</v>
      </c>
      <c r="AL236" s="32" t="s">
        <v>69</v>
      </c>
      <c r="AM236" s="32" t="s">
        <v>69</v>
      </c>
      <c r="AN236" s="32" t="s">
        <v>69</v>
      </c>
      <c r="AO236" s="32" t="s">
        <v>69</v>
      </c>
      <c r="AP236" s="32" t="s">
        <v>69</v>
      </c>
      <c r="AQ236" s="32" t="s">
        <v>69</v>
      </c>
      <c r="AR236" s="32" t="s">
        <v>69</v>
      </c>
      <c r="AS236" s="32" t="s">
        <v>69</v>
      </c>
      <c r="AT236" s="32" t="s">
        <v>69</v>
      </c>
      <c r="AU236" s="32" t="s">
        <v>69</v>
      </c>
      <c r="AV236" s="32" t="s">
        <v>69</v>
      </c>
      <c r="AW236" s="32" t="s">
        <v>69</v>
      </c>
      <c r="AX236" s="32" t="s">
        <v>69</v>
      </c>
      <c r="AY236" s="32" t="s">
        <v>69</v>
      </c>
      <c r="AZ236" s="32" t="s">
        <v>69</v>
      </c>
      <c r="BA236" s="32" t="s">
        <v>69</v>
      </c>
      <c r="BB236" s="32" t="s">
        <v>69</v>
      </c>
      <c r="BC236" s="32" t="s">
        <v>69</v>
      </c>
      <c r="BD236" s="32" t="s">
        <v>69</v>
      </c>
      <c r="BE236" s="32" t="s">
        <v>69</v>
      </c>
      <c r="BF236" s="32" t="s">
        <v>69</v>
      </c>
      <c r="BG236" s="32" t="s">
        <v>69</v>
      </c>
      <c r="BH236" s="32" t="s">
        <v>69</v>
      </c>
      <c r="BI236" s="32" t="s">
        <v>69</v>
      </c>
      <c r="BJ236" s="32" t="s">
        <v>69</v>
      </c>
      <c r="BK236" s="32" t="s">
        <v>69</v>
      </c>
      <c r="BL236" s="32" t="s">
        <v>69</v>
      </c>
      <c r="BM236" s="32" t="s">
        <v>69</v>
      </c>
      <c r="BO236" s="32" t="s">
        <v>1349</v>
      </c>
    </row>
    <row r="237" spans="1:67" s="33" customFormat="1" ht="12.5" x14ac:dyDescent="0.25">
      <c r="A237" s="31">
        <v>43682.357385798612</v>
      </c>
      <c r="B237" s="32" t="s">
        <v>1350</v>
      </c>
      <c r="C237" s="32" t="s">
        <v>138</v>
      </c>
      <c r="D237" s="32" t="s">
        <v>1351</v>
      </c>
      <c r="E237" s="32">
        <v>200100136</v>
      </c>
      <c r="F237" s="32" t="s">
        <v>1352</v>
      </c>
      <c r="G237" s="34" t="s">
        <v>1353</v>
      </c>
      <c r="H237" s="32" t="s">
        <v>542</v>
      </c>
      <c r="I237" s="32" t="s">
        <v>69</v>
      </c>
      <c r="J237" s="32" t="s">
        <v>69</v>
      </c>
      <c r="K237" s="32" t="s">
        <v>69</v>
      </c>
      <c r="L237" s="32" t="s">
        <v>69</v>
      </c>
      <c r="M237" s="32" t="s">
        <v>69</v>
      </c>
      <c r="N237" s="32" t="s">
        <v>69</v>
      </c>
      <c r="O237" s="32" t="s">
        <v>69</v>
      </c>
      <c r="P237" s="32" t="s">
        <v>69</v>
      </c>
      <c r="Q237" s="32" t="s">
        <v>69</v>
      </c>
      <c r="R237" s="32" t="s">
        <v>69</v>
      </c>
      <c r="S237" s="32" t="s">
        <v>69</v>
      </c>
      <c r="T237" s="32" t="s">
        <v>69</v>
      </c>
      <c r="U237" s="32" t="s">
        <v>69</v>
      </c>
      <c r="V237" s="32" t="s">
        <v>69</v>
      </c>
      <c r="W237" s="32" t="s">
        <v>69</v>
      </c>
      <c r="X237" s="32" t="s">
        <v>69</v>
      </c>
      <c r="Y237" s="32" t="s">
        <v>69</v>
      </c>
      <c r="Z237" s="32" t="s">
        <v>69</v>
      </c>
      <c r="AA237" s="32" t="s">
        <v>69</v>
      </c>
      <c r="AB237" s="32" t="s">
        <v>69</v>
      </c>
      <c r="AC237" s="32" t="s">
        <v>69</v>
      </c>
      <c r="AD237" s="32" t="s">
        <v>69</v>
      </c>
      <c r="AE237" s="32" t="s">
        <v>69</v>
      </c>
      <c r="AF237" s="32" t="s">
        <v>69</v>
      </c>
      <c r="AG237" s="32" t="s">
        <v>69</v>
      </c>
      <c r="AH237" s="32" t="s">
        <v>69</v>
      </c>
      <c r="AI237" s="32" t="s">
        <v>69</v>
      </c>
      <c r="AJ237" s="32" t="s">
        <v>69</v>
      </c>
      <c r="AK237" s="32" t="s">
        <v>69</v>
      </c>
      <c r="AL237" s="32" t="s">
        <v>69</v>
      </c>
      <c r="AM237" s="32" t="s">
        <v>69</v>
      </c>
      <c r="AN237" s="32" t="s">
        <v>69</v>
      </c>
      <c r="AO237" s="32" t="s">
        <v>69</v>
      </c>
      <c r="AP237" s="32" t="s">
        <v>69</v>
      </c>
      <c r="AQ237" s="32" t="s">
        <v>69</v>
      </c>
      <c r="AR237" s="32" t="s">
        <v>69</v>
      </c>
      <c r="AS237" s="32" t="s">
        <v>69</v>
      </c>
      <c r="AT237" s="32" t="s">
        <v>69</v>
      </c>
      <c r="AU237" s="32" t="s">
        <v>69</v>
      </c>
      <c r="BO237" s="32" t="s">
        <v>1354</v>
      </c>
    </row>
    <row r="238" spans="1:67" s="33" customFormat="1" ht="12.5" x14ac:dyDescent="0.25">
      <c r="A238" s="31">
        <v>43678.614846944445</v>
      </c>
      <c r="B238" s="32" t="s">
        <v>429</v>
      </c>
      <c r="C238" s="32" t="s">
        <v>138</v>
      </c>
      <c r="D238" s="32" t="s">
        <v>430</v>
      </c>
      <c r="E238" s="32">
        <v>200100146</v>
      </c>
      <c r="F238" s="32" t="s">
        <v>1355</v>
      </c>
      <c r="G238" s="34" t="s">
        <v>431</v>
      </c>
      <c r="H238" s="32" t="s">
        <v>542</v>
      </c>
      <c r="I238" s="32" t="s">
        <v>69</v>
      </c>
      <c r="J238" s="32" t="s">
        <v>69</v>
      </c>
      <c r="K238" s="32" t="s">
        <v>69</v>
      </c>
      <c r="L238" s="32" t="s">
        <v>69</v>
      </c>
      <c r="M238" s="32" t="s">
        <v>69</v>
      </c>
      <c r="N238" s="32" t="s">
        <v>69</v>
      </c>
      <c r="O238" s="32" t="s">
        <v>69</v>
      </c>
      <c r="P238" s="32" t="s">
        <v>69</v>
      </c>
      <c r="Q238" s="32" t="s">
        <v>69</v>
      </c>
      <c r="R238" s="32" t="s">
        <v>71</v>
      </c>
      <c r="S238" s="32" t="s">
        <v>69</v>
      </c>
      <c r="T238" s="32" t="s">
        <v>69</v>
      </c>
      <c r="U238" s="32" t="s">
        <v>80</v>
      </c>
      <c r="V238" s="32" t="s">
        <v>69</v>
      </c>
      <c r="W238" s="32" t="s">
        <v>69</v>
      </c>
      <c r="X238" s="32" t="s">
        <v>69</v>
      </c>
      <c r="Y238" s="32" t="s">
        <v>80</v>
      </c>
      <c r="Z238" s="32" t="s">
        <v>69</v>
      </c>
      <c r="AA238" s="32" t="s">
        <v>71</v>
      </c>
      <c r="AB238" s="32" t="s">
        <v>80</v>
      </c>
      <c r="AC238" s="32" t="s">
        <v>69</v>
      </c>
      <c r="AD238" s="32" t="s">
        <v>80</v>
      </c>
      <c r="AE238" s="32" t="s">
        <v>80</v>
      </c>
      <c r="AF238" s="32" t="s">
        <v>80</v>
      </c>
      <c r="AG238" s="32" t="s">
        <v>80</v>
      </c>
      <c r="AH238" s="32" t="s">
        <v>71</v>
      </c>
      <c r="AI238" s="32" t="s">
        <v>69</v>
      </c>
      <c r="AJ238" s="32" t="s">
        <v>69</v>
      </c>
      <c r="AK238" s="32" t="s">
        <v>69</v>
      </c>
      <c r="AL238" s="32" t="s">
        <v>71</v>
      </c>
      <c r="AM238" s="32" t="s">
        <v>71</v>
      </c>
      <c r="AN238" s="32" t="s">
        <v>69</v>
      </c>
      <c r="AO238" s="32" t="s">
        <v>71</v>
      </c>
      <c r="AP238" s="32" t="s">
        <v>80</v>
      </c>
      <c r="AQ238" s="32" t="s">
        <v>69</v>
      </c>
      <c r="AR238" s="32" t="s">
        <v>71</v>
      </c>
      <c r="AS238" s="32" t="s">
        <v>69</v>
      </c>
      <c r="AT238" s="32" t="s">
        <v>80</v>
      </c>
      <c r="AU238" s="32" t="s">
        <v>69</v>
      </c>
      <c r="BN238" s="32" t="s">
        <v>1356</v>
      </c>
      <c r="BO238" s="32" t="s">
        <v>1344</v>
      </c>
    </row>
    <row r="239" spans="1:67" s="33" customFormat="1" ht="12.5" x14ac:dyDescent="0.25">
      <c r="A239" s="31">
        <v>43677.661982164354</v>
      </c>
      <c r="B239" s="32" t="s">
        <v>432</v>
      </c>
      <c r="C239" s="32" t="s">
        <v>138</v>
      </c>
      <c r="D239" s="32" t="s">
        <v>1357</v>
      </c>
      <c r="E239" s="32">
        <v>200100144</v>
      </c>
      <c r="F239" s="32" t="s">
        <v>1358</v>
      </c>
      <c r="G239" s="34" t="s">
        <v>433</v>
      </c>
      <c r="H239" s="32" t="s">
        <v>542</v>
      </c>
      <c r="I239" s="32" t="s">
        <v>69</v>
      </c>
      <c r="J239" s="32" t="s">
        <v>80</v>
      </c>
      <c r="K239" s="32" t="s">
        <v>80</v>
      </c>
      <c r="L239" s="32" t="s">
        <v>69</v>
      </c>
      <c r="M239" s="32" t="s">
        <v>69</v>
      </c>
      <c r="N239" s="32" t="s">
        <v>71</v>
      </c>
      <c r="O239" s="32" t="s">
        <v>80</v>
      </c>
      <c r="P239" s="32" t="s">
        <v>69</v>
      </c>
      <c r="Q239" s="32" t="s">
        <v>69</v>
      </c>
      <c r="R239" s="32" t="s">
        <v>71</v>
      </c>
      <c r="S239" s="32" t="s">
        <v>80</v>
      </c>
      <c r="T239" s="32" t="s">
        <v>71</v>
      </c>
      <c r="U239" s="32" t="s">
        <v>69</v>
      </c>
      <c r="V239" s="32" t="s">
        <v>80</v>
      </c>
      <c r="W239" s="32" t="s">
        <v>69</v>
      </c>
      <c r="X239" s="32" t="s">
        <v>80</v>
      </c>
      <c r="Y239" s="32" t="s">
        <v>80</v>
      </c>
      <c r="Z239" s="32" t="s">
        <v>69</v>
      </c>
      <c r="AA239" s="32" t="s">
        <v>80</v>
      </c>
      <c r="AB239" s="32" t="s">
        <v>80</v>
      </c>
      <c r="AC239" s="32" t="s">
        <v>71</v>
      </c>
      <c r="AD239" s="32" t="s">
        <v>80</v>
      </c>
      <c r="AE239" s="32" t="s">
        <v>69</v>
      </c>
      <c r="AF239" s="32" t="s">
        <v>69</v>
      </c>
      <c r="AG239" s="32" t="s">
        <v>69</v>
      </c>
      <c r="AH239" s="32" t="s">
        <v>71</v>
      </c>
      <c r="AI239" s="32" t="s">
        <v>69</v>
      </c>
      <c r="AJ239" s="32" t="s">
        <v>71</v>
      </c>
      <c r="AK239" s="32" t="s">
        <v>71</v>
      </c>
      <c r="AL239" s="32" t="s">
        <v>69</v>
      </c>
      <c r="AM239" s="32" t="s">
        <v>69</v>
      </c>
      <c r="AN239" s="32" t="s">
        <v>80</v>
      </c>
      <c r="AO239" s="32" t="s">
        <v>80</v>
      </c>
      <c r="AP239" s="32" t="s">
        <v>71</v>
      </c>
      <c r="AQ239" s="32" t="s">
        <v>71</v>
      </c>
      <c r="AR239" s="32" t="s">
        <v>80</v>
      </c>
      <c r="AS239" s="32" t="s">
        <v>71</v>
      </c>
      <c r="AT239" s="32" t="s">
        <v>69</v>
      </c>
      <c r="AU239" s="32" t="s">
        <v>71</v>
      </c>
      <c r="BN239" s="32" t="s">
        <v>1359</v>
      </c>
      <c r="BO239" s="32" t="s">
        <v>1360</v>
      </c>
    </row>
    <row r="240" spans="1:67" s="33" customFormat="1" ht="12.5" x14ac:dyDescent="0.25">
      <c r="A240" s="31">
        <v>43675.965469189818</v>
      </c>
      <c r="B240" s="32" t="s">
        <v>434</v>
      </c>
      <c r="C240" s="32" t="s">
        <v>138</v>
      </c>
      <c r="D240" s="32" t="s">
        <v>1361</v>
      </c>
      <c r="E240" s="32">
        <v>200100181</v>
      </c>
      <c r="F240" s="32" t="s">
        <v>1362</v>
      </c>
      <c r="G240" s="34" t="s">
        <v>1363</v>
      </c>
      <c r="H240" s="32" t="s">
        <v>542</v>
      </c>
      <c r="I240" s="32" t="s">
        <v>69</v>
      </c>
      <c r="J240" s="32" t="s">
        <v>69</v>
      </c>
      <c r="K240" s="32" t="s">
        <v>71</v>
      </c>
      <c r="L240" s="32" t="s">
        <v>69</v>
      </c>
      <c r="Q240" s="32" t="s">
        <v>69</v>
      </c>
      <c r="R240" s="32" t="s">
        <v>69</v>
      </c>
      <c r="S240" s="32" t="s">
        <v>71</v>
      </c>
      <c r="T240" s="32" t="s">
        <v>69</v>
      </c>
      <c r="U240" s="32" t="s">
        <v>69</v>
      </c>
      <c r="V240" s="32" t="s">
        <v>69</v>
      </c>
      <c r="W240" s="32" t="s">
        <v>71</v>
      </c>
      <c r="X240" s="32" t="s">
        <v>69</v>
      </c>
      <c r="Y240" s="32" t="s">
        <v>71</v>
      </c>
      <c r="Z240" s="32" t="s">
        <v>69</v>
      </c>
      <c r="AG240" s="32" t="s">
        <v>69</v>
      </c>
      <c r="AH240" s="32" t="s">
        <v>69</v>
      </c>
      <c r="AI240" s="32" t="s">
        <v>71</v>
      </c>
      <c r="AJ240" s="32" t="s">
        <v>69</v>
      </c>
      <c r="AK240" s="32" t="s">
        <v>71</v>
      </c>
      <c r="AL240" s="32" t="s">
        <v>69</v>
      </c>
      <c r="BO240" s="32" t="s">
        <v>1344</v>
      </c>
    </row>
    <row r="241" spans="1:67" s="33" customFormat="1" ht="12.5" x14ac:dyDescent="0.25">
      <c r="A241" s="31">
        <v>43676.92790657407</v>
      </c>
      <c r="B241" s="32" t="s">
        <v>435</v>
      </c>
      <c r="C241" s="32" t="s">
        <v>138</v>
      </c>
      <c r="D241" s="32" t="s">
        <v>1364</v>
      </c>
      <c r="E241" s="32">
        <v>200100183</v>
      </c>
      <c r="F241" s="32" t="s">
        <v>1365</v>
      </c>
      <c r="G241" s="32" t="s">
        <v>1366</v>
      </c>
      <c r="H241" s="32" t="s">
        <v>542</v>
      </c>
      <c r="I241" s="32" t="s">
        <v>69</v>
      </c>
      <c r="J241" s="32" t="s">
        <v>69</v>
      </c>
      <c r="K241" s="32" t="s">
        <v>69</v>
      </c>
      <c r="L241" s="32" t="s">
        <v>69</v>
      </c>
      <c r="M241" s="32" t="s">
        <v>69</v>
      </c>
      <c r="N241" s="32" t="s">
        <v>69</v>
      </c>
      <c r="O241" s="32" t="s">
        <v>69</v>
      </c>
      <c r="P241" s="32" t="s">
        <v>69</v>
      </c>
      <c r="Q241" s="32" t="s">
        <v>69</v>
      </c>
      <c r="R241" s="32" t="s">
        <v>69</v>
      </c>
      <c r="S241" s="32" t="s">
        <v>69</v>
      </c>
      <c r="T241" s="32" t="s">
        <v>69</v>
      </c>
      <c r="U241" s="32" t="s">
        <v>69</v>
      </c>
      <c r="V241" s="32" t="s">
        <v>69</v>
      </c>
      <c r="W241" s="32" t="s">
        <v>69</v>
      </c>
      <c r="X241" s="32" t="s">
        <v>69</v>
      </c>
      <c r="Y241" s="32" t="s">
        <v>69</v>
      </c>
      <c r="Z241" s="32" t="s">
        <v>69</v>
      </c>
      <c r="AA241" s="32" t="s">
        <v>69</v>
      </c>
      <c r="AB241" s="32" t="s">
        <v>69</v>
      </c>
      <c r="AC241" s="32" t="s">
        <v>69</v>
      </c>
      <c r="AD241" s="32" t="s">
        <v>69</v>
      </c>
      <c r="AE241" s="32" t="s">
        <v>69</v>
      </c>
      <c r="AF241" s="32" t="s">
        <v>69</v>
      </c>
      <c r="AG241" s="32" t="s">
        <v>69</v>
      </c>
      <c r="AH241" s="32" t="s">
        <v>69</v>
      </c>
      <c r="AI241" s="32" t="s">
        <v>69</v>
      </c>
      <c r="AJ241" s="32" t="s">
        <v>69</v>
      </c>
      <c r="AK241" s="32" t="s">
        <v>69</v>
      </c>
      <c r="AL241" s="32" t="s">
        <v>69</v>
      </c>
      <c r="BO241" s="32" t="s">
        <v>1367</v>
      </c>
    </row>
    <row r="242" spans="1:67" s="33" customFormat="1" ht="12.5" x14ac:dyDescent="0.25">
      <c r="A242" s="31">
        <v>43677.374028402774</v>
      </c>
      <c r="B242" s="32" t="s">
        <v>436</v>
      </c>
      <c r="C242" s="32" t="s">
        <v>138</v>
      </c>
      <c r="D242" s="32" t="s">
        <v>1368</v>
      </c>
      <c r="E242" s="32">
        <v>200100195</v>
      </c>
      <c r="F242" s="32" t="s">
        <v>1369</v>
      </c>
      <c r="G242" s="34" t="s">
        <v>437</v>
      </c>
      <c r="H242" s="32" t="s">
        <v>542</v>
      </c>
      <c r="I242" s="32" t="s">
        <v>69</v>
      </c>
      <c r="J242" s="32" t="s">
        <v>69</v>
      </c>
      <c r="K242" s="32" t="s">
        <v>69</v>
      </c>
      <c r="L242" s="32" t="s">
        <v>69</v>
      </c>
      <c r="M242" s="32" t="s">
        <v>69</v>
      </c>
      <c r="N242" s="32" t="s">
        <v>69</v>
      </c>
      <c r="O242" s="32" t="s">
        <v>69</v>
      </c>
      <c r="P242" s="32" t="s">
        <v>69</v>
      </c>
      <c r="Q242" s="32" t="s">
        <v>69</v>
      </c>
      <c r="R242" s="32" t="s">
        <v>69</v>
      </c>
      <c r="S242" s="32" t="s">
        <v>69</v>
      </c>
      <c r="T242" s="32" t="s">
        <v>69</v>
      </c>
      <c r="U242" s="32" t="s">
        <v>69</v>
      </c>
      <c r="V242" s="32" t="s">
        <v>69</v>
      </c>
      <c r="W242" s="32" t="s">
        <v>69</v>
      </c>
      <c r="X242" s="32" t="s">
        <v>69</v>
      </c>
      <c r="Y242" s="32" t="s">
        <v>69</v>
      </c>
      <c r="Z242" s="32" t="s">
        <v>69</v>
      </c>
      <c r="AA242" s="32" t="s">
        <v>69</v>
      </c>
      <c r="AB242" s="32" t="s">
        <v>69</v>
      </c>
      <c r="AC242" s="32" t="s">
        <v>69</v>
      </c>
      <c r="AD242" s="32" t="s">
        <v>69</v>
      </c>
      <c r="AE242" s="32" t="s">
        <v>69</v>
      </c>
      <c r="AF242" s="32" t="s">
        <v>69</v>
      </c>
      <c r="AG242" s="32" t="s">
        <v>69</v>
      </c>
      <c r="AH242" s="32" t="s">
        <v>69</v>
      </c>
      <c r="AI242" s="32" t="s">
        <v>69</v>
      </c>
      <c r="AJ242" s="32" t="s">
        <v>69</v>
      </c>
      <c r="AK242" s="32" t="s">
        <v>69</v>
      </c>
      <c r="AL242" s="32" t="s">
        <v>69</v>
      </c>
      <c r="AM242" s="32" t="s">
        <v>69</v>
      </c>
      <c r="AN242" s="32" t="s">
        <v>69</v>
      </c>
      <c r="AO242" s="32" t="s">
        <v>69</v>
      </c>
      <c r="AP242" s="32" t="s">
        <v>69</v>
      </c>
      <c r="AQ242" s="32" t="s">
        <v>69</v>
      </c>
      <c r="AR242" s="32" t="s">
        <v>69</v>
      </c>
      <c r="AS242" s="32" t="s">
        <v>69</v>
      </c>
      <c r="AT242" s="32" t="s">
        <v>69</v>
      </c>
      <c r="AU242" s="32" t="s">
        <v>69</v>
      </c>
      <c r="BO242" s="32">
        <v>2</v>
      </c>
    </row>
    <row r="243" spans="1:67" s="33" customFormat="1" ht="12.5" x14ac:dyDescent="0.25">
      <c r="A243" s="31">
        <v>43685.445936874996</v>
      </c>
      <c r="B243" s="32" t="s">
        <v>1370</v>
      </c>
      <c r="C243" s="32" t="s">
        <v>138</v>
      </c>
      <c r="D243" s="32" t="s">
        <v>1371</v>
      </c>
      <c r="E243" s="32">
        <v>200100226</v>
      </c>
      <c r="F243" s="32" t="s">
        <v>1372</v>
      </c>
      <c r="G243" s="34" t="s">
        <v>1373</v>
      </c>
      <c r="H243" s="32" t="s">
        <v>542</v>
      </c>
      <c r="I243" s="32" t="s">
        <v>69</v>
      </c>
      <c r="J243" s="32" t="s">
        <v>69</v>
      </c>
      <c r="K243" s="32" t="s">
        <v>69</v>
      </c>
      <c r="L243" s="32" t="s">
        <v>69</v>
      </c>
      <c r="M243" s="32" t="s">
        <v>69</v>
      </c>
      <c r="N243" s="32" t="s">
        <v>69</v>
      </c>
      <c r="O243" s="32" t="s">
        <v>69</v>
      </c>
      <c r="P243" s="32" t="s">
        <v>69</v>
      </c>
      <c r="Q243" s="32" t="s">
        <v>71</v>
      </c>
      <c r="R243" s="32" t="s">
        <v>69</v>
      </c>
      <c r="S243" s="32" t="s">
        <v>71</v>
      </c>
      <c r="T243" s="32" t="s">
        <v>69</v>
      </c>
      <c r="U243" s="32" t="s">
        <v>71</v>
      </c>
      <c r="V243" s="32" t="s">
        <v>69</v>
      </c>
      <c r="W243" s="32" t="s">
        <v>71</v>
      </c>
      <c r="X243" s="32" t="s">
        <v>71</v>
      </c>
      <c r="Y243" s="32" t="s">
        <v>69</v>
      </c>
      <c r="Z243" s="32" t="s">
        <v>69</v>
      </c>
      <c r="AA243" s="32" t="s">
        <v>71</v>
      </c>
      <c r="AB243" s="32" t="s">
        <v>69</v>
      </c>
      <c r="AC243" s="32" t="s">
        <v>71</v>
      </c>
      <c r="AD243" s="32" t="s">
        <v>69</v>
      </c>
      <c r="AE243" s="32" t="s">
        <v>69</v>
      </c>
      <c r="AF243" s="32" t="s">
        <v>69</v>
      </c>
      <c r="AG243" s="32" t="s">
        <v>71</v>
      </c>
      <c r="AH243" s="32" t="s">
        <v>69</v>
      </c>
      <c r="AI243" s="32" t="s">
        <v>71</v>
      </c>
      <c r="AJ243" s="32" t="s">
        <v>69</v>
      </c>
      <c r="AK243" s="32" t="s">
        <v>69</v>
      </c>
      <c r="AL243" s="32" t="s">
        <v>69</v>
      </c>
      <c r="AM243" s="32" t="s">
        <v>80</v>
      </c>
      <c r="AN243" s="32" t="s">
        <v>71</v>
      </c>
      <c r="AO243" s="32" t="s">
        <v>71</v>
      </c>
      <c r="AP243" s="32" t="s">
        <v>71</v>
      </c>
      <c r="AQ243" s="32" t="s">
        <v>69</v>
      </c>
      <c r="AR243" s="32" t="s">
        <v>69</v>
      </c>
      <c r="AS243" s="32" t="s">
        <v>69</v>
      </c>
      <c r="AT243" s="32" t="s">
        <v>69</v>
      </c>
      <c r="AU243" s="32" t="s">
        <v>80</v>
      </c>
      <c r="BN243" s="32" t="s">
        <v>1374</v>
      </c>
      <c r="BO243" s="32" t="s">
        <v>1375</v>
      </c>
    </row>
    <row r="244" spans="1:67" s="33" customFormat="1" ht="12.5" x14ac:dyDescent="0.25">
      <c r="A244" s="31">
        <v>43676.397495532408</v>
      </c>
      <c r="B244" s="32" t="s">
        <v>438</v>
      </c>
      <c r="C244" s="32" t="s">
        <v>138</v>
      </c>
      <c r="D244" s="32" t="s">
        <v>1376</v>
      </c>
      <c r="E244" s="32">
        <v>200100247</v>
      </c>
      <c r="F244" s="32" t="s">
        <v>1377</v>
      </c>
      <c r="G244" s="32">
        <v>604929998</v>
      </c>
      <c r="H244" s="32" t="s">
        <v>542</v>
      </c>
      <c r="I244" s="32" t="s">
        <v>69</v>
      </c>
      <c r="J244" s="32" t="s">
        <v>69</v>
      </c>
      <c r="K244" s="32" t="s">
        <v>69</v>
      </c>
      <c r="L244" s="32" t="s">
        <v>69</v>
      </c>
      <c r="M244" s="32" t="s">
        <v>69</v>
      </c>
      <c r="N244" s="32" t="s">
        <v>69</v>
      </c>
      <c r="O244" s="32" t="s">
        <v>69</v>
      </c>
      <c r="P244" s="32" t="s">
        <v>69</v>
      </c>
      <c r="Q244" s="32" t="s">
        <v>69</v>
      </c>
      <c r="R244" s="32" t="s">
        <v>69</v>
      </c>
      <c r="S244" s="32" t="s">
        <v>69</v>
      </c>
      <c r="T244" s="32" t="s">
        <v>69</v>
      </c>
      <c r="U244" s="32" t="s">
        <v>69</v>
      </c>
      <c r="V244" s="32" t="s">
        <v>69</v>
      </c>
      <c r="W244" s="32" t="s">
        <v>69</v>
      </c>
      <c r="X244" s="32" t="s">
        <v>69</v>
      </c>
      <c r="Y244" s="32" t="s">
        <v>69</v>
      </c>
      <c r="Z244" s="32" t="s">
        <v>69</v>
      </c>
      <c r="AA244" s="32" t="s">
        <v>69</v>
      </c>
      <c r="AB244" s="32" t="s">
        <v>69</v>
      </c>
      <c r="AC244" s="32" t="s">
        <v>69</v>
      </c>
      <c r="AD244" s="32" t="s">
        <v>69</v>
      </c>
      <c r="AE244" s="32" t="s">
        <v>69</v>
      </c>
      <c r="AF244" s="32" t="s">
        <v>69</v>
      </c>
      <c r="AG244" s="32" t="s">
        <v>69</v>
      </c>
      <c r="AH244" s="32" t="s">
        <v>69</v>
      </c>
      <c r="AI244" s="32" t="s">
        <v>69</v>
      </c>
      <c r="AJ244" s="32" t="s">
        <v>69</v>
      </c>
      <c r="AK244" s="32" t="s">
        <v>69</v>
      </c>
      <c r="AL244" s="32" t="s">
        <v>69</v>
      </c>
      <c r="AM244" s="32" t="s">
        <v>69</v>
      </c>
      <c r="AN244" s="32" t="s">
        <v>69</v>
      </c>
      <c r="AO244" s="32" t="s">
        <v>69</v>
      </c>
      <c r="AP244" s="32" t="s">
        <v>69</v>
      </c>
      <c r="AQ244" s="32" t="s">
        <v>69</v>
      </c>
      <c r="AR244" s="32" t="s">
        <v>69</v>
      </c>
      <c r="AS244" s="32" t="s">
        <v>69</v>
      </c>
      <c r="AT244" s="32" t="s">
        <v>69</v>
      </c>
      <c r="AU244" s="32" t="s">
        <v>69</v>
      </c>
      <c r="BN244" s="32" t="s">
        <v>543</v>
      </c>
      <c r="BO244" s="32">
        <v>1</v>
      </c>
    </row>
    <row r="245" spans="1:67" s="33" customFormat="1" ht="12.5" x14ac:dyDescent="0.25">
      <c r="A245" s="31">
        <v>43677.381360798609</v>
      </c>
      <c r="B245" s="32" t="s">
        <v>1378</v>
      </c>
      <c r="C245" s="32" t="s">
        <v>138</v>
      </c>
      <c r="D245" s="32" t="s">
        <v>1379</v>
      </c>
      <c r="E245" s="32">
        <v>200100251</v>
      </c>
      <c r="F245" s="32" t="s">
        <v>1380</v>
      </c>
      <c r="G245" s="34" t="s">
        <v>439</v>
      </c>
      <c r="H245" s="32" t="s">
        <v>542</v>
      </c>
      <c r="I245" s="32" t="s">
        <v>69</v>
      </c>
      <c r="J245" s="32" t="s">
        <v>69</v>
      </c>
      <c r="K245" s="32" t="s">
        <v>69</v>
      </c>
      <c r="L245" s="32" t="s">
        <v>69</v>
      </c>
      <c r="M245" s="32" t="s">
        <v>69</v>
      </c>
      <c r="N245" s="32" t="s">
        <v>69</v>
      </c>
      <c r="O245" s="32" t="s">
        <v>69</v>
      </c>
      <c r="P245" s="32" t="s">
        <v>69</v>
      </c>
      <c r="Q245" s="32" t="s">
        <v>69</v>
      </c>
      <c r="R245" s="32" t="s">
        <v>69</v>
      </c>
      <c r="S245" s="32" t="s">
        <v>69</v>
      </c>
      <c r="T245" s="32" t="s">
        <v>69</v>
      </c>
      <c r="U245" s="32" t="s">
        <v>69</v>
      </c>
      <c r="V245" s="32" t="s">
        <v>69</v>
      </c>
      <c r="W245" s="32" t="s">
        <v>69</v>
      </c>
      <c r="X245" s="32" t="s">
        <v>69</v>
      </c>
      <c r="Y245" s="32" t="s">
        <v>69</v>
      </c>
      <c r="Z245" s="32" t="s">
        <v>69</v>
      </c>
      <c r="AA245" s="32" t="s">
        <v>71</v>
      </c>
      <c r="AB245" s="32" t="s">
        <v>71</v>
      </c>
      <c r="AC245" s="32" t="s">
        <v>69</v>
      </c>
      <c r="AD245" s="32" t="s">
        <v>69</v>
      </c>
      <c r="AE245" s="32" t="s">
        <v>71</v>
      </c>
      <c r="AF245" s="32" t="s">
        <v>69</v>
      </c>
      <c r="AG245" s="32" t="s">
        <v>69</v>
      </c>
      <c r="AH245" s="32" t="s">
        <v>69</v>
      </c>
      <c r="AI245" s="32" t="s">
        <v>69</v>
      </c>
      <c r="AJ245" s="32" t="s">
        <v>71</v>
      </c>
      <c r="AK245" s="32" t="s">
        <v>71</v>
      </c>
      <c r="AL245" s="32" t="s">
        <v>69</v>
      </c>
      <c r="AM245" s="32" t="s">
        <v>71</v>
      </c>
      <c r="AN245" s="32" t="s">
        <v>71</v>
      </c>
      <c r="AO245" s="32" t="s">
        <v>69</v>
      </c>
      <c r="AP245" s="32" t="s">
        <v>69</v>
      </c>
      <c r="AQ245" s="32" t="s">
        <v>69</v>
      </c>
      <c r="AR245" s="32" t="s">
        <v>71</v>
      </c>
      <c r="AS245" s="32" t="s">
        <v>71</v>
      </c>
      <c r="AT245" s="32" t="s">
        <v>69</v>
      </c>
      <c r="AU245" s="32" t="s">
        <v>69</v>
      </c>
      <c r="BN245" s="32" t="s">
        <v>1381</v>
      </c>
      <c r="BO245" s="32">
        <v>3</v>
      </c>
    </row>
    <row r="246" spans="1:67" s="33" customFormat="1" ht="12.5" x14ac:dyDescent="0.25">
      <c r="A246" s="31">
        <v>43676.429629097227</v>
      </c>
      <c r="B246" s="32" t="s">
        <v>440</v>
      </c>
      <c r="C246" s="32" t="s">
        <v>138</v>
      </c>
      <c r="D246" s="32" t="s">
        <v>441</v>
      </c>
      <c r="E246" s="32">
        <v>200101041</v>
      </c>
      <c r="F246" s="32" t="s">
        <v>442</v>
      </c>
      <c r="G246" s="34" t="s">
        <v>443</v>
      </c>
      <c r="H246" s="32" t="s">
        <v>542</v>
      </c>
      <c r="AV246" s="32" t="s">
        <v>69</v>
      </c>
      <c r="AW246" s="32" t="s">
        <v>69</v>
      </c>
      <c r="AX246" s="32" t="s">
        <v>69</v>
      </c>
      <c r="AY246" s="32" t="s">
        <v>69</v>
      </c>
      <c r="AZ246" s="32" t="s">
        <v>69</v>
      </c>
      <c r="BA246" s="32" t="s">
        <v>69</v>
      </c>
      <c r="BB246" s="32" t="s">
        <v>69</v>
      </c>
      <c r="BC246" s="32" t="s">
        <v>69</v>
      </c>
      <c r="BD246" s="32" t="s">
        <v>69</v>
      </c>
      <c r="BE246" s="32" t="s">
        <v>69</v>
      </c>
      <c r="BF246" s="32" t="s">
        <v>69</v>
      </c>
      <c r="BG246" s="32" t="s">
        <v>69</v>
      </c>
      <c r="BH246" s="32" t="s">
        <v>69</v>
      </c>
      <c r="BI246" s="32" t="s">
        <v>69</v>
      </c>
      <c r="BJ246" s="32" t="s">
        <v>69</v>
      </c>
      <c r="BK246" s="32" t="s">
        <v>69</v>
      </c>
      <c r="BL246" s="32" t="s">
        <v>69</v>
      </c>
      <c r="BM246" s="32" t="s">
        <v>69</v>
      </c>
      <c r="BO246" s="32" t="s">
        <v>1339</v>
      </c>
    </row>
    <row r="247" spans="1:67" s="33" customFormat="1" ht="12.5" x14ac:dyDescent="0.25">
      <c r="A247" s="31">
        <v>43676.531077557869</v>
      </c>
      <c r="B247" s="32" t="s">
        <v>1383</v>
      </c>
      <c r="C247" s="32" t="s">
        <v>138</v>
      </c>
      <c r="D247" s="32" t="s">
        <v>1384</v>
      </c>
      <c r="E247" s="32">
        <v>200100265</v>
      </c>
      <c r="F247" s="32" t="s">
        <v>1385</v>
      </c>
      <c r="G247" s="34" t="s">
        <v>1386</v>
      </c>
      <c r="H247" s="32" t="s">
        <v>542</v>
      </c>
      <c r="I247" s="32" t="s">
        <v>71</v>
      </c>
      <c r="J247" s="32" t="s">
        <v>69</v>
      </c>
      <c r="K247" s="32" t="s">
        <v>69</v>
      </c>
      <c r="L247" s="32" t="s">
        <v>71</v>
      </c>
      <c r="M247" s="32" t="s">
        <v>69</v>
      </c>
      <c r="N247" s="32" t="s">
        <v>69</v>
      </c>
      <c r="O247" s="32" t="s">
        <v>69</v>
      </c>
      <c r="P247" s="32" t="s">
        <v>71</v>
      </c>
      <c r="Q247" s="32" t="s">
        <v>69</v>
      </c>
      <c r="R247" s="32" t="s">
        <v>69</v>
      </c>
      <c r="S247" s="32" t="s">
        <v>69</v>
      </c>
      <c r="T247" s="32" t="s">
        <v>69</v>
      </c>
      <c r="U247" s="32" t="s">
        <v>71</v>
      </c>
      <c r="V247" s="32" t="s">
        <v>71</v>
      </c>
      <c r="W247" s="32" t="s">
        <v>69</v>
      </c>
      <c r="X247" s="32" t="s">
        <v>71</v>
      </c>
      <c r="Y247" s="32" t="s">
        <v>69</v>
      </c>
      <c r="Z247" s="32" t="s">
        <v>69</v>
      </c>
      <c r="AA247" s="32" t="s">
        <v>69</v>
      </c>
      <c r="AB247" s="32" t="s">
        <v>69</v>
      </c>
      <c r="AC247" s="32" t="s">
        <v>69</v>
      </c>
      <c r="AD247" s="32" t="s">
        <v>69</v>
      </c>
      <c r="AE247" s="32" t="s">
        <v>69</v>
      </c>
      <c r="AF247" s="32" t="s">
        <v>69</v>
      </c>
      <c r="AG247" s="32" t="s">
        <v>69</v>
      </c>
      <c r="AH247" s="32" t="s">
        <v>69</v>
      </c>
      <c r="AI247" s="32" t="s">
        <v>69</v>
      </c>
      <c r="AJ247" s="32" t="s">
        <v>69</v>
      </c>
      <c r="AK247" s="32" t="s">
        <v>69</v>
      </c>
      <c r="AL247" s="32" t="s">
        <v>69</v>
      </c>
      <c r="AM247" s="32" t="s">
        <v>69</v>
      </c>
      <c r="AN247" s="32" t="s">
        <v>69</v>
      </c>
      <c r="AO247" s="32" t="s">
        <v>69</v>
      </c>
      <c r="AP247" s="32" t="s">
        <v>69</v>
      </c>
      <c r="AQ247" s="32" t="s">
        <v>69</v>
      </c>
      <c r="AR247" s="32" t="s">
        <v>69</v>
      </c>
      <c r="AS247" s="32" t="s">
        <v>69</v>
      </c>
      <c r="AT247" s="32" t="s">
        <v>69</v>
      </c>
      <c r="AU247" s="32" t="s">
        <v>69</v>
      </c>
      <c r="BN247" s="32" t="s">
        <v>1387</v>
      </c>
      <c r="BO247" s="32" t="s">
        <v>1388</v>
      </c>
    </row>
    <row r="248" spans="1:67" s="33" customFormat="1" ht="12.5" x14ac:dyDescent="0.25">
      <c r="A248" s="31">
        <v>43682.615113263892</v>
      </c>
      <c r="B248" s="32" t="s">
        <v>444</v>
      </c>
      <c r="C248" s="32" t="s">
        <v>138</v>
      </c>
      <c r="D248" s="32" t="s">
        <v>445</v>
      </c>
      <c r="E248" s="32">
        <v>200100270</v>
      </c>
      <c r="F248" s="32" t="s">
        <v>1389</v>
      </c>
      <c r="G248" s="34" t="s">
        <v>446</v>
      </c>
      <c r="H248" s="32" t="s">
        <v>542</v>
      </c>
      <c r="I248" s="32" t="s">
        <v>69</v>
      </c>
      <c r="J248" s="32" t="s">
        <v>69</v>
      </c>
      <c r="K248" s="32" t="s">
        <v>69</v>
      </c>
      <c r="L248" s="32" t="s">
        <v>69</v>
      </c>
      <c r="M248" s="32" t="s">
        <v>69</v>
      </c>
      <c r="N248" s="32" t="s">
        <v>69</v>
      </c>
      <c r="O248" s="32" t="s">
        <v>69</v>
      </c>
      <c r="P248" s="32" t="s">
        <v>69</v>
      </c>
      <c r="Q248" s="32" t="s">
        <v>69</v>
      </c>
      <c r="R248" s="32" t="s">
        <v>69</v>
      </c>
      <c r="S248" s="32" t="s">
        <v>69</v>
      </c>
      <c r="T248" s="32" t="s">
        <v>69</v>
      </c>
      <c r="U248" s="32" t="s">
        <v>69</v>
      </c>
      <c r="V248" s="32" t="s">
        <v>69</v>
      </c>
      <c r="W248" s="32" t="s">
        <v>69</v>
      </c>
      <c r="X248" s="32" t="s">
        <v>69</v>
      </c>
      <c r="Y248" s="32" t="s">
        <v>69</v>
      </c>
      <c r="Z248" s="32" t="s">
        <v>69</v>
      </c>
      <c r="AA248" s="32" t="s">
        <v>69</v>
      </c>
      <c r="AB248" s="32" t="s">
        <v>69</v>
      </c>
      <c r="AC248" s="32" t="s">
        <v>69</v>
      </c>
      <c r="AD248" s="32" t="s">
        <v>69</v>
      </c>
      <c r="AE248" s="32" t="s">
        <v>69</v>
      </c>
      <c r="AF248" s="32" t="s">
        <v>69</v>
      </c>
      <c r="AG248" s="32" t="s">
        <v>69</v>
      </c>
      <c r="AH248" s="32" t="s">
        <v>69</v>
      </c>
      <c r="AI248" s="32" t="s">
        <v>69</v>
      </c>
      <c r="AJ248" s="32" t="s">
        <v>69</v>
      </c>
      <c r="AK248" s="32" t="s">
        <v>69</v>
      </c>
      <c r="AL248" s="32" t="s">
        <v>69</v>
      </c>
      <c r="AM248" s="32" t="s">
        <v>69</v>
      </c>
      <c r="AN248" s="32" t="s">
        <v>69</v>
      </c>
      <c r="AO248" s="32" t="s">
        <v>69</v>
      </c>
      <c r="AP248" s="32" t="s">
        <v>69</v>
      </c>
      <c r="AQ248" s="32" t="s">
        <v>69</v>
      </c>
      <c r="AR248" s="32" t="s">
        <v>69</v>
      </c>
      <c r="AS248" s="32" t="s">
        <v>69</v>
      </c>
      <c r="AT248" s="32" t="s">
        <v>69</v>
      </c>
      <c r="AU248" s="32" t="s">
        <v>69</v>
      </c>
      <c r="AV248" s="32" t="s">
        <v>69</v>
      </c>
      <c r="AW248" s="32" t="s">
        <v>69</v>
      </c>
      <c r="AX248" s="32" t="s">
        <v>69</v>
      </c>
      <c r="AY248" s="32" t="s">
        <v>69</v>
      </c>
      <c r="AZ248" s="32" t="s">
        <v>69</v>
      </c>
      <c r="BA248" s="32" t="s">
        <v>69</v>
      </c>
      <c r="BB248" s="32" t="s">
        <v>69</v>
      </c>
      <c r="BC248" s="32" t="s">
        <v>69</v>
      </c>
      <c r="BD248" s="32" t="s">
        <v>69</v>
      </c>
      <c r="BE248" s="32" t="s">
        <v>69</v>
      </c>
      <c r="BF248" s="32" t="s">
        <v>69</v>
      </c>
      <c r="BG248" s="32" t="s">
        <v>69</v>
      </c>
      <c r="BH248" s="32" t="s">
        <v>69</v>
      </c>
      <c r="BI248" s="32" t="s">
        <v>69</v>
      </c>
      <c r="BJ248" s="32" t="s">
        <v>69</v>
      </c>
      <c r="BK248" s="32" t="s">
        <v>69</v>
      </c>
      <c r="BL248" s="32" t="s">
        <v>69</v>
      </c>
      <c r="BM248" s="32" t="s">
        <v>69</v>
      </c>
      <c r="BO248" s="32">
        <v>3</v>
      </c>
    </row>
    <row r="249" spans="1:67" s="33" customFormat="1" ht="12.5" x14ac:dyDescent="0.25">
      <c r="A249" s="31">
        <v>43684.593160335644</v>
      </c>
      <c r="B249" s="32" t="s">
        <v>1390</v>
      </c>
      <c r="C249" s="32" t="s">
        <v>138</v>
      </c>
      <c r="D249" s="32" t="s">
        <v>1391</v>
      </c>
      <c r="E249" s="32">
        <v>200100310</v>
      </c>
      <c r="F249" s="32" t="s">
        <v>1392</v>
      </c>
      <c r="G249" s="34" t="s">
        <v>1393</v>
      </c>
      <c r="H249" s="32" t="s">
        <v>542</v>
      </c>
      <c r="I249" s="32" t="s">
        <v>69</v>
      </c>
      <c r="J249" s="32" t="s">
        <v>69</v>
      </c>
      <c r="K249" s="32" t="s">
        <v>69</v>
      </c>
      <c r="L249" s="32" t="s">
        <v>69</v>
      </c>
      <c r="M249" s="32" t="s">
        <v>69</v>
      </c>
      <c r="N249" s="32" t="s">
        <v>69</v>
      </c>
      <c r="O249" s="32" t="s">
        <v>69</v>
      </c>
      <c r="P249" s="32" t="s">
        <v>69</v>
      </c>
      <c r="Q249" s="32" t="s">
        <v>69</v>
      </c>
      <c r="R249" s="32" t="s">
        <v>69</v>
      </c>
      <c r="S249" s="32" t="s">
        <v>69</v>
      </c>
      <c r="T249" s="32" t="s">
        <v>69</v>
      </c>
      <c r="U249" s="32" t="s">
        <v>69</v>
      </c>
      <c r="V249" s="32" t="s">
        <v>71</v>
      </c>
      <c r="W249" s="32" t="s">
        <v>69</v>
      </c>
      <c r="Z249" s="32" t="s">
        <v>71</v>
      </c>
      <c r="AA249" s="32" t="s">
        <v>69</v>
      </c>
      <c r="AB249" s="32" t="s">
        <v>71</v>
      </c>
      <c r="AC249" s="32" t="s">
        <v>71</v>
      </c>
      <c r="AF249" s="32" t="s">
        <v>71</v>
      </c>
      <c r="AG249" s="32" t="s">
        <v>69</v>
      </c>
      <c r="AH249" s="32" t="s">
        <v>71</v>
      </c>
      <c r="AI249" s="32" t="s">
        <v>71</v>
      </c>
      <c r="AL249" s="32" t="s">
        <v>71</v>
      </c>
      <c r="AM249" s="32" t="s">
        <v>69</v>
      </c>
      <c r="AN249" s="32" t="s">
        <v>71</v>
      </c>
      <c r="AO249" s="32" t="s">
        <v>69</v>
      </c>
      <c r="AP249" s="32" t="s">
        <v>71</v>
      </c>
      <c r="AQ249" s="32" t="s">
        <v>71</v>
      </c>
      <c r="AT249" s="32" t="s">
        <v>71</v>
      </c>
      <c r="BO249" s="32" t="s">
        <v>1354</v>
      </c>
    </row>
    <row r="250" spans="1:67" s="33" customFormat="1" ht="12.5" x14ac:dyDescent="0.25">
      <c r="A250" s="31">
        <v>43677.39145815972</v>
      </c>
      <c r="B250" s="32" t="s">
        <v>1394</v>
      </c>
      <c r="C250" s="32" t="s">
        <v>138</v>
      </c>
      <c r="D250" s="32" t="s">
        <v>1395</v>
      </c>
      <c r="E250" s="32">
        <v>200100314</v>
      </c>
      <c r="F250" s="32" t="s">
        <v>1396</v>
      </c>
      <c r="G250" s="34" t="s">
        <v>1397</v>
      </c>
      <c r="H250" s="32" t="s">
        <v>542</v>
      </c>
      <c r="I250" s="32" t="s">
        <v>69</v>
      </c>
      <c r="J250" s="32" t="s">
        <v>69</v>
      </c>
      <c r="K250" s="32" t="s">
        <v>69</v>
      </c>
      <c r="L250" s="32" t="s">
        <v>69</v>
      </c>
      <c r="M250" s="32" t="s">
        <v>69</v>
      </c>
      <c r="N250" s="32" t="s">
        <v>69</v>
      </c>
      <c r="O250" s="32" t="s">
        <v>69</v>
      </c>
      <c r="P250" s="32" t="s">
        <v>69</v>
      </c>
      <c r="Q250" s="32" t="s">
        <v>69</v>
      </c>
      <c r="R250" s="32" t="s">
        <v>69</v>
      </c>
      <c r="S250" s="32" t="s">
        <v>69</v>
      </c>
      <c r="T250" s="32" t="s">
        <v>69</v>
      </c>
      <c r="U250" s="32" t="s">
        <v>69</v>
      </c>
      <c r="V250" s="32" t="s">
        <v>69</v>
      </c>
      <c r="W250" s="32" t="s">
        <v>71</v>
      </c>
      <c r="X250" s="32" t="s">
        <v>69</v>
      </c>
      <c r="Y250" s="32" t="s">
        <v>69</v>
      </c>
      <c r="Z250" s="32" t="s">
        <v>69</v>
      </c>
      <c r="AA250" s="32" t="s">
        <v>69</v>
      </c>
      <c r="AB250" s="32" t="s">
        <v>69</v>
      </c>
      <c r="AC250" s="32" t="s">
        <v>69</v>
      </c>
      <c r="AD250" s="32" t="s">
        <v>69</v>
      </c>
      <c r="AE250" s="32" t="s">
        <v>69</v>
      </c>
      <c r="AF250" s="32" t="s">
        <v>71</v>
      </c>
      <c r="AG250" s="32" t="s">
        <v>69</v>
      </c>
      <c r="AH250" s="32" t="s">
        <v>69</v>
      </c>
      <c r="AI250" s="32" t="s">
        <v>69</v>
      </c>
      <c r="AJ250" s="32" t="s">
        <v>69</v>
      </c>
      <c r="AK250" s="32" t="s">
        <v>69</v>
      </c>
      <c r="AL250" s="32" t="s">
        <v>69</v>
      </c>
      <c r="AM250" s="32" t="s">
        <v>69</v>
      </c>
      <c r="AN250" s="32" t="s">
        <v>80</v>
      </c>
      <c r="AO250" s="32" t="s">
        <v>69</v>
      </c>
      <c r="AP250" s="32" t="s">
        <v>71</v>
      </c>
      <c r="AR250" s="32" t="s">
        <v>69</v>
      </c>
      <c r="AS250" s="32" t="s">
        <v>69</v>
      </c>
      <c r="AT250" s="32" t="s">
        <v>71</v>
      </c>
      <c r="AU250" s="32" t="s">
        <v>69</v>
      </c>
      <c r="AV250" s="32" t="s">
        <v>71</v>
      </c>
      <c r="AW250" s="32" t="s">
        <v>71</v>
      </c>
      <c r="AX250" s="32" t="s">
        <v>71</v>
      </c>
      <c r="AY250" s="32" t="s">
        <v>71</v>
      </c>
      <c r="AZ250" s="32" t="s">
        <v>69</v>
      </c>
      <c r="BA250" s="32" t="s">
        <v>71</v>
      </c>
      <c r="BB250" s="32" t="s">
        <v>69</v>
      </c>
      <c r="BC250" s="32" t="s">
        <v>69</v>
      </c>
      <c r="BD250" s="32" t="s">
        <v>69</v>
      </c>
      <c r="BE250" s="32" t="s">
        <v>69</v>
      </c>
      <c r="BF250" s="32" t="s">
        <v>71</v>
      </c>
      <c r="BG250" s="32" t="s">
        <v>71</v>
      </c>
      <c r="BH250" s="32" t="s">
        <v>71</v>
      </c>
      <c r="BI250" s="32" t="s">
        <v>69</v>
      </c>
      <c r="BJ250" s="32" t="s">
        <v>80</v>
      </c>
      <c r="BK250" s="32" t="s">
        <v>69</v>
      </c>
      <c r="BL250" s="32" t="s">
        <v>69</v>
      </c>
      <c r="BM250" s="32" t="s">
        <v>69</v>
      </c>
      <c r="BN250" s="32" t="s">
        <v>1398</v>
      </c>
      <c r="BO250" s="32" t="s">
        <v>1344</v>
      </c>
    </row>
    <row r="251" spans="1:67" s="33" customFormat="1" ht="12.5" x14ac:dyDescent="0.25">
      <c r="A251" s="31">
        <v>43677.357109039353</v>
      </c>
      <c r="B251" s="32" t="s">
        <v>447</v>
      </c>
      <c r="C251" s="32" t="s">
        <v>138</v>
      </c>
      <c r="D251" s="32" t="s">
        <v>448</v>
      </c>
      <c r="E251" s="32">
        <v>200100315</v>
      </c>
      <c r="F251" s="32" t="s">
        <v>1399</v>
      </c>
      <c r="G251" s="34" t="s">
        <v>449</v>
      </c>
      <c r="H251" s="32" t="s">
        <v>542</v>
      </c>
      <c r="I251" s="32" t="s">
        <v>69</v>
      </c>
      <c r="J251" s="32" t="s">
        <v>69</v>
      </c>
      <c r="K251" s="32" t="s">
        <v>69</v>
      </c>
      <c r="L251" s="32" t="s">
        <v>69</v>
      </c>
      <c r="M251" s="32" t="s">
        <v>69</v>
      </c>
      <c r="N251" s="32" t="s">
        <v>69</v>
      </c>
      <c r="O251" s="32" t="s">
        <v>69</v>
      </c>
      <c r="P251" s="32" t="s">
        <v>69</v>
      </c>
      <c r="Q251" s="32" t="s">
        <v>69</v>
      </c>
      <c r="R251" s="32" t="s">
        <v>69</v>
      </c>
      <c r="S251" s="32" t="s">
        <v>69</v>
      </c>
      <c r="T251" s="32" t="s">
        <v>69</v>
      </c>
      <c r="U251" s="32" t="s">
        <v>69</v>
      </c>
      <c r="V251" s="32" t="s">
        <v>69</v>
      </c>
      <c r="W251" s="32" t="s">
        <v>69</v>
      </c>
      <c r="X251" s="32" t="s">
        <v>69</v>
      </c>
      <c r="Y251" s="32" t="s">
        <v>69</v>
      </c>
      <c r="Z251" s="32" t="s">
        <v>69</v>
      </c>
      <c r="AA251" s="32" t="s">
        <v>69</v>
      </c>
      <c r="AB251" s="32" t="s">
        <v>69</v>
      </c>
      <c r="AC251" s="32" t="s">
        <v>69</v>
      </c>
      <c r="AD251" s="32" t="s">
        <v>69</v>
      </c>
      <c r="AE251" s="32" t="s">
        <v>69</v>
      </c>
      <c r="AF251" s="32" t="s">
        <v>69</v>
      </c>
      <c r="AG251" s="32" t="s">
        <v>69</v>
      </c>
      <c r="AH251" s="32" t="s">
        <v>69</v>
      </c>
      <c r="AI251" s="32" t="s">
        <v>69</v>
      </c>
      <c r="AJ251" s="32" t="s">
        <v>69</v>
      </c>
      <c r="AK251" s="32" t="s">
        <v>69</v>
      </c>
      <c r="AL251" s="32" t="s">
        <v>69</v>
      </c>
      <c r="AM251" s="32" t="s">
        <v>69</v>
      </c>
      <c r="AN251" s="32" t="s">
        <v>69</v>
      </c>
      <c r="AO251" s="32" t="s">
        <v>69</v>
      </c>
      <c r="AP251" s="32" t="s">
        <v>69</v>
      </c>
      <c r="AQ251" s="32" t="s">
        <v>69</v>
      </c>
      <c r="AR251" s="32" t="s">
        <v>69</v>
      </c>
      <c r="AS251" s="32" t="s">
        <v>69</v>
      </c>
      <c r="AT251" s="32" t="s">
        <v>69</v>
      </c>
      <c r="AU251" s="32" t="s">
        <v>69</v>
      </c>
      <c r="AV251" s="32" t="s">
        <v>69</v>
      </c>
      <c r="AW251" s="32" t="s">
        <v>69</v>
      </c>
      <c r="AX251" s="32" t="s">
        <v>69</v>
      </c>
      <c r="AY251" s="32" t="s">
        <v>69</v>
      </c>
      <c r="AZ251" s="32" t="s">
        <v>69</v>
      </c>
      <c r="BA251" s="32" t="s">
        <v>69</v>
      </c>
      <c r="BB251" s="32" t="s">
        <v>69</v>
      </c>
      <c r="BC251" s="32" t="s">
        <v>69</v>
      </c>
      <c r="BD251" s="32" t="s">
        <v>69</v>
      </c>
      <c r="BE251" s="32" t="s">
        <v>69</v>
      </c>
      <c r="BF251" s="32" t="s">
        <v>69</v>
      </c>
      <c r="BG251" s="32" t="s">
        <v>69</v>
      </c>
      <c r="BH251" s="32" t="s">
        <v>69</v>
      </c>
      <c r="BI251" s="32" t="s">
        <v>69</v>
      </c>
      <c r="BJ251" s="32" t="s">
        <v>69</v>
      </c>
      <c r="BK251" s="32" t="s">
        <v>69</v>
      </c>
      <c r="BL251" s="32" t="s">
        <v>69</v>
      </c>
      <c r="BM251" s="32" t="s">
        <v>69</v>
      </c>
      <c r="BO251" s="32" t="s">
        <v>1339</v>
      </c>
    </row>
    <row r="252" spans="1:67" s="33" customFormat="1" ht="12.5" x14ac:dyDescent="0.25">
      <c r="A252" s="31">
        <v>43678.866927384261</v>
      </c>
      <c r="B252" s="32" t="s">
        <v>450</v>
      </c>
      <c r="C252" s="32" t="s">
        <v>138</v>
      </c>
      <c r="D252" s="32" t="s">
        <v>1400</v>
      </c>
      <c r="E252" s="32">
        <v>200100612</v>
      </c>
      <c r="F252" s="32" t="s">
        <v>451</v>
      </c>
      <c r="G252" s="34" t="s">
        <v>452</v>
      </c>
      <c r="H252" s="32" t="s">
        <v>542</v>
      </c>
      <c r="I252" s="32" t="s">
        <v>69</v>
      </c>
      <c r="J252" s="32" t="s">
        <v>69</v>
      </c>
      <c r="K252" s="32" t="s">
        <v>69</v>
      </c>
      <c r="L252" s="32" t="s">
        <v>69</v>
      </c>
      <c r="M252" s="32" t="s">
        <v>69</v>
      </c>
      <c r="N252" s="32" t="s">
        <v>69</v>
      </c>
      <c r="O252" s="32" t="s">
        <v>69</v>
      </c>
      <c r="P252" s="32" t="s">
        <v>69</v>
      </c>
      <c r="Q252" s="32" t="s">
        <v>69</v>
      </c>
      <c r="R252" s="32" t="s">
        <v>69</v>
      </c>
      <c r="S252" s="32" t="s">
        <v>69</v>
      </c>
      <c r="T252" s="32" t="s">
        <v>69</v>
      </c>
      <c r="U252" s="32" t="s">
        <v>69</v>
      </c>
      <c r="V252" s="32" t="s">
        <v>69</v>
      </c>
      <c r="W252" s="32" t="s">
        <v>69</v>
      </c>
      <c r="X252" s="32" t="s">
        <v>69</v>
      </c>
      <c r="Y252" s="32" t="s">
        <v>69</v>
      </c>
      <c r="Z252" s="32" t="s">
        <v>69</v>
      </c>
      <c r="AA252" s="32" t="s">
        <v>69</v>
      </c>
      <c r="AB252" s="32" t="s">
        <v>69</v>
      </c>
      <c r="AC252" s="32" t="s">
        <v>69</v>
      </c>
      <c r="AD252" s="32" t="s">
        <v>69</v>
      </c>
      <c r="AE252" s="32" t="s">
        <v>80</v>
      </c>
      <c r="AF252" s="32" t="s">
        <v>69</v>
      </c>
      <c r="AG252" s="32" t="s">
        <v>69</v>
      </c>
      <c r="AH252" s="32" t="s">
        <v>69</v>
      </c>
      <c r="AI252" s="32" t="s">
        <v>71</v>
      </c>
      <c r="AJ252" s="32" t="s">
        <v>69</v>
      </c>
      <c r="AK252" s="32" t="s">
        <v>69</v>
      </c>
      <c r="AL252" s="32" t="s">
        <v>69</v>
      </c>
      <c r="AM252" s="32" t="s">
        <v>69</v>
      </c>
      <c r="AN252" s="32" t="s">
        <v>95</v>
      </c>
      <c r="AO252" s="32" t="s">
        <v>69</v>
      </c>
      <c r="AP252" s="32" t="s">
        <v>69</v>
      </c>
      <c r="AQ252" s="32" t="s">
        <v>69</v>
      </c>
      <c r="AR252" s="32" t="s">
        <v>69</v>
      </c>
      <c r="AS252" s="32" t="s">
        <v>69</v>
      </c>
      <c r="AT252" s="32" t="s">
        <v>69</v>
      </c>
      <c r="AU252" s="32" t="s">
        <v>95</v>
      </c>
      <c r="AV252" s="32" t="s">
        <v>69</v>
      </c>
      <c r="AW252" s="32" t="s">
        <v>69</v>
      </c>
      <c r="AX252" s="32" t="s">
        <v>69</v>
      </c>
      <c r="AY252" s="32" t="s">
        <v>69</v>
      </c>
      <c r="AZ252" s="32" t="s">
        <v>69</v>
      </c>
      <c r="BA252" s="32" t="s">
        <v>69</v>
      </c>
      <c r="BB252" s="32" t="s">
        <v>69</v>
      </c>
      <c r="BC252" s="32" t="s">
        <v>69</v>
      </c>
      <c r="BD252" s="32" t="s">
        <v>69</v>
      </c>
      <c r="BF252" s="32" t="s">
        <v>69</v>
      </c>
      <c r="BG252" s="32" t="s">
        <v>69</v>
      </c>
      <c r="BH252" s="32" t="s">
        <v>69</v>
      </c>
      <c r="BI252" s="32" t="s">
        <v>69</v>
      </c>
      <c r="BJ252" s="32" t="s">
        <v>69</v>
      </c>
      <c r="BK252" s="32" t="s">
        <v>69</v>
      </c>
      <c r="BL252" s="32" t="s">
        <v>96</v>
      </c>
      <c r="BM252" s="32" t="s">
        <v>69</v>
      </c>
      <c r="BN252" s="32" t="s">
        <v>562</v>
      </c>
      <c r="BO252" s="32" t="s">
        <v>1401</v>
      </c>
    </row>
    <row r="253" spans="1:67" s="33" customFormat="1" ht="12.5" x14ac:dyDescent="0.25">
      <c r="A253" s="31">
        <v>43677.363827743058</v>
      </c>
      <c r="B253" s="32" t="s">
        <v>453</v>
      </c>
      <c r="C253" s="32" t="s">
        <v>138</v>
      </c>
      <c r="D253" s="32" t="s">
        <v>1402</v>
      </c>
      <c r="E253" s="32">
        <v>200100325</v>
      </c>
      <c r="F253" s="32" t="s">
        <v>1403</v>
      </c>
      <c r="G253" s="34" t="s">
        <v>1404</v>
      </c>
      <c r="H253" s="32" t="s">
        <v>542</v>
      </c>
      <c r="I253" s="32" t="s">
        <v>69</v>
      </c>
      <c r="AV253" s="32" t="s">
        <v>69</v>
      </c>
      <c r="AW253" s="32" t="s">
        <v>69</v>
      </c>
      <c r="AX253" s="32" t="s">
        <v>69</v>
      </c>
      <c r="AY253" s="32" t="s">
        <v>69</v>
      </c>
      <c r="AZ253" s="32" t="s">
        <v>69</v>
      </c>
      <c r="BA253" s="32" t="s">
        <v>69</v>
      </c>
      <c r="BB253" s="32" t="s">
        <v>69</v>
      </c>
      <c r="BC253" s="32" t="s">
        <v>69</v>
      </c>
      <c r="BD253" s="32" t="s">
        <v>69</v>
      </c>
      <c r="BE253" s="32" t="s">
        <v>69</v>
      </c>
      <c r="BF253" s="32" t="s">
        <v>69</v>
      </c>
      <c r="BG253" s="32" t="s">
        <v>69</v>
      </c>
      <c r="BH253" s="32" t="s">
        <v>69</v>
      </c>
      <c r="BI253" s="32" t="s">
        <v>69</v>
      </c>
      <c r="BJ253" s="32" t="s">
        <v>69</v>
      </c>
      <c r="BK253" s="32" t="s">
        <v>69</v>
      </c>
      <c r="BL253" s="32" t="s">
        <v>69</v>
      </c>
      <c r="BM253" s="32" t="s">
        <v>69</v>
      </c>
      <c r="BO253" s="32" t="s">
        <v>1166</v>
      </c>
    </row>
    <row r="254" spans="1:67" s="33" customFormat="1" ht="12.5" x14ac:dyDescent="0.25">
      <c r="A254" s="31">
        <v>43682.633895462961</v>
      </c>
      <c r="B254" s="32" t="s">
        <v>1405</v>
      </c>
      <c r="C254" s="32" t="s">
        <v>138</v>
      </c>
      <c r="D254" s="32" t="s">
        <v>1406</v>
      </c>
      <c r="E254" s="32">
        <v>200100298</v>
      </c>
      <c r="F254" s="32" t="s">
        <v>1407</v>
      </c>
      <c r="G254" s="34" t="s">
        <v>1408</v>
      </c>
      <c r="H254" s="32" t="s">
        <v>542</v>
      </c>
      <c r="AV254" s="32" t="s">
        <v>69</v>
      </c>
      <c r="AW254" s="32" t="s">
        <v>69</v>
      </c>
      <c r="AX254" s="32" t="s">
        <v>69</v>
      </c>
      <c r="AY254" s="32" t="s">
        <v>69</v>
      </c>
      <c r="AZ254" s="32" t="s">
        <v>69</v>
      </c>
      <c r="BA254" s="32" t="s">
        <v>69</v>
      </c>
      <c r="BB254" s="32" t="s">
        <v>69</v>
      </c>
      <c r="BC254" s="32" t="s">
        <v>69</v>
      </c>
      <c r="BD254" s="32" t="s">
        <v>69</v>
      </c>
      <c r="BE254" s="32" t="s">
        <v>69</v>
      </c>
      <c r="BF254" s="32" t="s">
        <v>69</v>
      </c>
      <c r="BG254" s="32" t="s">
        <v>69</v>
      </c>
      <c r="BH254" s="32" t="s">
        <v>69</v>
      </c>
      <c r="BI254" s="32" t="s">
        <v>69</v>
      </c>
      <c r="BJ254" s="32" t="s">
        <v>69</v>
      </c>
      <c r="BK254" s="32" t="s">
        <v>69</v>
      </c>
      <c r="BL254" s="32" t="s">
        <v>69</v>
      </c>
      <c r="BM254" s="32" t="s">
        <v>69</v>
      </c>
      <c r="BO254" s="32" t="s">
        <v>1166</v>
      </c>
    </row>
    <row r="255" spans="1:67" s="33" customFormat="1" ht="12.5" x14ac:dyDescent="0.25">
      <c r="A255" s="31">
        <v>43680.470558634261</v>
      </c>
      <c r="B255" s="32" t="s">
        <v>1409</v>
      </c>
      <c r="C255" s="32" t="s">
        <v>138</v>
      </c>
      <c r="D255" s="32" t="s">
        <v>1410</v>
      </c>
      <c r="E255" s="32">
        <v>200100294</v>
      </c>
      <c r="F255" s="32" t="s">
        <v>1411</v>
      </c>
      <c r="G255" s="34" t="s">
        <v>1412</v>
      </c>
      <c r="H255" s="32" t="s">
        <v>542</v>
      </c>
      <c r="I255" s="32" t="s">
        <v>69</v>
      </c>
      <c r="J255" s="32" t="s">
        <v>69</v>
      </c>
      <c r="K255" s="32" t="s">
        <v>69</v>
      </c>
      <c r="L255" s="32" t="s">
        <v>69</v>
      </c>
      <c r="M255" s="32" t="s">
        <v>69</v>
      </c>
      <c r="N255" s="32" t="s">
        <v>69</v>
      </c>
      <c r="O255" s="32" t="s">
        <v>69</v>
      </c>
      <c r="P255" s="32" t="s">
        <v>69</v>
      </c>
      <c r="Q255" s="32" t="s">
        <v>71</v>
      </c>
      <c r="R255" s="32" t="s">
        <v>71</v>
      </c>
      <c r="S255" s="32" t="s">
        <v>71</v>
      </c>
      <c r="T255" s="32" t="s">
        <v>71</v>
      </c>
      <c r="U255" s="32" t="s">
        <v>69</v>
      </c>
      <c r="V255" s="32" t="s">
        <v>69</v>
      </c>
      <c r="W255" s="32" t="s">
        <v>69</v>
      </c>
      <c r="X255" s="32" t="s">
        <v>69</v>
      </c>
      <c r="Y255" s="32" t="s">
        <v>69</v>
      </c>
      <c r="Z255" s="32" t="s">
        <v>69</v>
      </c>
      <c r="AA255" s="32" t="s">
        <v>69</v>
      </c>
      <c r="AB255" s="32" t="s">
        <v>69</v>
      </c>
      <c r="AC255" s="32" t="s">
        <v>69</v>
      </c>
      <c r="AD255" s="32" t="s">
        <v>69</v>
      </c>
      <c r="AE255" s="32" t="s">
        <v>69</v>
      </c>
      <c r="AF255" s="32" t="s">
        <v>69</v>
      </c>
      <c r="AG255" s="32" t="s">
        <v>69</v>
      </c>
      <c r="AH255" s="32" t="s">
        <v>69</v>
      </c>
      <c r="AI255" s="32" t="s">
        <v>69</v>
      </c>
      <c r="AJ255" s="32" t="s">
        <v>69</v>
      </c>
      <c r="AK255" s="32" t="s">
        <v>69</v>
      </c>
      <c r="AL255" s="32" t="s">
        <v>69</v>
      </c>
      <c r="AM255" s="32" t="s">
        <v>80</v>
      </c>
      <c r="AN255" s="32" t="s">
        <v>80</v>
      </c>
      <c r="AO255" s="32" t="s">
        <v>69</v>
      </c>
      <c r="AP255" s="32" t="s">
        <v>69</v>
      </c>
      <c r="AQ255" s="32" t="s">
        <v>69</v>
      </c>
      <c r="AR255" s="32" t="s">
        <v>69</v>
      </c>
      <c r="AS255" s="32" t="s">
        <v>69</v>
      </c>
      <c r="AT255" s="32" t="s">
        <v>69</v>
      </c>
      <c r="AU255" s="32" t="s">
        <v>69</v>
      </c>
    </row>
    <row r="256" spans="1:67" s="33" customFormat="1" ht="12.5" x14ac:dyDescent="0.25">
      <c r="A256" s="31">
        <v>43676.378162349538</v>
      </c>
      <c r="B256" s="32" t="s">
        <v>454</v>
      </c>
      <c r="C256" s="32" t="s">
        <v>138</v>
      </c>
      <c r="D256" s="32" t="s">
        <v>455</v>
      </c>
      <c r="E256" s="32">
        <v>200100352</v>
      </c>
      <c r="F256" s="32" t="s">
        <v>456</v>
      </c>
      <c r="G256" s="34" t="s">
        <v>457</v>
      </c>
      <c r="H256" s="32" t="s">
        <v>542</v>
      </c>
      <c r="I256" s="32" t="s">
        <v>69</v>
      </c>
      <c r="J256" s="32" t="s">
        <v>69</v>
      </c>
      <c r="K256" s="32" t="s">
        <v>69</v>
      </c>
      <c r="L256" s="32" t="s">
        <v>69</v>
      </c>
      <c r="M256" s="32" t="s">
        <v>69</v>
      </c>
      <c r="N256" s="32" t="s">
        <v>69</v>
      </c>
      <c r="O256" s="32" t="s">
        <v>69</v>
      </c>
      <c r="P256" s="32" t="s">
        <v>69</v>
      </c>
      <c r="Q256" s="32" t="s">
        <v>69</v>
      </c>
      <c r="R256" s="32" t="s">
        <v>69</v>
      </c>
      <c r="S256" s="32" t="s">
        <v>69</v>
      </c>
      <c r="T256" s="32" t="s">
        <v>69</v>
      </c>
      <c r="U256" s="32" t="s">
        <v>69</v>
      </c>
      <c r="V256" s="32" t="s">
        <v>69</v>
      </c>
      <c r="W256" s="32" t="s">
        <v>69</v>
      </c>
      <c r="X256" s="32" t="s">
        <v>69</v>
      </c>
      <c r="Y256" s="32" t="s">
        <v>69</v>
      </c>
      <c r="Z256" s="32" t="s">
        <v>69</v>
      </c>
      <c r="AA256" s="32" t="s">
        <v>69</v>
      </c>
      <c r="AB256" s="32" t="s">
        <v>69</v>
      </c>
      <c r="AC256" s="32" t="s">
        <v>69</v>
      </c>
      <c r="AD256" s="32" t="s">
        <v>69</v>
      </c>
      <c r="AE256" s="32" t="s">
        <v>69</v>
      </c>
      <c r="AF256" s="32" t="s">
        <v>69</v>
      </c>
      <c r="AG256" s="32" t="s">
        <v>69</v>
      </c>
      <c r="AH256" s="32" t="s">
        <v>69</v>
      </c>
      <c r="AI256" s="32" t="s">
        <v>69</v>
      </c>
      <c r="AJ256" s="32" t="s">
        <v>69</v>
      </c>
      <c r="AK256" s="32" t="s">
        <v>69</v>
      </c>
      <c r="AL256" s="32" t="s">
        <v>69</v>
      </c>
      <c r="AM256" s="32" t="s">
        <v>69</v>
      </c>
      <c r="AN256" s="32" t="s">
        <v>69</v>
      </c>
      <c r="AO256" s="32" t="s">
        <v>69</v>
      </c>
      <c r="AP256" s="32" t="s">
        <v>69</v>
      </c>
      <c r="AQ256" s="32" t="s">
        <v>69</v>
      </c>
      <c r="AR256" s="32" t="s">
        <v>69</v>
      </c>
      <c r="AS256" s="32" t="s">
        <v>69</v>
      </c>
      <c r="AT256" s="32" t="s">
        <v>69</v>
      </c>
      <c r="AU256" s="32" t="s">
        <v>69</v>
      </c>
      <c r="BO256" s="32" t="s">
        <v>1166</v>
      </c>
    </row>
    <row r="257" spans="1:67" s="33" customFormat="1" ht="12.5" x14ac:dyDescent="0.25">
      <c r="A257" s="31">
        <v>43676.35343545139</v>
      </c>
      <c r="B257" s="32" t="s">
        <v>1413</v>
      </c>
      <c r="C257" s="32" t="s">
        <v>138</v>
      </c>
      <c r="D257" s="32" t="s">
        <v>1414</v>
      </c>
      <c r="E257" s="34" t="s">
        <v>1415</v>
      </c>
      <c r="F257" s="32" t="s">
        <v>1416</v>
      </c>
      <c r="G257" s="34" t="s">
        <v>1417</v>
      </c>
      <c r="H257" s="32" t="s">
        <v>542</v>
      </c>
      <c r="W257" s="32" t="s">
        <v>69</v>
      </c>
      <c r="AC257" s="32" t="s">
        <v>69</v>
      </c>
      <c r="AI257" s="32" t="s">
        <v>69</v>
      </c>
      <c r="AO257" s="32" t="s">
        <v>69</v>
      </c>
      <c r="AX257" s="32" t="s">
        <v>69</v>
      </c>
      <c r="BG257" s="32" t="s">
        <v>69</v>
      </c>
      <c r="BN257" s="32" t="s">
        <v>1418</v>
      </c>
      <c r="BO257" s="32" t="s">
        <v>1419</v>
      </c>
    </row>
    <row r="258" spans="1:67" s="33" customFormat="1" ht="12.5" x14ac:dyDescent="0.25">
      <c r="A258" s="31">
        <v>43676.361687453704</v>
      </c>
      <c r="B258" s="32" t="s">
        <v>1420</v>
      </c>
      <c r="C258" s="32" t="s">
        <v>138</v>
      </c>
      <c r="D258" s="32" t="s">
        <v>1421</v>
      </c>
      <c r="E258" s="32">
        <v>200100355</v>
      </c>
      <c r="F258" s="32" t="s">
        <v>1422</v>
      </c>
      <c r="G258" s="34" t="s">
        <v>1423</v>
      </c>
      <c r="H258" s="32" t="s">
        <v>542</v>
      </c>
      <c r="I258" s="32" t="s">
        <v>69</v>
      </c>
      <c r="J258" s="32" t="s">
        <v>69</v>
      </c>
      <c r="K258" s="32" t="s">
        <v>69</v>
      </c>
      <c r="L258" s="32" t="s">
        <v>69</v>
      </c>
      <c r="M258" s="32" t="s">
        <v>69</v>
      </c>
      <c r="N258" s="32" t="s">
        <v>69</v>
      </c>
      <c r="O258" s="32" t="s">
        <v>69</v>
      </c>
      <c r="P258" s="32" t="s">
        <v>69</v>
      </c>
      <c r="Q258" s="32" t="s">
        <v>69</v>
      </c>
      <c r="R258" s="32" t="s">
        <v>69</v>
      </c>
      <c r="S258" s="32" t="s">
        <v>69</v>
      </c>
      <c r="T258" s="32" t="s">
        <v>69</v>
      </c>
      <c r="U258" s="32" t="s">
        <v>69</v>
      </c>
      <c r="V258" s="32" t="s">
        <v>69</v>
      </c>
      <c r="W258" s="32" t="s">
        <v>69</v>
      </c>
      <c r="X258" s="32" t="s">
        <v>69</v>
      </c>
      <c r="Y258" s="32" t="s">
        <v>69</v>
      </c>
      <c r="Z258" s="32" t="s">
        <v>69</v>
      </c>
      <c r="AA258" s="32" t="s">
        <v>69</v>
      </c>
      <c r="AB258" s="32" t="s">
        <v>69</v>
      </c>
      <c r="AC258" s="32" t="s">
        <v>69</v>
      </c>
      <c r="AD258" s="32" t="s">
        <v>69</v>
      </c>
      <c r="AE258" s="32" t="s">
        <v>69</v>
      </c>
      <c r="AF258" s="32" t="s">
        <v>69</v>
      </c>
      <c r="AG258" s="32" t="s">
        <v>69</v>
      </c>
      <c r="AH258" s="32" t="s">
        <v>69</v>
      </c>
      <c r="AI258" s="32" t="s">
        <v>69</v>
      </c>
      <c r="AJ258" s="32" t="s">
        <v>69</v>
      </c>
      <c r="AK258" s="32" t="s">
        <v>69</v>
      </c>
      <c r="AL258" s="32" t="s">
        <v>69</v>
      </c>
      <c r="AM258" s="32" t="s">
        <v>69</v>
      </c>
      <c r="AN258" s="32" t="s">
        <v>69</v>
      </c>
      <c r="AO258" s="32" t="s">
        <v>69</v>
      </c>
      <c r="AP258" s="32" t="s">
        <v>69</v>
      </c>
      <c r="AQ258" s="32" t="s">
        <v>69</v>
      </c>
      <c r="AR258" s="32" t="s">
        <v>69</v>
      </c>
      <c r="AS258" s="32" t="s">
        <v>69</v>
      </c>
      <c r="AT258" s="32" t="s">
        <v>69</v>
      </c>
      <c r="AU258" s="32" t="s">
        <v>69</v>
      </c>
      <c r="BO258" s="32">
        <v>5</v>
      </c>
    </row>
    <row r="259" spans="1:67" s="33" customFormat="1" ht="12.5" x14ac:dyDescent="0.25">
      <c r="A259" s="31">
        <v>43675.822922476851</v>
      </c>
      <c r="B259" s="32" t="s">
        <v>1424</v>
      </c>
      <c r="C259" s="32" t="s">
        <v>138</v>
      </c>
      <c r="D259" s="32" t="s">
        <v>1425</v>
      </c>
      <c r="E259" s="32">
        <v>200800610</v>
      </c>
      <c r="F259" s="32" t="s">
        <v>1426</v>
      </c>
      <c r="G259" s="32" t="s">
        <v>1427</v>
      </c>
      <c r="H259" s="32" t="s">
        <v>542</v>
      </c>
      <c r="BO259" s="32" t="s">
        <v>1428</v>
      </c>
    </row>
    <row r="260" spans="1:67" s="33" customFormat="1" ht="12.5" x14ac:dyDescent="0.25">
      <c r="A260" s="31">
        <v>43684.314331817128</v>
      </c>
      <c r="B260" s="32" t="s">
        <v>458</v>
      </c>
      <c r="C260" s="32" t="s">
        <v>138</v>
      </c>
      <c r="D260" s="32" t="s">
        <v>459</v>
      </c>
      <c r="E260" s="32">
        <v>200100396</v>
      </c>
      <c r="F260" s="32" t="s">
        <v>1429</v>
      </c>
      <c r="G260" s="34" t="s">
        <v>460</v>
      </c>
      <c r="H260" s="32" t="s">
        <v>542</v>
      </c>
      <c r="I260" s="32" t="s">
        <v>71</v>
      </c>
      <c r="J260" s="32" t="s">
        <v>71</v>
      </c>
      <c r="K260" s="32" t="s">
        <v>71</v>
      </c>
      <c r="L260" s="32" t="s">
        <v>71</v>
      </c>
      <c r="M260" s="32" t="s">
        <v>71</v>
      </c>
      <c r="N260" s="32" t="s">
        <v>71</v>
      </c>
      <c r="O260" s="32" t="s">
        <v>71</v>
      </c>
      <c r="P260" s="32" t="s">
        <v>71</v>
      </c>
      <c r="Q260" s="32" t="s">
        <v>71</v>
      </c>
      <c r="R260" s="32" t="s">
        <v>71</v>
      </c>
      <c r="S260" s="32" t="s">
        <v>71</v>
      </c>
      <c r="T260" s="32" t="s">
        <v>71</v>
      </c>
      <c r="U260" s="32" t="s">
        <v>71</v>
      </c>
      <c r="V260" s="32" t="s">
        <v>71</v>
      </c>
      <c r="W260" s="32" t="s">
        <v>71</v>
      </c>
      <c r="X260" s="32" t="s">
        <v>71</v>
      </c>
      <c r="Y260" s="32" t="s">
        <v>71</v>
      </c>
      <c r="Z260" s="32" t="s">
        <v>71</v>
      </c>
      <c r="AA260" s="32" t="s">
        <v>71</v>
      </c>
      <c r="AB260" s="32" t="s">
        <v>71</v>
      </c>
      <c r="AC260" s="32" t="s">
        <v>71</v>
      </c>
      <c r="AD260" s="32" t="s">
        <v>71</v>
      </c>
      <c r="AE260" s="32" t="s">
        <v>71</v>
      </c>
      <c r="AF260" s="32" t="s">
        <v>71</v>
      </c>
      <c r="AG260" s="32" t="s">
        <v>71</v>
      </c>
      <c r="AH260" s="32" t="s">
        <v>71</v>
      </c>
      <c r="AI260" s="32" t="s">
        <v>71</v>
      </c>
      <c r="AJ260" s="32" t="s">
        <v>71</v>
      </c>
      <c r="AK260" s="32" t="s">
        <v>71</v>
      </c>
      <c r="AL260" s="32" t="s">
        <v>71</v>
      </c>
      <c r="BN260" s="32" t="s">
        <v>1430</v>
      </c>
      <c r="BO260" s="32" t="s">
        <v>1431</v>
      </c>
    </row>
    <row r="261" spans="1:67" s="33" customFormat="1" ht="12.5" x14ac:dyDescent="0.25">
      <c r="A261" s="31">
        <v>43678.503112280094</v>
      </c>
      <c r="B261" s="32" t="s">
        <v>461</v>
      </c>
      <c r="C261" s="32" t="s">
        <v>138</v>
      </c>
      <c r="D261" s="32" t="s">
        <v>1432</v>
      </c>
      <c r="E261" s="32">
        <v>200100398</v>
      </c>
      <c r="F261" s="32" t="s">
        <v>1433</v>
      </c>
      <c r="G261" s="34" t="s">
        <v>462</v>
      </c>
      <c r="H261" s="32" t="s">
        <v>542</v>
      </c>
      <c r="AV261" s="32" t="s">
        <v>69</v>
      </c>
      <c r="AW261" s="32" t="s">
        <v>69</v>
      </c>
      <c r="AX261" s="32" t="s">
        <v>71</v>
      </c>
      <c r="AY261" s="32" t="s">
        <v>71</v>
      </c>
      <c r="AZ261" s="32" t="s">
        <v>69</v>
      </c>
      <c r="BA261" s="32" t="s">
        <v>69</v>
      </c>
      <c r="BB261" s="32" t="s">
        <v>96</v>
      </c>
      <c r="BC261" s="32" t="s">
        <v>69</v>
      </c>
      <c r="BD261" s="32" t="s">
        <v>96</v>
      </c>
      <c r="BE261" s="32" t="s">
        <v>69</v>
      </c>
      <c r="BF261" s="32" t="s">
        <v>69</v>
      </c>
      <c r="BG261" s="32" t="s">
        <v>71</v>
      </c>
      <c r="BH261" s="32" t="s">
        <v>71</v>
      </c>
      <c r="BI261" s="32" t="s">
        <v>69</v>
      </c>
      <c r="BJ261" s="32" t="s">
        <v>71</v>
      </c>
      <c r="BK261" s="32" t="s">
        <v>96</v>
      </c>
      <c r="BL261" s="32" t="s">
        <v>69</v>
      </c>
      <c r="BM261" s="32" t="s">
        <v>96</v>
      </c>
      <c r="BN261" s="32" t="s">
        <v>1434</v>
      </c>
      <c r="BO261" s="32" t="s">
        <v>1344</v>
      </c>
    </row>
    <row r="262" spans="1:67" s="33" customFormat="1" ht="12.5" x14ac:dyDescent="0.25">
      <c r="A262" s="31">
        <v>43676.328137766206</v>
      </c>
      <c r="B262" s="32" t="s">
        <v>463</v>
      </c>
      <c r="C262" s="32" t="s">
        <v>138</v>
      </c>
      <c r="D262" s="32" t="s">
        <v>464</v>
      </c>
      <c r="E262" s="32">
        <v>200100413</v>
      </c>
      <c r="F262" s="32" t="s">
        <v>465</v>
      </c>
      <c r="G262" s="34" t="s">
        <v>466</v>
      </c>
      <c r="H262" s="32" t="s">
        <v>542</v>
      </c>
      <c r="I262" s="32" t="s">
        <v>69</v>
      </c>
      <c r="J262" s="32" t="s">
        <v>69</v>
      </c>
      <c r="K262" s="32" t="s">
        <v>69</v>
      </c>
      <c r="L262" s="32" t="s">
        <v>69</v>
      </c>
      <c r="M262" s="32" t="s">
        <v>69</v>
      </c>
      <c r="N262" s="32" t="s">
        <v>69</v>
      </c>
      <c r="O262" s="32" t="s">
        <v>69</v>
      </c>
      <c r="P262" s="32" t="s">
        <v>69</v>
      </c>
      <c r="Q262" s="32" t="s">
        <v>69</v>
      </c>
      <c r="R262" s="32" t="s">
        <v>69</v>
      </c>
      <c r="S262" s="32" t="s">
        <v>69</v>
      </c>
      <c r="T262" s="32" t="s">
        <v>69</v>
      </c>
      <c r="U262" s="32" t="s">
        <v>69</v>
      </c>
      <c r="V262" s="32" t="s">
        <v>69</v>
      </c>
      <c r="W262" s="32" t="s">
        <v>71</v>
      </c>
      <c r="X262" s="32" t="s">
        <v>71</v>
      </c>
      <c r="Y262" s="32" t="s">
        <v>69</v>
      </c>
      <c r="Z262" s="32" t="s">
        <v>69</v>
      </c>
      <c r="AA262" s="32" t="s">
        <v>69</v>
      </c>
      <c r="AB262" s="32" t="s">
        <v>69</v>
      </c>
      <c r="AC262" s="32" t="s">
        <v>69</v>
      </c>
      <c r="AD262" s="32" t="s">
        <v>71</v>
      </c>
      <c r="AE262" s="32" t="s">
        <v>71</v>
      </c>
      <c r="AF262" s="32" t="s">
        <v>69</v>
      </c>
      <c r="AG262" s="32" t="s">
        <v>69</v>
      </c>
      <c r="AH262" s="32" t="s">
        <v>69</v>
      </c>
      <c r="AI262" s="32" t="s">
        <v>69</v>
      </c>
      <c r="AJ262" s="32" t="s">
        <v>71</v>
      </c>
      <c r="AK262" s="32" t="s">
        <v>71</v>
      </c>
      <c r="AL262" s="32" t="s">
        <v>69</v>
      </c>
      <c r="AM262" s="32" t="s">
        <v>71</v>
      </c>
      <c r="AN262" s="32" t="s">
        <v>71</v>
      </c>
      <c r="AO262" s="32" t="s">
        <v>69</v>
      </c>
      <c r="AP262" s="32" t="s">
        <v>71</v>
      </c>
      <c r="AQ262" s="32" t="s">
        <v>69</v>
      </c>
      <c r="AR262" s="32" t="s">
        <v>71</v>
      </c>
      <c r="AS262" s="32" t="s">
        <v>69</v>
      </c>
      <c r="AT262" s="32" t="s">
        <v>71</v>
      </c>
      <c r="AU262" s="32" t="s">
        <v>71</v>
      </c>
      <c r="BN262" s="32" t="s">
        <v>871</v>
      </c>
      <c r="BO262" s="32" t="s">
        <v>1435</v>
      </c>
    </row>
    <row r="263" spans="1:67" s="33" customFormat="1" ht="12.5" x14ac:dyDescent="0.25">
      <c r="A263" s="31">
        <v>43678.365732650462</v>
      </c>
      <c r="B263" s="32" t="s">
        <v>467</v>
      </c>
      <c r="C263" s="32" t="s">
        <v>138</v>
      </c>
      <c r="D263" s="32" t="s">
        <v>1436</v>
      </c>
      <c r="E263" s="32">
        <v>200100415</v>
      </c>
      <c r="F263" s="32" t="s">
        <v>468</v>
      </c>
      <c r="G263" s="34" t="s">
        <v>469</v>
      </c>
      <c r="H263" s="32" t="s">
        <v>542</v>
      </c>
      <c r="I263" s="32" t="s">
        <v>69</v>
      </c>
      <c r="J263" s="32" t="s">
        <v>69</v>
      </c>
      <c r="K263" s="32" t="s">
        <v>69</v>
      </c>
      <c r="L263" s="32" t="s">
        <v>69</v>
      </c>
      <c r="M263" s="32" t="s">
        <v>71</v>
      </c>
      <c r="N263" s="32" t="s">
        <v>71</v>
      </c>
      <c r="O263" s="32" t="s">
        <v>71</v>
      </c>
      <c r="P263" s="32" t="s">
        <v>71</v>
      </c>
      <c r="Q263" s="32" t="s">
        <v>69</v>
      </c>
      <c r="R263" s="32" t="s">
        <v>69</v>
      </c>
      <c r="S263" s="32" t="s">
        <v>69</v>
      </c>
      <c r="T263" s="32" t="s">
        <v>69</v>
      </c>
      <c r="U263" s="32" t="s">
        <v>69</v>
      </c>
      <c r="V263" s="32" t="s">
        <v>69</v>
      </c>
      <c r="W263" s="32" t="s">
        <v>69</v>
      </c>
      <c r="X263" s="32" t="s">
        <v>69</v>
      </c>
      <c r="Y263" s="32" t="s">
        <v>69</v>
      </c>
      <c r="Z263" s="32" t="s">
        <v>69</v>
      </c>
      <c r="AA263" s="32" t="s">
        <v>69</v>
      </c>
      <c r="AB263" s="32" t="s">
        <v>69</v>
      </c>
      <c r="AC263" s="32" t="s">
        <v>69</v>
      </c>
      <c r="AD263" s="32" t="s">
        <v>69</v>
      </c>
      <c r="AE263" s="32" t="s">
        <v>71</v>
      </c>
      <c r="AF263" s="32" t="s">
        <v>69</v>
      </c>
      <c r="AG263" s="32" t="s">
        <v>71</v>
      </c>
      <c r="AH263" s="32" t="s">
        <v>71</v>
      </c>
      <c r="AI263" s="32" t="s">
        <v>69</v>
      </c>
      <c r="AJ263" s="32" t="s">
        <v>69</v>
      </c>
      <c r="AK263" s="32" t="s">
        <v>71</v>
      </c>
      <c r="AL263" s="32" t="s">
        <v>80</v>
      </c>
      <c r="AM263" s="32" t="s">
        <v>71</v>
      </c>
      <c r="AN263" s="32" t="s">
        <v>71</v>
      </c>
      <c r="AO263" s="32" t="s">
        <v>71</v>
      </c>
      <c r="AP263" s="32" t="s">
        <v>71</v>
      </c>
      <c r="AQ263" s="32" t="s">
        <v>69</v>
      </c>
      <c r="AR263" s="32" t="s">
        <v>80</v>
      </c>
      <c r="AS263" s="32" t="s">
        <v>69</v>
      </c>
      <c r="AT263" s="32" t="s">
        <v>80</v>
      </c>
      <c r="AU263" s="32" t="s">
        <v>80</v>
      </c>
      <c r="BN263" s="32" t="s">
        <v>1437</v>
      </c>
      <c r="BO263" s="32" t="s">
        <v>1166</v>
      </c>
    </row>
    <row r="264" spans="1:67" s="33" customFormat="1" ht="12.5" x14ac:dyDescent="0.25">
      <c r="A264" s="31">
        <v>43684.35931965278</v>
      </c>
      <c r="B264" s="32" t="s">
        <v>1438</v>
      </c>
      <c r="C264" s="32" t="s">
        <v>138</v>
      </c>
      <c r="D264" s="32" t="s">
        <v>1439</v>
      </c>
      <c r="E264" s="32">
        <v>200100428</v>
      </c>
      <c r="F264" s="32" t="s">
        <v>1440</v>
      </c>
      <c r="G264" s="34" t="s">
        <v>1441</v>
      </c>
      <c r="H264" s="32" t="s">
        <v>542</v>
      </c>
      <c r="I264" s="32" t="s">
        <v>69</v>
      </c>
      <c r="J264" s="32" t="s">
        <v>69</v>
      </c>
      <c r="K264" s="32" t="s">
        <v>69</v>
      </c>
      <c r="L264" s="32" t="s">
        <v>69</v>
      </c>
      <c r="M264" s="32" t="s">
        <v>69</v>
      </c>
      <c r="N264" s="32" t="s">
        <v>69</v>
      </c>
      <c r="O264" s="32" t="s">
        <v>69</v>
      </c>
      <c r="P264" s="32" t="s">
        <v>69</v>
      </c>
      <c r="Q264" s="32" t="s">
        <v>69</v>
      </c>
      <c r="R264" s="32" t="s">
        <v>69</v>
      </c>
      <c r="S264" s="32" t="s">
        <v>69</v>
      </c>
      <c r="T264" s="32" t="s">
        <v>69</v>
      </c>
      <c r="U264" s="32" t="s">
        <v>69</v>
      </c>
      <c r="V264" s="32" t="s">
        <v>69</v>
      </c>
      <c r="W264" s="32" t="s">
        <v>69</v>
      </c>
      <c r="X264" s="32" t="s">
        <v>69</v>
      </c>
      <c r="Y264" s="32" t="s">
        <v>69</v>
      </c>
      <c r="Z264" s="32" t="s">
        <v>69</v>
      </c>
      <c r="AA264" s="32" t="s">
        <v>69</v>
      </c>
      <c r="AB264" s="32" t="s">
        <v>69</v>
      </c>
      <c r="AC264" s="32" t="s">
        <v>69</v>
      </c>
      <c r="AD264" s="32" t="s">
        <v>69</v>
      </c>
      <c r="AE264" s="32" t="s">
        <v>69</v>
      </c>
      <c r="AF264" s="32" t="s">
        <v>69</v>
      </c>
      <c r="AG264" s="32" t="s">
        <v>69</v>
      </c>
      <c r="AH264" s="32" t="s">
        <v>69</v>
      </c>
      <c r="AI264" s="32" t="s">
        <v>69</v>
      </c>
      <c r="AJ264" s="32" t="s">
        <v>69</v>
      </c>
      <c r="AK264" s="32" t="s">
        <v>69</v>
      </c>
      <c r="AL264" s="32" t="s">
        <v>69</v>
      </c>
      <c r="AM264" s="32" t="s">
        <v>69</v>
      </c>
      <c r="AN264" s="32" t="s">
        <v>69</v>
      </c>
      <c r="AO264" s="32" t="s">
        <v>69</v>
      </c>
      <c r="AP264" s="32" t="s">
        <v>69</v>
      </c>
      <c r="AQ264" s="32" t="s">
        <v>69</v>
      </c>
      <c r="AR264" s="32" t="s">
        <v>69</v>
      </c>
      <c r="AS264" s="32" t="s">
        <v>69</v>
      </c>
      <c r="AT264" s="32" t="s">
        <v>69</v>
      </c>
      <c r="AU264" s="32" t="s">
        <v>69</v>
      </c>
      <c r="BO264" s="32" t="s">
        <v>1442</v>
      </c>
    </row>
    <row r="265" spans="1:67" s="33" customFormat="1" ht="12.5" x14ac:dyDescent="0.25">
      <c r="A265" s="31">
        <v>43677.85232539352</v>
      </c>
      <c r="B265" s="32" t="s">
        <v>470</v>
      </c>
      <c r="C265" s="32" t="s">
        <v>138</v>
      </c>
      <c r="D265" s="32" t="s">
        <v>471</v>
      </c>
      <c r="E265" s="32">
        <v>200100434</v>
      </c>
      <c r="F265" s="32" t="s">
        <v>1443</v>
      </c>
      <c r="G265" s="34" t="s">
        <v>472</v>
      </c>
      <c r="H265" s="32" t="s">
        <v>542</v>
      </c>
      <c r="I265" s="32" t="s">
        <v>69</v>
      </c>
      <c r="J265" s="32" t="s">
        <v>69</v>
      </c>
      <c r="K265" s="32" t="s">
        <v>69</v>
      </c>
      <c r="L265" s="32" t="s">
        <v>69</v>
      </c>
      <c r="M265" s="32" t="s">
        <v>69</v>
      </c>
      <c r="N265" s="32" t="s">
        <v>69</v>
      </c>
      <c r="O265" s="32" t="s">
        <v>69</v>
      </c>
      <c r="P265" s="32" t="s">
        <v>69</v>
      </c>
      <c r="Q265" s="32" t="s">
        <v>69</v>
      </c>
      <c r="R265" s="32" t="s">
        <v>69</v>
      </c>
      <c r="S265" s="32" t="s">
        <v>69</v>
      </c>
      <c r="T265" s="32" t="s">
        <v>69</v>
      </c>
      <c r="U265" s="32" t="s">
        <v>69</v>
      </c>
      <c r="V265" s="32" t="s">
        <v>69</v>
      </c>
      <c r="W265" s="32" t="s">
        <v>69</v>
      </c>
      <c r="X265" s="32" t="s">
        <v>69</v>
      </c>
      <c r="Y265" s="32" t="s">
        <v>69</v>
      </c>
      <c r="Z265" s="32" t="s">
        <v>69</v>
      </c>
      <c r="AA265" s="32" t="s">
        <v>69</v>
      </c>
      <c r="AB265" s="32" t="s">
        <v>69</v>
      </c>
      <c r="AC265" s="32" t="s">
        <v>69</v>
      </c>
      <c r="AD265" s="32" t="s">
        <v>69</v>
      </c>
      <c r="AE265" s="32" t="s">
        <v>69</v>
      </c>
      <c r="AF265" s="32" t="s">
        <v>69</v>
      </c>
      <c r="AG265" s="32" t="s">
        <v>69</v>
      </c>
      <c r="AH265" s="32" t="s">
        <v>69</v>
      </c>
      <c r="AI265" s="32" t="s">
        <v>69</v>
      </c>
      <c r="AJ265" s="32" t="s">
        <v>69</v>
      </c>
      <c r="AK265" s="32" t="s">
        <v>69</v>
      </c>
      <c r="AL265" s="32" t="s">
        <v>69</v>
      </c>
      <c r="AM265" s="32" t="s">
        <v>69</v>
      </c>
      <c r="AN265" s="32" t="s">
        <v>69</v>
      </c>
      <c r="AO265" s="32" t="s">
        <v>69</v>
      </c>
      <c r="AP265" s="32" t="s">
        <v>69</v>
      </c>
      <c r="AQ265" s="32" t="s">
        <v>69</v>
      </c>
      <c r="AR265" s="32" t="s">
        <v>69</v>
      </c>
      <c r="AS265" s="32" t="s">
        <v>69</v>
      </c>
      <c r="AT265" s="32" t="s">
        <v>69</v>
      </c>
      <c r="AU265" s="32" t="s">
        <v>69</v>
      </c>
      <c r="BO265" s="32" t="s">
        <v>1444</v>
      </c>
    </row>
    <row r="266" spans="1:67" s="33" customFormat="1" ht="12.5" x14ac:dyDescent="0.25">
      <c r="A266" s="31">
        <v>43677.450392800922</v>
      </c>
      <c r="B266" s="32" t="s">
        <v>473</v>
      </c>
      <c r="C266" s="32" t="s">
        <v>138</v>
      </c>
      <c r="D266" s="32" t="s">
        <v>474</v>
      </c>
      <c r="E266" s="32">
        <v>200100435</v>
      </c>
      <c r="F266" s="32" t="s">
        <v>475</v>
      </c>
      <c r="G266" s="34" t="s">
        <v>476</v>
      </c>
      <c r="H266" s="32" t="s">
        <v>542</v>
      </c>
      <c r="I266" s="32" t="s">
        <v>71</v>
      </c>
      <c r="J266" s="32" t="s">
        <v>71</v>
      </c>
      <c r="K266" s="32" t="s">
        <v>69</v>
      </c>
      <c r="L266" s="32" t="s">
        <v>69</v>
      </c>
      <c r="M266" s="32" t="s">
        <v>69</v>
      </c>
      <c r="N266" s="32" t="s">
        <v>69</v>
      </c>
      <c r="O266" s="32" t="s">
        <v>69</v>
      </c>
      <c r="P266" s="32" t="s">
        <v>69</v>
      </c>
      <c r="Q266" s="32" t="s">
        <v>69</v>
      </c>
      <c r="R266" s="32" t="s">
        <v>69</v>
      </c>
      <c r="S266" s="32" t="s">
        <v>69</v>
      </c>
      <c r="T266" s="32" t="s">
        <v>69</v>
      </c>
      <c r="U266" s="32" t="s">
        <v>69</v>
      </c>
      <c r="V266" s="32" t="s">
        <v>69</v>
      </c>
      <c r="W266" s="32" t="s">
        <v>69</v>
      </c>
      <c r="X266" s="32" t="s">
        <v>69</v>
      </c>
      <c r="Y266" s="32" t="s">
        <v>71</v>
      </c>
      <c r="Z266" s="32" t="s">
        <v>69</v>
      </c>
      <c r="AA266" s="32" t="s">
        <v>69</v>
      </c>
      <c r="AB266" s="32" t="s">
        <v>69</v>
      </c>
      <c r="AC266" s="32" t="s">
        <v>69</v>
      </c>
      <c r="AD266" s="32" t="s">
        <v>69</v>
      </c>
      <c r="AE266" s="32" t="s">
        <v>71</v>
      </c>
      <c r="AF266" s="32" t="s">
        <v>69</v>
      </c>
      <c r="AG266" s="32" t="s">
        <v>69</v>
      </c>
      <c r="AH266" s="32" t="s">
        <v>69</v>
      </c>
      <c r="AI266" s="32" t="s">
        <v>69</v>
      </c>
      <c r="AJ266" s="32" t="s">
        <v>69</v>
      </c>
      <c r="AK266" s="32" t="s">
        <v>69</v>
      </c>
      <c r="AL266" s="32" t="s">
        <v>69</v>
      </c>
      <c r="AM266" s="32" t="s">
        <v>69</v>
      </c>
      <c r="AN266" s="32" t="s">
        <v>69</v>
      </c>
      <c r="AO266" s="32" t="s">
        <v>69</v>
      </c>
      <c r="AP266" s="32" t="s">
        <v>69</v>
      </c>
      <c r="AQ266" s="32" t="s">
        <v>69</v>
      </c>
      <c r="AR266" s="32" t="s">
        <v>69</v>
      </c>
      <c r="AS266" s="32" t="s">
        <v>69</v>
      </c>
      <c r="AT266" s="32" t="s">
        <v>69</v>
      </c>
      <c r="AU266" s="32" t="s">
        <v>69</v>
      </c>
      <c r="BO266" s="32" t="s">
        <v>1445</v>
      </c>
    </row>
    <row r="267" spans="1:67" s="33" customFormat="1" ht="12.5" x14ac:dyDescent="0.25">
      <c r="A267" s="31">
        <v>43679.529083900459</v>
      </c>
      <c r="B267" s="32" t="s">
        <v>1446</v>
      </c>
      <c r="C267" s="32" t="s">
        <v>138</v>
      </c>
      <c r="D267" s="32" t="s">
        <v>1447</v>
      </c>
      <c r="E267" s="32">
        <v>200100493</v>
      </c>
      <c r="F267" s="32" t="s">
        <v>1448</v>
      </c>
      <c r="G267" s="34" t="s">
        <v>1449</v>
      </c>
      <c r="H267" s="32" t="s">
        <v>542</v>
      </c>
      <c r="AV267" s="32" t="s">
        <v>69</v>
      </c>
      <c r="AW267" s="32" t="s">
        <v>69</v>
      </c>
      <c r="AX267" s="32" t="s">
        <v>71</v>
      </c>
      <c r="AY267" s="32" t="s">
        <v>71</v>
      </c>
      <c r="AZ267" s="32" t="s">
        <v>71</v>
      </c>
      <c r="BA267" s="32" t="s">
        <v>71</v>
      </c>
      <c r="BB267" s="32" t="s">
        <v>69</v>
      </c>
      <c r="BC267" s="32" t="s">
        <v>71</v>
      </c>
      <c r="BD267" s="32" t="s">
        <v>69</v>
      </c>
      <c r="BE267" s="32" t="s">
        <v>69</v>
      </c>
      <c r="BF267" s="32" t="s">
        <v>69</v>
      </c>
      <c r="BG267" s="32" t="s">
        <v>69</v>
      </c>
      <c r="BH267" s="32" t="s">
        <v>71</v>
      </c>
      <c r="BI267" s="32" t="s">
        <v>69</v>
      </c>
      <c r="BJ267" s="32" t="s">
        <v>71</v>
      </c>
      <c r="BK267" s="32" t="s">
        <v>95</v>
      </c>
      <c r="BL267" s="32" t="s">
        <v>69</v>
      </c>
      <c r="BM267" s="32" t="s">
        <v>71</v>
      </c>
      <c r="BN267" s="32" t="s">
        <v>1450</v>
      </c>
      <c r="BO267" s="32">
        <v>3</v>
      </c>
    </row>
    <row r="268" spans="1:67" s="33" customFormat="1" ht="12.5" x14ac:dyDescent="0.25">
      <c r="A268" s="31">
        <v>43676.428075474541</v>
      </c>
      <c r="B268" s="32" t="s">
        <v>477</v>
      </c>
      <c r="C268" s="32" t="s">
        <v>138</v>
      </c>
      <c r="D268" s="32" t="s">
        <v>478</v>
      </c>
      <c r="E268" s="32">
        <v>200100499</v>
      </c>
      <c r="F268" s="32" t="s">
        <v>1451</v>
      </c>
      <c r="G268" s="34" t="s">
        <v>479</v>
      </c>
      <c r="H268" s="32" t="s">
        <v>542</v>
      </c>
      <c r="I268" s="32" t="s">
        <v>69</v>
      </c>
      <c r="J268" s="32" t="s">
        <v>69</v>
      </c>
      <c r="K268" s="32" t="s">
        <v>69</v>
      </c>
      <c r="L268" s="32" t="s">
        <v>71</v>
      </c>
      <c r="M268" s="32" t="s">
        <v>71</v>
      </c>
      <c r="N268" s="32" t="s">
        <v>69</v>
      </c>
      <c r="O268" s="32" t="s">
        <v>69</v>
      </c>
      <c r="P268" s="32" t="s">
        <v>69</v>
      </c>
      <c r="Q268" s="32" t="s">
        <v>71</v>
      </c>
      <c r="R268" s="32" t="s">
        <v>69</v>
      </c>
      <c r="S268" s="32" t="s">
        <v>69</v>
      </c>
      <c r="T268" s="32" t="s">
        <v>69</v>
      </c>
      <c r="U268" s="32" t="s">
        <v>71</v>
      </c>
      <c r="V268" s="32" t="s">
        <v>69</v>
      </c>
      <c r="W268" s="32" t="s">
        <v>69</v>
      </c>
      <c r="X268" s="32" t="s">
        <v>71</v>
      </c>
      <c r="Y268" s="32" t="s">
        <v>69</v>
      </c>
      <c r="Z268" s="32" t="s">
        <v>69</v>
      </c>
      <c r="AA268" s="32" t="s">
        <v>69</v>
      </c>
      <c r="AB268" s="32" t="s">
        <v>69</v>
      </c>
      <c r="AC268" s="32" t="s">
        <v>69</v>
      </c>
      <c r="AD268" s="32" t="s">
        <v>69</v>
      </c>
      <c r="AE268" s="32" t="s">
        <v>69</v>
      </c>
      <c r="AF268" s="32" t="s">
        <v>69</v>
      </c>
      <c r="AG268" s="32" t="s">
        <v>69</v>
      </c>
      <c r="AH268" s="32" t="s">
        <v>69</v>
      </c>
      <c r="AI268" s="32" t="s">
        <v>69</v>
      </c>
      <c r="AJ268" s="32" t="s">
        <v>69</v>
      </c>
      <c r="AK268" s="32" t="s">
        <v>69</v>
      </c>
      <c r="AL268" s="32" t="s">
        <v>69</v>
      </c>
      <c r="AM268" s="32" t="s">
        <v>69</v>
      </c>
      <c r="AN268" s="32" t="s">
        <v>69</v>
      </c>
      <c r="AO268" s="32" t="s">
        <v>71</v>
      </c>
      <c r="AP268" s="32" t="s">
        <v>69</v>
      </c>
      <c r="AQ268" s="32" t="s">
        <v>69</v>
      </c>
      <c r="AR268" s="32" t="s">
        <v>71</v>
      </c>
      <c r="AS268" s="32" t="s">
        <v>69</v>
      </c>
      <c r="AT268" s="32" t="s">
        <v>69</v>
      </c>
      <c r="AU268" s="32" t="s">
        <v>71</v>
      </c>
      <c r="BO268" s="32" t="s">
        <v>1452</v>
      </c>
    </row>
    <row r="269" spans="1:67" s="33" customFormat="1" ht="12.5" x14ac:dyDescent="0.25">
      <c r="A269" s="31">
        <v>43679.410019236107</v>
      </c>
      <c r="B269" s="32" t="s">
        <v>1453</v>
      </c>
      <c r="C269" s="32" t="s">
        <v>138</v>
      </c>
      <c r="D269" s="32" t="s">
        <v>1454</v>
      </c>
      <c r="E269" s="32">
        <v>200100949</v>
      </c>
      <c r="F269" s="32" t="s">
        <v>1455</v>
      </c>
      <c r="G269" s="34" t="s">
        <v>1456</v>
      </c>
      <c r="H269" s="32" t="s">
        <v>542</v>
      </c>
      <c r="I269" s="32" t="s">
        <v>80</v>
      </c>
      <c r="J269" s="32" t="s">
        <v>80</v>
      </c>
      <c r="K269" s="32" t="s">
        <v>80</v>
      </c>
      <c r="L269" s="32" t="s">
        <v>80</v>
      </c>
      <c r="M269" s="32" t="s">
        <v>80</v>
      </c>
      <c r="N269" s="32" t="s">
        <v>80</v>
      </c>
      <c r="O269" s="32" t="s">
        <v>80</v>
      </c>
      <c r="P269" s="32" t="s">
        <v>80</v>
      </c>
      <c r="Q269" s="32" t="s">
        <v>80</v>
      </c>
      <c r="R269" s="32" t="s">
        <v>80</v>
      </c>
      <c r="S269" s="32" t="s">
        <v>80</v>
      </c>
      <c r="T269" s="32" t="s">
        <v>80</v>
      </c>
      <c r="U269" s="32" t="s">
        <v>80</v>
      </c>
      <c r="V269" s="32" t="s">
        <v>80</v>
      </c>
      <c r="W269" s="32" t="s">
        <v>80</v>
      </c>
      <c r="X269" s="32" t="s">
        <v>80</v>
      </c>
      <c r="Y269" s="32" t="s">
        <v>80</v>
      </c>
      <c r="Z269" s="32" t="s">
        <v>80</v>
      </c>
      <c r="AA269" s="32" t="s">
        <v>80</v>
      </c>
      <c r="AB269" s="32" t="s">
        <v>80</v>
      </c>
      <c r="AC269" s="32" t="s">
        <v>80</v>
      </c>
      <c r="AD269" s="32" t="s">
        <v>80</v>
      </c>
      <c r="AE269" s="32" t="s">
        <v>80</v>
      </c>
      <c r="AF269" s="32" t="s">
        <v>80</v>
      </c>
      <c r="AG269" s="32" t="s">
        <v>80</v>
      </c>
      <c r="AH269" s="32" t="s">
        <v>80</v>
      </c>
      <c r="AI269" s="32" t="s">
        <v>80</v>
      </c>
      <c r="AJ269" s="32" t="s">
        <v>80</v>
      </c>
      <c r="AK269" s="32" t="s">
        <v>80</v>
      </c>
      <c r="AL269" s="32" t="s">
        <v>80</v>
      </c>
      <c r="AM269" s="32" t="s">
        <v>80</v>
      </c>
      <c r="AN269" s="32" t="s">
        <v>80</v>
      </c>
      <c r="AO269" s="32" t="s">
        <v>80</v>
      </c>
      <c r="AP269" s="32" t="s">
        <v>80</v>
      </c>
      <c r="AQ269" s="32" t="s">
        <v>80</v>
      </c>
      <c r="AR269" s="32" t="s">
        <v>80</v>
      </c>
      <c r="AS269" s="32" t="s">
        <v>80</v>
      </c>
      <c r="AT269" s="32" t="s">
        <v>80</v>
      </c>
      <c r="AU269" s="32" t="s">
        <v>80</v>
      </c>
      <c r="BN269" s="32" t="s">
        <v>1457</v>
      </c>
      <c r="BO269" s="32" t="s">
        <v>1339</v>
      </c>
    </row>
    <row r="270" spans="1:67" s="33" customFormat="1" ht="12.5" x14ac:dyDescent="0.25">
      <c r="A270" s="31">
        <v>43675.818032777781</v>
      </c>
      <c r="B270" s="32" t="s">
        <v>480</v>
      </c>
      <c r="C270" s="32" t="s">
        <v>138</v>
      </c>
      <c r="D270" s="32" t="s">
        <v>481</v>
      </c>
      <c r="E270" s="32">
        <v>200100511</v>
      </c>
      <c r="F270" s="32" t="s">
        <v>482</v>
      </c>
      <c r="G270" s="34" t="s">
        <v>483</v>
      </c>
      <c r="H270" s="32" t="s">
        <v>542</v>
      </c>
      <c r="I270" s="32" t="s">
        <v>69</v>
      </c>
      <c r="J270" s="32" t="s">
        <v>69</v>
      </c>
      <c r="K270" s="32" t="s">
        <v>69</v>
      </c>
      <c r="L270" s="32" t="s">
        <v>69</v>
      </c>
      <c r="M270" s="32" t="s">
        <v>69</v>
      </c>
      <c r="N270" s="32" t="s">
        <v>69</v>
      </c>
      <c r="O270" s="32" t="s">
        <v>69</v>
      </c>
      <c r="P270" s="32" t="s">
        <v>69</v>
      </c>
      <c r="Q270" s="32" t="s">
        <v>69</v>
      </c>
      <c r="R270" s="32" t="s">
        <v>69</v>
      </c>
      <c r="S270" s="32" t="s">
        <v>69</v>
      </c>
      <c r="T270" s="32" t="s">
        <v>69</v>
      </c>
      <c r="U270" s="32" t="s">
        <v>69</v>
      </c>
      <c r="V270" s="32" t="s">
        <v>69</v>
      </c>
      <c r="W270" s="32" t="s">
        <v>69</v>
      </c>
      <c r="X270" s="32" t="s">
        <v>69</v>
      </c>
      <c r="Y270" s="32" t="s">
        <v>69</v>
      </c>
      <c r="Z270" s="32" t="s">
        <v>69</v>
      </c>
      <c r="BO270" s="32" t="s">
        <v>1458</v>
      </c>
    </row>
    <row r="271" spans="1:67" s="33" customFormat="1" ht="12.5" x14ac:dyDescent="0.25">
      <c r="A271" s="31">
        <v>43678.452909629632</v>
      </c>
      <c r="B271" s="32" t="s">
        <v>484</v>
      </c>
      <c r="C271" s="32" t="s">
        <v>138</v>
      </c>
      <c r="D271" s="32" t="s">
        <v>1459</v>
      </c>
      <c r="E271" s="32">
        <v>200100516</v>
      </c>
      <c r="F271" s="32" t="s">
        <v>1460</v>
      </c>
      <c r="G271" s="34" t="s">
        <v>485</v>
      </c>
      <c r="H271" s="32" t="s">
        <v>542</v>
      </c>
      <c r="I271" s="32" t="s">
        <v>71</v>
      </c>
      <c r="J271" s="32" t="s">
        <v>69</v>
      </c>
      <c r="K271" s="32" t="s">
        <v>69</v>
      </c>
      <c r="L271" s="32" t="s">
        <v>69</v>
      </c>
      <c r="M271" s="32" t="s">
        <v>69</v>
      </c>
      <c r="N271" s="32" t="s">
        <v>69</v>
      </c>
      <c r="O271" s="32" t="s">
        <v>69</v>
      </c>
      <c r="P271" s="32" t="s">
        <v>69</v>
      </c>
      <c r="Q271" s="32" t="s">
        <v>71</v>
      </c>
      <c r="R271" s="32" t="s">
        <v>71</v>
      </c>
      <c r="S271" s="32" t="s">
        <v>69</v>
      </c>
      <c r="T271" s="32" t="s">
        <v>69</v>
      </c>
      <c r="U271" s="32" t="s">
        <v>69</v>
      </c>
      <c r="V271" s="32" t="s">
        <v>71</v>
      </c>
      <c r="W271" s="32" t="s">
        <v>69</v>
      </c>
      <c r="X271" s="32" t="s">
        <v>69</v>
      </c>
      <c r="Y271" s="32" t="s">
        <v>69</v>
      </c>
      <c r="Z271" s="32" t="s">
        <v>69</v>
      </c>
      <c r="AA271" s="32" t="s">
        <v>69</v>
      </c>
      <c r="AB271" s="32" t="s">
        <v>69</v>
      </c>
      <c r="AC271" s="32" t="s">
        <v>69</v>
      </c>
      <c r="AD271" s="32" t="s">
        <v>69</v>
      </c>
      <c r="AE271" s="32" t="s">
        <v>69</v>
      </c>
      <c r="AF271" s="32" t="s">
        <v>69</v>
      </c>
      <c r="AG271" s="32" t="s">
        <v>69</v>
      </c>
      <c r="AH271" s="32" t="s">
        <v>69</v>
      </c>
      <c r="AI271" s="32" t="s">
        <v>69</v>
      </c>
      <c r="AJ271" s="32" t="s">
        <v>69</v>
      </c>
      <c r="AK271" s="32" t="s">
        <v>69</v>
      </c>
      <c r="AL271" s="32" t="s">
        <v>69</v>
      </c>
      <c r="AM271" s="32" t="s">
        <v>69</v>
      </c>
      <c r="AN271" s="32" t="s">
        <v>69</v>
      </c>
      <c r="AO271" s="32" t="s">
        <v>69</v>
      </c>
      <c r="AP271" s="32" t="s">
        <v>69</v>
      </c>
      <c r="AQ271" s="32" t="s">
        <v>69</v>
      </c>
      <c r="AR271" s="32" t="s">
        <v>69</v>
      </c>
      <c r="AS271" s="32" t="s">
        <v>69</v>
      </c>
      <c r="AT271" s="32" t="s">
        <v>69</v>
      </c>
      <c r="AU271" s="32" t="s">
        <v>69</v>
      </c>
      <c r="AV271" s="32" t="s">
        <v>69</v>
      </c>
      <c r="AW271" s="32" t="s">
        <v>69</v>
      </c>
      <c r="AX271" s="32" t="s">
        <v>69</v>
      </c>
      <c r="AY271" s="32" t="s">
        <v>69</v>
      </c>
      <c r="AZ271" s="32" t="s">
        <v>69</v>
      </c>
      <c r="BA271" s="32" t="s">
        <v>71</v>
      </c>
      <c r="BB271" s="32" t="s">
        <v>69</v>
      </c>
      <c r="BC271" s="32" t="s">
        <v>69</v>
      </c>
      <c r="BD271" s="32" t="s">
        <v>69</v>
      </c>
      <c r="BE271" s="32" t="s">
        <v>69</v>
      </c>
      <c r="BF271" s="32" t="s">
        <v>69</v>
      </c>
      <c r="BG271" s="32" t="s">
        <v>69</v>
      </c>
      <c r="BH271" s="32" t="s">
        <v>69</v>
      </c>
      <c r="BI271" s="32" t="s">
        <v>69</v>
      </c>
      <c r="BJ271" s="32" t="s">
        <v>71</v>
      </c>
      <c r="BK271" s="32" t="s">
        <v>71</v>
      </c>
      <c r="BL271" s="32" t="s">
        <v>69</v>
      </c>
      <c r="BM271" s="32" t="s">
        <v>69</v>
      </c>
      <c r="BN271" s="32" t="s">
        <v>562</v>
      </c>
    </row>
    <row r="272" spans="1:67" s="33" customFormat="1" ht="12.5" x14ac:dyDescent="0.25">
      <c r="A272" s="31">
        <v>43679.472865000003</v>
      </c>
      <c r="B272" s="32" t="s">
        <v>1461</v>
      </c>
      <c r="C272" s="32" t="s">
        <v>138</v>
      </c>
      <c r="D272" s="32" t="s">
        <v>1462</v>
      </c>
      <c r="E272" s="32">
        <v>200100528</v>
      </c>
      <c r="F272" s="32" t="s">
        <v>1463</v>
      </c>
      <c r="G272" s="34" t="s">
        <v>1464</v>
      </c>
      <c r="H272" s="32" t="s">
        <v>542</v>
      </c>
      <c r="I272" s="32" t="s">
        <v>71</v>
      </c>
      <c r="J272" s="32" t="s">
        <v>71</v>
      </c>
      <c r="K272" s="32" t="s">
        <v>71</v>
      </c>
      <c r="L272" s="32" t="s">
        <v>71</v>
      </c>
      <c r="M272" s="32" t="s">
        <v>71</v>
      </c>
      <c r="N272" s="32" t="s">
        <v>71</v>
      </c>
      <c r="O272" s="32" t="s">
        <v>71</v>
      </c>
      <c r="P272" s="32" t="s">
        <v>71</v>
      </c>
      <c r="Q272" s="32" t="s">
        <v>71</v>
      </c>
      <c r="R272" s="32" t="s">
        <v>71</v>
      </c>
      <c r="S272" s="32" t="s">
        <v>71</v>
      </c>
      <c r="T272" s="32" t="s">
        <v>71</v>
      </c>
      <c r="BN272" s="32" t="s">
        <v>995</v>
      </c>
      <c r="BO272" s="32" t="s">
        <v>1465</v>
      </c>
    </row>
    <row r="273" spans="1:67" s="33" customFormat="1" ht="12.5" x14ac:dyDescent="0.25">
      <c r="A273" s="31">
        <v>43677.337691527777</v>
      </c>
      <c r="B273" s="32" t="s">
        <v>486</v>
      </c>
      <c r="C273" s="32" t="s">
        <v>138</v>
      </c>
      <c r="D273" s="32" t="s">
        <v>487</v>
      </c>
      <c r="E273" s="32">
        <v>200100571</v>
      </c>
      <c r="F273" s="32" t="s">
        <v>488</v>
      </c>
      <c r="G273" s="32" t="s">
        <v>489</v>
      </c>
      <c r="H273" s="32" t="s">
        <v>542</v>
      </c>
      <c r="AV273" s="32" t="s">
        <v>69</v>
      </c>
      <c r="AW273" s="32" t="s">
        <v>69</v>
      </c>
      <c r="AX273" s="32" t="s">
        <v>69</v>
      </c>
      <c r="AY273" s="32" t="s">
        <v>69</v>
      </c>
      <c r="AZ273" s="32" t="s">
        <v>71</v>
      </c>
      <c r="BA273" s="32" t="s">
        <v>69</v>
      </c>
      <c r="BB273" s="32" t="s">
        <v>69</v>
      </c>
      <c r="BC273" s="32" t="s">
        <v>71</v>
      </c>
      <c r="BD273" s="32" t="s">
        <v>69</v>
      </c>
      <c r="BE273" s="32" t="s">
        <v>69</v>
      </c>
      <c r="BF273" s="32" t="s">
        <v>69</v>
      </c>
      <c r="BG273" s="32" t="s">
        <v>69</v>
      </c>
      <c r="BH273" s="32" t="s">
        <v>69</v>
      </c>
      <c r="BI273" s="32" t="s">
        <v>71</v>
      </c>
      <c r="BJ273" s="32" t="s">
        <v>69</v>
      </c>
      <c r="BK273" s="32" t="s">
        <v>69</v>
      </c>
      <c r="BL273" s="32" t="s">
        <v>71</v>
      </c>
      <c r="BM273" s="32" t="s">
        <v>69</v>
      </c>
      <c r="BO273" s="32" t="s">
        <v>1466</v>
      </c>
    </row>
    <row r="274" spans="1:67" s="33" customFormat="1" ht="12.5" x14ac:dyDescent="0.25">
      <c r="A274" s="31">
        <v>43615.409960937497</v>
      </c>
      <c r="B274" s="32" t="s">
        <v>1467</v>
      </c>
      <c r="C274" s="32" t="s">
        <v>138</v>
      </c>
      <c r="D274" s="32" t="s">
        <v>1468</v>
      </c>
      <c r="E274" s="32">
        <v>200100576</v>
      </c>
      <c r="F274" s="32" t="s">
        <v>1469</v>
      </c>
      <c r="G274" s="32" t="s">
        <v>1470</v>
      </c>
      <c r="H274" s="32" t="s">
        <v>542</v>
      </c>
      <c r="AA274" s="32" t="s">
        <v>71</v>
      </c>
      <c r="AB274" s="32" t="s">
        <v>71</v>
      </c>
      <c r="AC274" s="32" t="s">
        <v>71</v>
      </c>
      <c r="AD274" s="32" t="s">
        <v>69</v>
      </c>
      <c r="AE274" s="32" t="s">
        <v>69</v>
      </c>
      <c r="AF274" s="32" t="s">
        <v>69</v>
      </c>
      <c r="AG274" s="32" t="s">
        <v>71</v>
      </c>
      <c r="AH274" s="32" t="s">
        <v>71</v>
      </c>
      <c r="AI274" s="32" t="s">
        <v>69</v>
      </c>
      <c r="AJ274" s="32" t="s">
        <v>71</v>
      </c>
      <c r="AK274" s="32" t="s">
        <v>69</v>
      </c>
      <c r="AL274" s="32" t="s">
        <v>71</v>
      </c>
      <c r="AM274" s="32" t="s">
        <v>71</v>
      </c>
      <c r="AN274" s="32" t="s">
        <v>71</v>
      </c>
      <c r="AO274" s="32" t="s">
        <v>69</v>
      </c>
      <c r="AP274" s="32" t="s">
        <v>69</v>
      </c>
      <c r="AQ274" s="32" t="s">
        <v>71</v>
      </c>
      <c r="AR274" s="32" t="s">
        <v>69</v>
      </c>
      <c r="AS274" s="32" t="s">
        <v>69</v>
      </c>
      <c r="AT274" s="32" t="s">
        <v>71</v>
      </c>
      <c r="AU274" s="32" t="s">
        <v>69</v>
      </c>
    </row>
    <row r="275" spans="1:67" s="33" customFormat="1" ht="12.5" x14ac:dyDescent="0.25">
      <c r="A275" s="31">
        <v>43676.415934652774</v>
      </c>
      <c r="B275" s="32" t="s">
        <v>490</v>
      </c>
      <c r="C275" s="32" t="s">
        <v>138</v>
      </c>
      <c r="D275" s="32" t="s">
        <v>491</v>
      </c>
      <c r="E275" s="32">
        <v>200100587</v>
      </c>
      <c r="F275" s="32" t="s">
        <v>1471</v>
      </c>
      <c r="G275" s="34" t="s">
        <v>1472</v>
      </c>
      <c r="H275" s="32" t="s">
        <v>542</v>
      </c>
      <c r="K275" s="32" t="s">
        <v>71</v>
      </c>
      <c r="L275" s="32" t="s">
        <v>80</v>
      </c>
      <c r="M275" s="32" t="s">
        <v>71</v>
      </c>
      <c r="O275" s="32" t="s">
        <v>80</v>
      </c>
      <c r="Q275" s="32" t="s">
        <v>80</v>
      </c>
      <c r="S275" s="32" t="s">
        <v>71</v>
      </c>
      <c r="BO275" s="32" t="s">
        <v>138</v>
      </c>
    </row>
    <row r="276" spans="1:67" s="33" customFormat="1" ht="12.5" x14ac:dyDescent="0.25">
      <c r="A276" s="31">
        <v>43675.877650439812</v>
      </c>
      <c r="B276" s="32" t="s">
        <v>492</v>
      </c>
      <c r="C276" s="32" t="s">
        <v>138</v>
      </c>
      <c r="D276" s="32" t="s">
        <v>1473</v>
      </c>
      <c r="E276" s="32">
        <v>100588</v>
      </c>
      <c r="F276" s="32" t="s">
        <v>1474</v>
      </c>
      <c r="G276" s="34" t="s">
        <v>493</v>
      </c>
      <c r="H276" s="32" t="s">
        <v>542</v>
      </c>
      <c r="M276" s="32" t="s">
        <v>95</v>
      </c>
      <c r="N276" s="32" t="s">
        <v>95</v>
      </c>
      <c r="O276" s="32" t="s">
        <v>96</v>
      </c>
      <c r="P276" s="32" t="s">
        <v>95</v>
      </c>
      <c r="Q276" s="32" t="s">
        <v>96</v>
      </c>
      <c r="R276" s="32" t="s">
        <v>95</v>
      </c>
      <c r="S276" s="32" t="s">
        <v>96</v>
      </c>
      <c r="T276" s="32" t="s">
        <v>95</v>
      </c>
      <c r="U276" s="32" t="s">
        <v>80</v>
      </c>
      <c r="V276" s="32" t="s">
        <v>80</v>
      </c>
      <c r="W276" s="32" t="s">
        <v>71</v>
      </c>
      <c r="X276" s="32" t="s">
        <v>80</v>
      </c>
      <c r="Y276" s="32" t="s">
        <v>69</v>
      </c>
      <c r="Z276" s="32" t="s">
        <v>69</v>
      </c>
      <c r="AA276" s="32" t="s">
        <v>80</v>
      </c>
      <c r="AB276" s="32" t="s">
        <v>80</v>
      </c>
      <c r="AC276" s="32" t="s">
        <v>71</v>
      </c>
      <c r="AD276" s="32" t="s">
        <v>80</v>
      </c>
      <c r="AE276" s="32" t="s">
        <v>69</v>
      </c>
      <c r="AF276" s="32" t="s">
        <v>69</v>
      </c>
      <c r="AG276" s="32" t="s">
        <v>80</v>
      </c>
      <c r="AH276" s="32" t="s">
        <v>80</v>
      </c>
      <c r="AI276" s="32" t="s">
        <v>71</v>
      </c>
      <c r="AJ276" s="32" t="s">
        <v>80</v>
      </c>
      <c r="AK276" s="32" t="s">
        <v>69</v>
      </c>
      <c r="AL276" s="32" t="s">
        <v>69</v>
      </c>
      <c r="AM276" s="32" t="s">
        <v>80</v>
      </c>
      <c r="AN276" s="32" t="s">
        <v>80</v>
      </c>
      <c r="AO276" s="32" t="s">
        <v>71</v>
      </c>
      <c r="AP276" s="32" t="s">
        <v>80</v>
      </c>
      <c r="AQ276" s="32" t="s">
        <v>71</v>
      </c>
      <c r="AR276" s="32" t="s">
        <v>80</v>
      </c>
      <c r="AS276" s="32" t="s">
        <v>69</v>
      </c>
      <c r="AT276" s="32" t="s">
        <v>69</v>
      </c>
      <c r="AU276" s="32" t="s">
        <v>80</v>
      </c>
      <c r="BN276" s="32" t="s">
        <v>1475</v>
      </c>
      <c r="BO276" s="32" t="s">
        <v>1476</v>
      </c>
    </row>
    <row r="277" spans="1:67" s="33" customFormat="1" ht="12.5" x14ac:dyDescent="0.25">
      <c r="A277" s="31">
        <v>43679.518230416666</v>
      </c>
      <c r="B277" s="32" t="s">
        <v>1477</v>
      </c>
      <c r="C277" s="32" t="s">
        <v>138</v>
      </c>
      <c r="D277" s="32" t="s">
        <v>1478</v>
      </c>
      <c r="E277" s="32">
        <v>200100593</v>
      </c>
      <c r="F277" s="32" t="s">
        <v>1479</v>
      </c>
      <c r="G277" s="34" t="s">
        <v>1480</v>
      </c>
      <c r="H277" s="32" t="s">
        <v>542</v>
      </c>
      <c r="I277" s="32" t="s">
        <v>71</v>
      </c>
      <c r="J277" s="32" t="s">
        <v>69</v>
      </c>
      <c r="K277" s="32" t="s">
        <v>69</v>
      </c>
      <c r="L277" s="32" t="s">
        <v>71</v>
      </c>
      <c r="M277" s="32" t="s">
        <v>69</v>
      </c>
      <c r="N277" s="32" t="s">
        <v>69</v>
      </c>
      <c r="O277" s="32" t="s">
        <v>69</v>
      </c>
      <c r="P277" s="32" t="s">
        <v>71</v>
      </c>
      <c r="Q277" s="32" t="s">
        <v>71</v>
      </c>
      <c r="R277" s="32" t="s">
        <v>71</v>
      </c>
      <c r="S277" s="32" t="s">
        <v>69</v>
      </c>
      <c r="T277" s="32" t="s">
        <v>71</v>
      </c>
      <c r="U277" s="32" t="s">
        <v>71</v>
      </c>
      <c r="V277" s="32" t="s">
        <v>71</v>
      </c>
      <c r="W277" s="32" t="s">
        <v>69</v>
      </c>
      <c r="X277" s="32" t="s">
        <v>69</v>
      </c>
      <c r="Y277" s="32" t="s">
        <v>69</v>
      </c>
      <c r="Z277" s="32" t="s">
        <v>71</v>
      </c>
      <c r="AA277" s="32" t="s">
        <v>71</v>
      </c>
      <c r="AB277" s="32" t="s">
        <v>71</v>
      </c>
      <c r="AC277" s="32" t="s">
        <v>71</v>
      </c>
      <c r="AD277" s="32" t="s">
        <v>71</v>
      </c>
      <c r="AE277" s="32" t="s">
        <v>71</v>
      </c>
      <c r="AF277" s="32" t="s">
        <v>71</v>
      </c>
      <c r="AG277" s="32" t="s">
        <v>71</v>
      </c>
      <c r="AH277" s="32" t="s">
        <v>71</v>
      </c>
      <c r="AI277" s="32" t="s">
        <v>71</v>
      </c>
      <c r="AJ277" s="32" t="s">
        <v>71</v>
      </c>
      <c r="AK277" s="32" t="s">
        <v>71</v>
      </c>
      <c r="AL277" s="32" t="s">
        <v>71</v>
      </c>
      <c r="AM277" s="32" t="s">
        <v>71</v>
      </c>
      <c r="AN277" s="32" t="s">
        <v>71</v>
      </c>
      <c r="AO277" s="32" t="s">
        <v>71</v>
      </c>
      <c r="AP277" s="32" t="s">
        <v>71</v>
      </c>
      <c r="AQ277" s="32" t="s">
        <v>69</v>
      </c>
      <c r="AR277" s="32" t="s">
        <v>71</v>
      </c>
      <c r="AS277" s="32" t="s">
        <v>71</v>
      </c>
      <c r="AT277" s="32" t="s">
        <v>71</v>
      </c>
      <c r="AU277" s="32" t="s">
        <v>69</v>
      </c>
      <c r="BN277" s="32" t="s">
        <v>1481</v>
      </c>
      <c r="BO277" s="32" t="s">
        <v>1482</v>
      </c>
    </row>
    <row r="278" spans="1:67" s="33" customFormat="1" ht="12.5" x14ac:dyDescent="0.25">
      <c r="A278" s="31">
        <v>43679.632892488429</v>
      </c>
      <c r="B278" s="32" t="s">
        <v>1483</v>
      </c>
      <c r="C278" s="32" t="s">
        <v>138</v>
      </c>
      <c r="D278" s="32" t="s">
        <v>1484</v>
      </c>
      <c r="E278" s="32">
        <v>200100602</v>
      </c>
      <c r="F278" s="32" t="s">
        <v>1485</v>
      </c>
      <c r="G278" s="34" t="s">
        <v>1486</v>
      </c>
      <c r="H278" s="32" t="s">
        <v>542</v>
      </c>
      <c r="I278" s="32" t="s">
        <v>69</v>
      </c>
      <c r="J278" s="32" t="s">
        <v>69</v>
      </c>
      <c r="K278" s="32" t="s">
        <v>69</v>
      </c>
      <c r="L278" s="32" t="s">
        <v>69</v>
      </c>
      <c r="M278" s="32" t="s">
        <v>69</v>
      </c>
      <c r="N278" s="32" t="s">
        <v>69</v>
      </c>
      <c r="O278" s="32" t="s">
        <v>69</v>
      </c>
      <c r="P278" s="32" t="s">
        <v>69</v>
      </c>
      <c r="Q278" s="32" t="s">
        <v>69</v>
      </c>
      <c r="R278" s="32" t="s">
        <v>69</v>
      </c>
      <c r="S278" s="32" t="s">
        <v>69</v>
      </c>
      <c r="T278" s="32" t="s">
        <v>69</v>
      </c>
      <c r="U278" s="32" t="s">
        <v>69</v>
      </c>
      <c r="V278" s="32" t="s">
        <v>69</v>
      </c>
      <c r="W278" s="32" t="s">
        <v>69</v>
      </c>
      <c r="X278" s="32" t="s">
        <v>69</v>
      </c>
      <c r="Y278" s="32" t="s">
        <v>69</v>
      </c>
      <c r="Z278" s="32" t="s">
        <v>69</v>
      </c>
      <c r="AA278" s="32" t="s">
        <v>69</v>
      </c>
      <c r="AB278" s="32" t="s">
        <v>69</v>
      </c>
      <c r="AC278" s="32" t="s">
        <v>69</v>
      </c>
      <c r="AD278" s="32" t="s">
        <v>69</v>
      </c>
      <c r="AE278" s="32" t="s">
        <v>69</v>
      </c>
      <c r="AF278" s="32" t="s">
        <v>69</v>
      </c>
      <c r="AG278" s="32" t="s">
        <v>69</v>
      </c>
      <c r="AH278" s="32" t="s">
        <v>69</v>
      </c>
      <c r="AI278" s="32" t="s">
        <v>69</v>
      </c>
      <c r="AJ278" s="32" t="s">
        <v>69</v>
      </c>
      <c r="AK278" s="32" t="s">
        <v>69</v>
      </c>
      <c r="AL278" s="32" t="s">
        <v>69</v>
      </c>
      <c r="AM278" s="32" t="s">
        <v>69</v>
      </c>
      <c r="AN278" s="32" t="s">
        <v>69</v>
      </c>
      <c r="AO278" s="32" t="s">
        <v>69</v>
      </c>
      <c r="AP278" s="32" t="s">
        <v>69</v>
      </c>
      <c r="AQ278" s="32" t="s">
        <v>69</v>
      </c>
      <c r="AR278" s="32" t="s">
        <v>69</v>
      </c>
      <c r="AS278" s="32" t="s">
        <v>69</v>
      </c>
      <c r="AT278" s="32" t="s">
        <v>69</v>
      </c>
      <c r="AU278" s="32" t="s">
        <v>69</v>
      </c>
      <c r="BO278" s="32" t="s">
        <v>1428</v>
      </c>
    </row>
    <row r="279" spans="1:67" s="33" customFormat="1" ht="12.5" x14ac:dyDescent="0.25">
      <c r="A279" s="31">
        <v>43678.523423148145</v>
      </c>
      <c r="B279" s="32" t="s">
        <v>1487</v>
      </c>
      <c r="C279" s="32" t="s">
        <v>138</v>
      </c>
      <c r="D279" s="32" t="s">
        <v>1488</v>
      </c>
      <c r="E279" s="32">
        <v>200100613</v>
      </c>
      <c r="F279" s="32" t="s">
        <v>1489</v>
      </c>
      <c r="G279" s="34" t="s">
        <v>1490</v>
      </c>
      <c r="H279" s="32" t="s">
        <v>542</v>
      </c>
      <c r="I279" s="32" t="s">
        <v>69</v>
      </c>
      <c r="J279" s="32" t="s">
        <v>69</v>
      </c>
      <c r="K279" s="32" t="s">
        <v>69</v>
      </c>
      <c r="L279" s="32" t="s">
        <v>69</v>
      </c>
      <c r="M279" s="32" t="s">
        <v>71</v>
      </c>
      <c r="N279" s="32" t="s">
        <v>71</v>
      </c>
      <c r="O279" s="32" t="s">
        <v>71</v>
      </c>
      <c r="P279" s="32" t="s">
        <v>71</v>
      </c>
      <c r="Q279" s="32" t="s">
        <v>71</v>
      </c>
      <c r="R279" s="32" t="s">
        <v>71</v>
      </c>
      <c r="S279" s="32" t="s">
        <v>71</v>
      </c>
      <c r="T279" s="32" t="s">
        <v>71</v>
      </c>
      <c r="U279" s="32" t="s">
        <v>71</v>
      </c>
      <c r="V279" s="32" t="s">
        <v>71</v>
      </c>
      <c r="W279" s="32" t="s">
        <v>71</v>
      </c>
      <c r="X279" s="32" t="s">
        <v>71</v>
      </c>
      <c r="Y279" s="32" t="s">
        <v>71</v>
      </c>
      <c r="Z279" s="32" t="s">
        <v>71</v>
      </c>
      <c r="AA279" s="32" t="s">
        <v>71</v>
      </c>
      <c r="AB279" s="32" t="s">
        <v>71</v>
      </c>
      <c r="AC279" s="32" t="s">
        <v>71</v>
      </c>
      <c r="AD279" s="32" t="s">
        <v>71</v>
      </c>
      <c r="AE279" s="32" t="s">
        <v>71</v>
      </c>
      <c r="AF279" s="32" t="s">
        <v>71</v>
      </c>
      <c r="AG279" s="32" t="s">
        <v>80</v>
      </c>
      <c r="AH279" s="32" t="s">
        <v>80</v>
      </c>
      <c r="AI279" s="32" t="s">
        <v>80</v>
      </c>
      <c r="AJ279" s="32" t="s">
        <v>80</v>
      </c>
      <c r="AK279" s="32" t="s">
        <v>80</v>
      </c>
      <c r="AL279" s="32" t="s">
        <v>80</v>
      </c>
      <c r="AM279" s="32" t="s">
        <v>80</v>
      </c>
      <c r="AN279" s="32" t="s">
        <v>80</v>
      </c>
      <c r="AO279" s="32" t="s">
        <v>80</v>
      </c>
      <c r="AP279" s="32" t="s">
        <v>80</v>
      </c>
      <c r="AQ279" s="32" t="s">
        <v>80</v>
      </c>
      <c r="AR279" s="32" t="s">
        <v>80</v>
      </c>
      <c r="AS279" s="32" t="s">
        <v>80</v>
      </c>
      <c r="AT279" s="32" t="s">
        <v>80</v>
      </c>
      <c r="AU279" s="32" t="s">
        <v>80</v>
      </c>
      <c r="BN279" s="32" t="s">
        <v>1491</v>
      </c>
      <c r="BO279" s="32" t="s">
        <v>1492</v>
      </c>
    </row>
    <row r="280" spans="1:67" s="33" customFormat="1" ht="12.5" x14ac:dyDescent="0.25">
      <c r="A280" s="31">
        <v>43676.391246284722</v>
      </c>
      <c r="B280" s="32" t="s">
        <v>1493</v>
      </c>
      <c r="C280" s="32" t="s">
        <v>138</v>
      </c>
      <c r="D280" s="32" t="s">
        <v>1494</v>
      </c>
      <c r="E280" s="32">
        <v>200100937</v>
      </c>
      <c r="F280" s="32" t="s">
        <v>1495</v>
      </c>
      <c r="G280" s="34" t="s">
        <v>1496</v>
      </c>
      <c r="H280" s="32" t="s">
        <v>542</v>
      </c>
      <c r="I280" s="32" t="s">
        <v>69</v>
      </c>
      <c r="J280" s="32" t="s">
        <v>71</v>
      </c>
      <c r="K280" s="32" t="s">
        <v>69</v>
      </c>
      <c r="L280" s="32" t="s">
        <v>69</v>
      </c>
      <c r="M280" s="32" t="s">
        <v>71</v>
      </c>
      <c r="N280" s="32" t="s">
        <v>71</v>
      </c>
      <c r="O280" s="32" t="s">
        <v>71</v>
      </c>
      <c r="P280" s="32" t="s">
        <v>69</v>
      </c>
      <c r="Q280" s="32" t="s">
        <v>69</v>
      </c>
      <c r="R280" s="32" t="s">
        <v>69</v>
      </c>
      <c r="S280" s="32" t="s">
        <v>71</v>
      </c>
      <c r="T280" s="32" t="s">
        <v>69</v>
      </c>
      <c r="U280" s="32" t="s">
        <v>69</v>
      </c>
      <c r="V280" s="32" t="s">
        <v>69</v>
      </c>
      <c r="W280" s="32" t="s">
        <v>69</v>
      </c>
      <c r="X280" s="32" t="s">
        <v>71</v>
      </c>
      <c r="Y280" s="32" t="s">
        <v>69</v>
      </c>
      <c r="Z280" s="32" t="s">
        <v>69</v>
      </c>
      <c r="AA280" s="32" t="s">
        <v>69</v>
      </c>
      <c r="AB280" s="32" t="s">
        <v>69</v>
      </c>
      <c r="AC280" s="32" t="s">
        <v>69</v>
      </c>
      <c r="AD280" s="32" t="s">
        <v>69</v>
      </c>
      <c r="AE280" s="32" t="s">
        <v>69</v>
      </c>
      <c r="AF280" s="32" t="s">
        <v>69</v>
      </c>
      <c r="AG280" s="32" t="s">
        <v>69</v>
      </c>
      <c r="AH280" s="32" t="s">
        <v>69</v>
      </c>
      <c r="AI280" s="32" t="s">
        <v>69</v>
      </c>
      <c r="AJ280" s="32" t="s">
        <v>69</v>
      </c>
      <c r="AK280" s="32" t="s">
        <v>69</v>
      </c>
      <c r="AL280" s="32" t="s">
        <v>69</v>
      </c>
      <c r="AM280" s="32" t="s">
        <v>69</v>
      </c>
      <c r="AN280" s="32" t="s">
        <v>69</v>
      </c>
      <c r="AO280" s="32" t="s">
        <v>71</v>
      </c>
      <c r="AP280" s="32" t="s">
        <v>69</v>
      </c>
      <c r="AQ280" s="32" t="s">
        <v>69</v>
      </c>
      <c r="AR280" s="32" t="s">
        <v>71</v>
      </c>
      <c r="AS280" s="32" t="s">
        <v>69</v>
      </c>
      <c r="AT280" s="32" t="s">
        <v>69</v>
      </c>
      <c r="AU280" s="32" t="s">
        <v>69</v>
      </c>
      <c r="AV280" s="32" t="s">
        <v>69</v>
      </c>
      <c r="AW280" s="32" t="s">
        <v>71</v>
      </c>
      <c r="AX280" s="32" t="s">
        <v>69</v>
      </c>
      <c r="AY280" s="32" t="s">
        <v>69</v>
      </c>
      <c r="AZ280" s="32" t="s">
        <v>69</v>
      </c>
      <c r="BA280" s="32" t="s">
        <v>69</v>
      </c>
      <c r="BB280" s="32" t="s">
        <v>69</v>
      </c>
      <c r="BC280" s="32" t="s">
        <v>69</v>
      </c>
      <c r="BD280" s="32" t="s">
        <v>69</v>
      </c>
      <c r="BE280" s="32" t="s">
        <v>69</v>
      </c>
      <c r="BF280" s="32" t="s">
        <v>71</v>
      </c>
      <c r="BG280" s="32" t="s">
        <v>69</v>
      </c>
      <c r="BH280" s="32" t="s">
        <v>69</v>
      </c>
      <c r="BI280" s="32" t="s">
        <v>69</v>
      </c>
      <c r="BJ280" s="32" t="s">
        <v>69</v>
      </c>
      <c r="BK280" s="32" t="s">
        <v>69</v>
      </c>
      <c r="BL280" s="32" t="s">
        <v>69</v>
      </c>
      <c r="BM280" s="32" t="s">
        <v>69</v>
      </c>
      <c r="BN280" s="32" t="s">
        <v>1497</v>
      </c>
      <c r="BO280" s="32" t="s">
        <v>1498</v>
      </c>
    </row>
    <row r="281" spans="1:67" s="33" customFormat="1" ht="12.5" x14ac:dyDescent="0.25">
      <c r="A281" s="31">
        <v>43677.491622233792</v>
      </c>
      <c r="B281" s="32" t="s">
        <v>494</v>
      </c>
      <c r="C281" s="32" t="s">
        <v>138</v>
      </c>
      <c r="D281" s="32" t="s">
        <v>1499</v>
      </c>
      <c r="E281" s="32">
        <v>200100620</v>
      </c>
      <c r="F281" s="32" t="s">
        <v>1500</v>
      </c>
      <c r="G281" s="34" t="s">
        <v>495</v>
      </c>
      <c r="H281" s="32" t="s">
        <v>542</v>
      </c>
      <c r="I281" s="32" t="s">
        <v>69</v>
      </c>
      <c r="J281" s="32" t="s">
        <v>69</v>
      </c>
      <c r="K281" s="32" t="s">
        <v>69</v>
      </c>
      <c r="L281" s="32" t="s">
        <v>69</v>
      </c>
      <c r="M281" s="32" t="s">
        <v>69</v>
      </c>
      <c r="N281" s="32" t="s">
        <v>69</v>
      </c>
      <c r="O281" s="32" t="s">
        <v>69</v>
      </c>
      <c r="P281" s="32" t="s">
        <v>69</v>
      </c>
      <c r="Q281" s="32" t="s">
        <v>69</v>
      </c>
      <c r="R281" s="32" t="s">
        <v>69</v>
      </c>
      <c r="S281" s="32" t="s">
        <v>69</v>
      </c>
      <c r="T281" s="32" t="s">
        <v>69</v>
      </c>
      <c r="U281" s="32" t="s">
        <v>69</v>
      </c>
      <c r="V281" s="32" t="s">
        <v>69</v>
      </c>
      <c r="W281" s="32" t="s">
        <v>69</v>
      </c>
      <c r="X281" s="32" t="s">
        <v>69</v>
      </c>
      <c r="Y281" s="32" t="s">
        <v>69</v>
      </c>
      <c r="Z281" s="32" t="s">
        <v>69</v>
      </c>
      <c r="AA281" s="32" t="s">
        <v>69</v>
      </c>
      <c r="AB281" s="32" t="s">
        <v>69</v>
      </c>
      <c r="AC281" s="32" t="s">
        <v>69</v>
      </c>
      <c r="AD281" s="32" t="s">
        <v>69</v>
      </c>
      <c r="AE281" s="32" t="s">
        <v>69</v>
      </c>
      <c r="AF281" s="32" t="s">
        <v>69</v>
      </c>
      <c r="AG281" s="32" t="s">
        <v>69</v>
      </c>
      <c r="AH281" s="32" t="s">
        <v>69</v>
      </c>
      <c r="AI281" s="32" t="s">
        <v>69</v>
      </c>
      <c r="AJ281" s="32" t="s">
        <v>69</v>
      </c>
      <c r="AK281" s="32" t="s">
        <v>69</v>
      </c>
      <c r="AL281" s="32" t="s">
        <v>69</v>
      </c>
      <c r="AM281" s="32" t="s">
        <v>71</v>
      </c>
      <c r="AN281" s="32" t="s">
        <v>71</v>
      </c>
      <c r="AO281" s="32" t="s">
        <v>71</v>
      </c>
      <c r="AP281" s="32" t="s">
        <v>69</v>
      </c>
      <c r="AQ281" s="32" t="s">
        <v>69</v>
      </c>
      <c r="AR281" s="32" t="s">
        <v>69</v>
      </c>
      <c r="AS281" s="32" t="s">
        <v>69</v>
      </c>
      <c r="AT281" s="32" t="s">
        <v>71</v>
      </c>
      <c r="AU281" s="32" t="s">
        <v>69</v>
      </c>
      <c r="BN281" s="32" t="s">
        <v>1434</v>
      </c>
      <c r="BO281" s="32" t="s">
        <v>1382</v>
      </c>
    </row>
    <row r="282" spans="1:67" s="33" customFormat="1" ht="12.5" x14ac:dyDescent="0.25">
      <c r="A282" s="31">
        <v>43677.569253587964</v>
      </c>
      <c r="B282" s="32" t="s">
        <v>1501</v>
      </c>
      <c r="C282" s="32" t="s">
        <v>138</v>
      </c>
      <c r="D282" s="32" t="s">
        <v>496</v>
      </c>
      <c r="E282" s="32">
        <v>200100621</v>
      </c>
      <c r="F282" s="32" t="s">
        <v>497</v>
      </c>
      <c r="G282" s="34" t="s">
        <v>1502</v>
      </c>
      <c r="H282" s="32" t="s">
        <v>542</v>
      </c>
      <c r="AV282" s="32" t="s">
        <v>69</v>
      </c>
      <c r="AW282" s="32" t="s">
        <v>71</v>
      </c>
      <c r="AX282" s="32" t="s">
        <v>80</v>
      </c>
      <c r="AY282" s="32" t="s">
        <v>69</v>
      </c>
      <c r="AZ282" s="32" t="s">
        <v>69</v>
      </c>
      <c r="BA282" s="32" t="s">
        <v>71</v>
      </c>
      <c r="BB282" s="32" t="s">
        <v>69</v>
      </c>
      <c r="BC282" s="32" t="s">
        <v>69</v>
      </c>
      <c r="BD282" s="32" t="s">
        <v>69</v>
      </c>
      <c r="BE282" s="32" t="s">
        <v>69</v>
      </c>
      <c r="BF282" s="32" t="s">
        <v>80</v>
      </c>
      <c r="BG282" s="32" t="s">
        <v>80</v>
      </c>
      <c r="BH282" s="32" t="s">
        <v>69</v>
      </c>
      <c r="BI282" s="32" t="s">
        <v>69</v>
      </c>
      <c r="BJ282" s="32" t="s">
        <v>71</v>
      </c>
      <c r="BK282" s="32" t="s">
        <v>69</v>
      </c>
      <c r="BL282" s="32" t="s">
        <v>69</v>
      </c>
      <c r="BM282" s="32" t="s">
        <v>69</v>
      </c>
      <c r="BN282" s="32" t="s">
        <v>1503</v>
      </c>
      <c r="BO282" s="32" t="s">
        <v>599</v>
      </c>
    </row>
    <row r="283" spans="1:67" s="33" customFormat="1" ht="12.5" x14ac:dyDescent="0.25">
      <c r="A283" s="31">
        <v>43675.464299675921</v>
      </c>
      <c r="B283" s="32" t="s">
        <v>498</v>
      </c>
      <c r="C283" s="32" t="s">
        <v>138</v>
      </c>
      <c r="D283" s="32" t="s">
        <v>1504</v>
      </c>
      <c r="E283" s="32">
        <v>200100622</v>
      </c>
      <c r="F283" s="32" t="s">
        <v>1505</v>
      </c>
      <c r="G283" s="34" t="s">
        <v>499</v>
      </c>
      <c r="H283" s="32" t="s">
        <v>542</v>
      </c>
      <c r="I283" s="32" t="s">
        <v>69</v>
      </c>
      <c r="J283" s="32" t="s">
        <v>69</v>
      </c>
      <c r="K283" s="32" t="s">
        <v>69</v>
      </c>
      <c r="L283" s="32" t="s">
        <v>69</v>
      </c>
      <c r="M283" s="32" t="s">
        <v>69</v>
      </c>
      <c r="N283" s="32" t="s">
        <v>69</v>
      </c>
      <c r="O283" s="32" t="s">
        <v>69</v>
      </c>
      <c r="P283" s="32" t="s">
        <v>69</v>
      </c>
      <c r="Q283" s="32" t="s">
        <v>69</v>
      </c>
      <c r="R283" s="32" t="s">
        <v>69</v>
      </c>
      <c r="S283" s="32" t="s">
        <v>69</v>
      </c>
      <c r="T283" s="32" t="s">
        <v>69</v>
      </c>
      <c r="U283" s="32" t="s">
        <v>69</v>
      </c>
      <c r="V283" s="32" t="s">
        <v>69</v>
      </c>
      <c r="W283" s="32" t="s">
        <v>69</v>
      </c>
      <c r="X283" s="32" t="s">
        <v>69</v>
      </c>
      <c r="Y283" s="32" t="s">
        <v>69</v>
      </c>
      <c r="Z283" s="32" t="s">
        <v>69</v>
      </c>
      <c r="AA283" s="32" t="s">
        <v>69</v>
      </c>
      <c r="AB283" s="32" t="s">
        <v>69</v>
      </c>
      <c r="AC283" s="32" t="s">
        <v>69</v>
      </c>
      <c r="AD283" s="32" t="s">
        <v>69</v>
      </c>
      <c r="AE283" s="32" t="s">
        <v>69</v>
      </c>
      <c r="AF283" s="32" t="s">
        <v>69</v>
      </c>
      <c r="AG283" s="32" t="s">
        <v>69</v>
      </c>
      <c r="AH283" s="32" t="s">
        <v>69</v>
      </c>
      <c r="AI283" s="32" t="s">
        <v>69</v>
      </c>
      <c r="AJ283" s="32" t="s">
        <v>69</v>
      </c>
      <c r="AK283" s="32" t="s">
        <v>69</v>
      </c>
      <c r="AL283" s="32" t="s">
        <v>69</v>
      </c>
      <c r="AM283" s="32" t="s">
        <v>69</v>
      </c>
      <c r="AN283" s="32" t="s">
        <v>69</v>
      </c>
      <c r="AO283" s="32" t="s">
        <v>69</v>
      </c>
      <c r="AP283" s="32" t="s">
        <v>69</v>
      </c>
      <c r="AQ283" s="32" t="s">
        <v>69</v>
      </c>
      <c r="AR283" s="32" t="s">
        <v>71</v>
      </c>
      <c r="AS283" s="32" t="s">
        <v>69</v>
      </c>
      <c r="AT283" s="32" t="s">
        <v>69</v>
      </c>
      <c r="AU283" s="32" t="s">
        <v>69</v>
      </c>
      <c r="BO283" s="32">
        <v>2</v>
      </c>
    </row>
    <row r="284" spans="1:67" s="33" customFormat="1" ht="12.5" x14ac:dyDescent="0.25">
      <c r="A284" s="31">
        <v>43679.495443761574</v>
      </c>
      <c r="B284" s="32" t="s">
        <v>1506</v>
      </c>
      <c r="C284" s="32" t="s">
        <v>138</v>
      </c>
      <c r="D284" s="32" t="s">
        <v>1507</v>
      </c>
      <c r="E284" s="32">
        <v>200100652</v>
      </c>
      <c r="F284" s="32" t="s">
        <v>1508</v>
      </c>
      <c r="G284" s="34" t="s">
        <v>1509</v>
      </c>
      <c r="H284" s="32" t="s">
        <v>542</v>
      </c>
      <c r="I284" s="32" t="s">
        <v>69</v>
      </c>
      <c r="J284" s="32" t="s">
        <v>69</v>
      </c>
      <c r="K284" s="32" t="s">
        <v>69</v>
      </c>
      <c r="L284" s="32" t="s">
        <v>69</v>
      </c>
      <c r="M284" s="32" t="s">
        <v>69</v>
      </c>
      <c r="N284" s="32" t="s">
        <v>69</v>
      </c>
      <c r="O284" s="32" t="s">
        <v>69</v>
      </c>
      <c r="P284" s="32" t="s">
        <v>69</v>
      </c>
      <c r="Q284" s="32" t="s">
        <v>69</v>
      </c>
      <c r="R284" s="32" t="s">
        <v>69</v>
      </c>
      <c r="S284" s="32" t="s">
        <v>69</v>
      </c>
      <c r="T284" s="32" t="s">
        <v>69</v>
      </c>
      <c r="U284" s="32" t="s">
        <v>69</v>
      </c>
      <c r="V284" s="32" t="s">
        <v>69</v>
      </c>
      <c r="W284" s="32" t="s">
        <v>69</v>
      </c>
      <c r="X284" s="32" t="s">
        <v>69</v>
      </c>
      <c r="Y284" s="32" t="s">
        <v>69</v>
      </c>
      <c r="Z284" s="32" t="s">
        <v>69</v>
      </c>
      <c r="AA284" s="32" t="s">
        <v>69</v>
      </c>
      <c r="AB284" s="32" t="s">
        <v>69</v>
      </c>
      <c r="AC284" s="32" t="s">
        <v>69</v>
      </c>
      <c r="AD284" s="32" t="s">
        <v>69</v>
      </c>
      <c r="AE284" s="32" t="s">
        <v>69</v>
      </c>
      <c r="AF284" s="32" t="s">
        <v>69</v>
      </c>
      <c r="AG284" s="32" t="s">
        <v>69</v>
      </c>
      <c r="AH284" s="32" t="s">
        <v>69</v>
      </c>
      <c r="AI284" s="32" t="s">
        <v>69</v>
      </c>
      <c r="AJ284" s="32" t="s">
        <v>69</v>
      </c>
      <c r="AK284" s="32" t="s">
        <v>69</v>
      </c>
      <c r="AL284" s="32" t="s">
        <v>69</v>
      </c>
      <c r="AM284" s="32" t="s">
        <v>69</v>
      </c>
      <c r="AN284" s="32" t="s">
        <v>69</v>
      </c>
      <c r="AO284" s="32" t="s">
        <v>69</v>
      </c>
      <c r="AP284" s="32" t="s">
        <v>69</v>
      </c>
      <c r="AQ284" s="32" t="s">
        <v>69</v>
      </c>
      <c r="AR284" s="32" t="s">
        <v>69</v>
      </c>
      <c r="AS284" s="32" t="s">
        <v>69</v>
      </c>
      <c r="AT284" s="32" t="s">
        <v>69</v>
      </c>
      <c r="AU284" s="32" t="s">
        <v>69</v>
      </c>
      <c r="BO284" s="32" t="s">
        <v>1442</v>
      </c>
    </row>
    <row r="285" spans="1:67" s="33" customFormat="1" ht="12.5" x14ac:dyDescent="0.25">
      <c r="A285" s="31">
        <v>43677.5021996875</v>
      </c>
      <c r="B285" s="32" t="s">
        <v>500</v>
      </c>
      <c r="C285" s="32" t="s">
        <v>138</v>
      </c>
      <c r="D285" s="32" t="s">
        <v>1510</v>
      </c>
      <c r="E285" s="32">
        <v>200100669</v>
      </c>
      <c r="F285" s="32" t="s">
        <v>1511</v>
      </c>
      <c r="G285" s="34" t="s">
        <v>501</v>
      </c>
      <c r="H285" s="32" t="s">
        <v>542</v>
      </c>
      <c r="I285" s="32" t="s">
        <v>69</v>
      </c>
      <c r="J285" s="32" t="s">
        <v>69</v>
      </c>
      <c r="K285" s="32" t="s">
        <v>69</v>
      </c>
      <c r="L285" s="32" t="s">
        <v>69</v>
      </c>
      <c r="M285" s="32" t="s">
        <v>69</v>
      </c>
      <c r="N285" s="32" t="s">
        <v>69</v>
      </c>
      <c r="O285" s="32" t="s">
        <v>69</v>
      </c>
      <c r="P285" s="32" t="s">
        <v>69</v>
      </c>
      <c r="Q285" s="32" t="s">
        <v>69</v>
      </c>
      <c r="R285" s="32" t="s">
        <v>69</v>
      </c>
      <c r="S285" s="32" t="s">
        <v>69</v>
      </c>
      <c r="T285" s="32" t="s">
        <v>69</v>
      </c>
      <c r="U285" s="32" t="s">
        <v>69</v>
      </c>
      <c r="V285" s="32" t="s">
        <v>69</v>
      </c>
      <c r="W285" s="32" t="s">
        <v>69</v>
      </c>
      <c r="X285" s="32" t="s">
        <v>69</v>
      </c>
      <c r="Y285" s="32" t="s">
        <v>69</v>
      </c>
      <c r="Z285" s="32" t="s">
        <v>69</v>
      </c>
      <c r="AA285" s="32" t="s">
        <v>69</v>
      </c>
      <c r="AB285" s="32" t="s">
        <v>69</v>
      </c>
      <c r="AC285" s="32" t="s">
        <v>69</v>
      </c>
      <c r="AD285" s="32" t="s">
        <v>69</v>
      </c>
      <c r="AE285" s="32" t="s">
        <v>69</v>
      </c>
      <c r="AF285" s="32" t="s">
        <v>69</v>
      </c>
      <c r="AG285" s="32" t="s">
        <v>69</v>
      </c>
      <c r="AH285" s="32" t="s">
        <v>69</v>
      </c>
      <c r="AI285" s="32" t="s">
        <v>69</v>
      </c>
      <c r="AJ285" s="32" t="s">
        <v>69</v>
      </c>
      <c r="AK285" s="32" t="s">
        <v>69</v>
      </c>
      <c r="AL285" s="32" t="s">
        <v>69</v>
      </c>
      <c r="AM285" s="32" t="s">
        <v>69</v>
      </c>
      <c r="AN285" s="32" t="s">
        <v>69</v>
      </c>
      <c r="AO285" s="32" t="s">
        <v>69</v>
      </c>
      <c r="AP285" s="32" t="s">
        <v>69</v>
      </c>
      <c r="AQ285" s="32" t="s">
        <v>69</v>
      </c>
      <c r="AR285" s="32" t="s">
        <v>69</v>
      </c>
      <c r="AS285" s="32" t="s">
        <v>69</v>
      </c>
      <c r="AT285" s="32" t="s">
        <v>69</v>
      </c>
      <c r="AU285" s="32" t="s">
        <v>69</v>
      </c>
      <c r="BO285" s="32" t="s">
        <v>1512</v>
      </c>
    </row>
    <row r="286" spans="1:67" s="33" customFormat="1" ht="12.5" x14ac:dyDescent="0.25">
      <c r="A286" s="31">
        <v>43677.877839224537</v>
      </c>
      <c r="B286" s="32" t="s">
        <v>1513</v>
      </c>
      <c r="C286" s="32" t="s">
        <v>138</v>
      </c>
      <c r="D286" s="32" t="s">
        <v>1514</v>
      </c>
      <c r="E286" s="32">
        <v>200100674</v>
      </c>
      <c r="F286" s="32" t="s">
        <v>1515</v>
      </c>
      <c r="G286" s="34" t="s">
        <v>502</v>
      </c>
      <c r="H286" s="32" t="s">
        <v>542</v>
      </c>
      <c r="AV286" s="32" t="s">
        <v>69</v>
      </c>
      <c r="AW286" s="32" t="s">
        <v>69</v>
      </c>
      <c r="AX286" s="32" t="s">
        <v>69</v>
      </c>
      <c r="AY286" s="32" t="s">
        <v>71</v>
      </c>
      <c r="AZ286" s="32" t="s">
        <v>69</v>
      </c>
      <c r="BA286" s="32" t="s">
        <v>69</v>
      </c>
      <c r="BB286" s="32" t="s">
        <v>69</v>
      </c>
      <c r="BC286" s="32" t="s">
        <v>71</v>
      </c>
      <c r="BD286" s="32" t="s">
        <v>69</v>
      </c>
      <c r="BE286" s="32" t="s">
        <v>69</v>
      </c>
      <c r="BF286" s="32" t="s">
        <v>69</v>
      </c>
      <c r="BG286" s="32" t="s">
        <v>71</v>
      </c>
      <c r="BH286" s="32" t="s">
        <v>80</v>
      </c>
      <c r="BI286" s="32" t="s">
        <v>71</v>
      </c>
      <c r="BJ286" s="32" t="s">
        <v>69</v>
      </c>
      <c r="BK286" s="32" t="s">
        <v>69</v>
      </c>
      <c r="BL286" s="32" t="s">
        <v>71</v>
      </c>
      <c r="BM286" s="32" t="s">
        <v>69</v>
      </c>
      <c r="BN286" s="32" t="s">
        <v>677</v>
      </c>
      <c r="BO286" s="32" t="s">
        <v>1316</v>
      </c>
    </row>
    <row r="287" spans="1:67" s="33" customFormat="1" ht="12.5" x14ac:dyDescent="0.25">
      <c r="A287" s="31">
        <v>43677.569815497685</v>
      </c>
      <c r="B287" s="32" t="s">
        <v>503</v>
      </c>
      <c r="C287" s="32" t="s">
        <v>138</v>
      </c>
      <c r="D287" s="32" t="s">
        <v>504</v>
      </c>
      <c r="E287" s="32">
        <v>200100692</v>
      </c>
      <c r="F287" s="32" t="s">
        <v>1516</v>
      </c>
      <c r="G287" s="34" t="s">
        <v>505</v>
      </c>
      <c r="H287" s="32" t="s">
        <v>542</v>
      </c>
      <c r="I287" s="32" t="s">
        <v>69</v>
      </c>
      <c r="J287" s="32" t="s">
        <v>69</v>
      </c>
      <c r="K287" s="32" t="s">
        <v>69</v>
      </c>
      <c r="L287" s="32" t="s">
        <v>69</v>
      </c>
      <c r="M287" s="32" t="s">
        <v>69</v>
      </c>
      <c r="N287" s="32" t="s">
        <v>69</v>
      </c>
      <c r="O287" s="32" t="s">
        <v>69</v>
      </c>
      <c r="P287" s="32" t="s">
        <v>69</v>
      </c>
      <c r="Q287" s="32" t="s">
        <v>69</v>
      </c>
      <c r="R287" s="32" t="s">
        <v>69</v>
      </c>
      <c r="S287" s="32" t="s">
        <v>69</v>
      </c>
      <c r="T287" s="32" t="s">
        <v>69</v>
      </c>
      <c r="U287" s="32" t="s">
        <v>69</v>
      </c>
      <c r="V287" s="32" t="s">
        <v>69</v>
      </c>
      <c r="W287" s="32" t="s">
        <v>69</v>
      </c>
      <c r="X287" s="32" t="s">
        <v>69</v>
      </c>
      <c r="Y287" s="32" t="s">
        <v>69</v>
      </c>
      <c r="Z287" s="32" t="s">
        <v>69</v>
      </c>
      <c r="AA287" s="32" t="s">
        <v>69</v>
      </c>
      <c r="AB287" s="32" t="s">
        <v>69</v>
      </c>
      <c r="AC287" s="32" t="s">
        <v>69</v>
      </c>
      <c r="AD287" s="32" t="s">
        <v>69</v>
      </c>
      <c r="AE287" s="32" t="s">
        <v>69</v>
      </c>
      <c r="AF287" s="32" t="s">
        <v>69</v>
      </c>
      <c r="AG287" s="32" t="s">
        <v>69</v>
      </c>
      <c r="AH287" s="32" t="s">
        <v>69</v>
      </c>
      <c r="AI287" s="32" t="s">
        <v>69</v>
      </c>
      <c r="AJ287" s="32" t="s">
        <v>69</v>
      </c>
      <c r="AK287" s="32" t="s">
        <v>69</v>
      </c>
      <c r="AL287" s="32" t="s">
        <v>69</v>
      </c>
      <c r="AM287" s="32" t="s">
        <v>69</v>
      </c>
      <c r="AN287" s="32" t="s">
        <v>69</v>
      </c>
      <c r="AO287" s="32" t="s">
        <v>69</v>
      </c>
      <c r="AP287" s="32" t="s">
        <v>69</v>
      </c>
      <c r="AQ287" s="32" t="s">
        <v>69</v>
      </c>
      <c r="AR287" s="32" t="s">
        <v>69</v>
      </c>
      <c r="AS287" s="32" t="s">
        <v>69</v>
      </c>
      <c r="AT287" s="32" t="s">
        <v>69</v>
      </c>
      <c r="AU287" s="32" t="s">
        <v>69</v>
      </c>
      <c r="BO287" s="32" t="s">
        <v>1517</v>
      </c>
    </row>
    <row r="288" spans="1:67" s="33" customFormat="1" ht="12.5" x14ac:dyDescent="0.25">
      <c r="A288" s="31">
        <v>43677.428856388884</v>
      </c>
      <c r="B288" s="32" t="s">
        <v>506</v>
      </c>
      <c r="C288" s="32" t="s">
        <v>138</v>
      </c>
      <c r="D288" s="32" t="s">
        <v>1518</v>
      </c>
      <c r="E288" s="32">
        <v>200100722</v>
      </c>
      <c r="F288" s="32" t="s">
        <v>1519</v>
      </c>
      <c r="G288" s="34" t="s">
        <v>507</v>
      </c>
      <c r="H288" s="32" t="s">
        <v>542</v>
      </c>
      <c r="AV288" s="32" t="s">
        <v>69</v>
      </c>
      <c r="AW288" s="32" t="s">
        <v>71</v>
      </c>
      <c r="AX288" s="32" t="s">
        <v>69</v>
      </c>
      <c r="AY288" s="32" t="s">
        <v>71</v>
      </c>
      <c r="AZ288" s="32" t="s">
        <v>69</v>
      </c>
      <c r="BA288" s="32" t="s">
        <v>71</v>
      </c>
      <c r="BB288" s="32" t="s">
        <v>69</v>
      </c>
      <c r="BC288" s="32" t="s">
        <v>71</v>
      </c>
      <c r="BD288" s="32" t="s">
        <v>69</v>
      </c>
      <c r="BE288" s="32" t="s">
        <v>69</v>
      </c>
      <c r="BF288" s="32" t="s">
        <v>71</v>
      </c>
      <c r="BG288" s="32" t="s">
        <v>69</v>
      </c>
      <c r="BH288" s="32" t="s">
        <v>69</v>
      </c>
      <c r="BI288" s="32" t="s">
        <v>69</v>
      </c>
      <c r="BJ288" s="32" t="s">
        <v>69</v>
      </c>
      <c r="BK288" s="32" t="s">
        <v>69</v>
      </c>
      <c r="BL288" s="32" t="s">
        <v>71</v>
      </c>
      <c r="BM288" s="32" t="s">
        <v>69</v>
      </c>
      <c r="BN288" s="32" t="s">
        <v>1520</v>
      </c>
      <c r="BO288" s="32" t="s">
        <v>1521</v>
      </c>
    </row>
    <row r="289" spans="1:72" s="33" customFormat="1" ht="12.5" x14ac:dyDescent="0.25">
      <c r="A289" s="31">
        <v>43684.459486921296</v>
      </c>
      <c r="B289" s="32" t="s">
        <v>508</v>
      </c>
      <c r="C289" s="32" t="s">
        <v>138</v>
      </c>
      <c r="D289" s="32" t="s">
        <v>1522</v>
      </c>
      <c r="E289" s="32">
        <v>200100739</v>
      </c>
      <c r="F289" s="32" t="s">
        <v>1523</v>
      </c>
      <c r="G289" s="34" t="s">
        <v>1524</v>
      </c>
      <c r="H289" s="32" t="s">
        <v>542</v>
      </c>
      <c r="I289" s="32" t="s">
        <v>69</v>
      </c>
      <c r="J289" s="32" t="s">
        <v>71</v>
      </c>
      <c r="K289" s="32" t="s">
        <v>71</v>
      </c>
      <c r="L289" s="32" t="s">
        <v>69</v>
      </c>
      <c r="M289" s="32" t="s">
        <v>69</v>
      </c>
      <c r="N289" s="32" t="s">
        <v>71</v>
      </c>
      <c r="O289" s="32" t="s">
        <v>69</v>
      </c>
      <c r="P289" s="32" t="s">
        <v>71</v>
      </c>
      <c r="Q289" s="32" t="s">
        <v>69</v>
      </c>
      <c r="R289" s="32" t="s">
        <v>71</v>
      </c>
      <c r="S289" s="32" t="s">
        <v>69</v>
      </c>
      <c r="T289" s="32" t="s">
        <v>69</v>
      </c>
      <c r="U289" s="32" t="s">
        <v>69</v>
      </c>
      <c r="V289" s="32" t="s">
        <v>69</v>
      </c>
      <c r="W289" s="32" t="s">
        <v>69</v>
      </c>
      <c r="X289" s="32" t="s">
        <v>69</v>
      </c>
      <c r="Y289" s="32" t="s">
        <v>69</v>
      </c>
      <c r="Z289" s="32" t="s">
        <v>69</v>
      </c>
      <c r="AA289" s="32" t="s">
        <v>69</v>
      </c>
      <c r="AB289" s="32" t="s">
        <v>71</v>
      </c>
      <c r="AC289" s="32" t="s">
        <v>69</v>
      </c>
      <c r="AD289" s="32" t="s">
        <v>71</v>
      </c>
      <c r="AE289" s="32" t="s">
        <v>69</v>
      </c>
      <c r="AF289" s="32" t="s">
        <v>69</v>
      </c>
      <c r="AG289" s="32" t="s">
        <v>69</v>
      </c>
      <c r="AH289" s="32" t="s">
        <v>69</v>
      </c>
      <c r="AI289" s="32" t="s">
        <v>69</v>
      </c>
      <c r="AJ289" s="32" t="s">
        <v>69</v>
      </c>
      <c r="AK289" s="32" t="s">
        <v>69</v>
      </c>
      <c r="AL289" s="32" t="s">
        <v>69</v>
      </c>
      <c r="AM289" s="32" t="s">
        <v>69</v>
      </c>
      <c r="AN289" s="32" t="s">
        <v>69</v>
      </c>
      <c r="AO289" s="32" t="s">
        <v>69</v>
      </c>
      <c r="AP289" s="32" t="s">
        <v>69</v>
      </c>
      <c r="AQ289" s="32" t="s">
        <v>69</v>
      </c>
      <c r="AR289" s="32" t="s">
        <v>95</v>
      </c>
      <c r="AS289" s="32" t="s">
        <v>95</v>
      </c>
      <c r="AT289" s="32" t="s">
        <v>69</v>
      </c>
      <c r="AU289" s="32" t="s">
        <v>95</v>
      </c>
      <c r="BN289" s="32" t="s">
        <v>1525</v>
      </c>
      <c r="BO289" s="32" t="s">
        <v>1341</v>
      </c>
    </row>
    <row r="290" spans="1:72" s="33" customFormat="1" ht="12.5" x14ac:dyDescent="0.25">
      <c r="A290" s="31">
        <v>43677.632608217595</v>
      </c>
      <c r="B290" s="32" t="s">
        <v>1526</v>
      </c>
      <c r="C290" s="32" t="s">
        <v>138</v>
      </c>
      <c r="D290" s="32" t="s">
        <v>1527</v>
      </c>
      <c r="E290" s="32">
        <v>200100740</v>
      </c>
      <c r="F290" s="32" t="s">
        <v>1528</v>
      </c>
      <c r="G290" s="34" t="s">
        <v>1529</v>
      </c>
      <c r="H290" s="32" t="s">
        <v>542</v>
      </c>
      <c r="I290" s="32" t="s">
        <v>69</v>
      </c>
      <c r="J290" s="32" t="s">
        <v>69</v>
      </c>
      <c r="K290" s="32" t="s">
        <v>69</v>
      </c>
      <c r="L290" s="32" t="s">
        <v>69</v>
      </c>
      <c r="M290" s="32" t="s">
        <v>69</v>
      </c>
      <c r="N290" s="32" t="s">
        <v>69</v>
      </c>
      <c r="O290" s="32" t="s">
        <v>69</v>
      </c>
      <c r="P290" s="32" t="s">
        <v>69</v>
      </c>
      <c r="Q290" s="32" t="s">
        <v>69</v>
      </c>
      <c r="R290" s="32" t="s">
        <v>69</v>
      </c>
      <c r="S290" s="32" t="s">
        <v>69</v>
      </c>
      <c r="T290" s="32" t="s">
        <v>69</v>
      </c>
      <c r="U290" s="32" t="s">
        <v>69</v>
      </c>
      <c r="V290" s="32" t="s">
        <v>69</v>
      </c>
      <c r="W290" s="32" t="s">
        <v>69</v>
      </c>
      <c r="X290" s="32" t="s">
        <v>69</v>
      </c>
      <c r="Y290" s="32" t="s">
        <v>69</v>
      </c>
      <c r="Z290" s="32" t="s">
        <v>69</v>
      </c>
      <c r="AA290" s="32" t="s">
        <v>69</v>
      </c>
      <c r="AB290" s="32" t="s">
        <v>69</v>
      </c>
      <c r="AC290" s="32" t="s">
        <v>69</v>
      </c>
      <c r="AD290" s="32" t="s">
        <v>69</v>
      </c>
      <c r="AE290" s="32" t="s">
        <v>69</v>
      </c>
      <c r="AF290" s="32" t="s">
        <v>69</v>
      </c>
      <c r="AG290" s="32" t="s">
        <v>69</v>
      </c>
      <c r="AH290" s="32" t="s">
        <v>69</v>
      </c>
      <c r="AI290" s="32" t="s">
        <v>69</v>
      </c>
      <c r="AJ290" s="32" t="s">
        <v>69</v>
      </c>
      <c r="AK290" s="32" t="s">
        <v>69</v>
      </c>
      <c r="AL290" s="32" t="s">
        <v>69</v>
      </c>
      <c r="AM290" s="32" t="s">
        <v>69</v>
      </c>
      <c r="AN290" s="32" t="s">
        <v>69</v>
      </c>
      <c r="AO290" s="32" t="s">
        <v>69</v>
      </c>
      <c r="AP290" s="32" t="s">
        <v>71</v>
      </c>
      <c r="AQ290" s="32" t="s">
        <v>69</v>
      </c>
      <c r="AR290" s="32" t="s">
        <v>69</v>
      </c>
      <c r="AS290" s="32" t="s">
        <v>71</v>
      </c>
      <c r="AT290" s="32" t="s">
        <v>69</v>
      </c>
      <c r="AU290" s="32" t="s">
        <v>69</v>
      </c>
      <c r="BN290" s="32" t="s">
        <v>608</v>
      </c>
      <c r="BO290" s="32" t="s">
        <v>1166</v>
      </c>
    </row>
    <row r="291" spans="1:72" s="33" customFormat="1" ht="12.5" x14ac:dyDescent="0.25">
      <c r="A291" s="31">
        <v>43677.56942349537</v>
      </c>
      <c r="B291" s="32" t="s">
        <v>509</v>
      </c>
      <c r="C291" s="32" t="s">
        <v>138</v>
      </c>
      <c r="D291" s="32" t="s">
        <v>510</v>
      </c>
      <c r="E291" s="32">
        <v>200100744</v>
      </c>
      <c r="F291" s="32" t="s">
        <v>511</v>
      </c>
      <c r="G291" s="34" t="s">
        <v>512</v>
      </c>
      <c r="H291" s="32" t="s">
        <v>542</v>
      </c>
      <c r="I291" s="32" t="s">
        <v>69</v>
      </c>
      <c r="J291" s="32" t="s">
        <v>69</v>
      </c>
      <c r="K291" s="32" t="s">
        <v>69</v>
      </c>
      <c r="L291" s="32" t="s">
        <v>69</v>
      </c>
      <c r="M291" s="32" t="s">
        <v>71</v>
      </c>
      <c r="N291" s="32" t="s">
        <v>80</v>
      </c>
      <c r="O291" s="32" t="s">
        <v>69</v>
      </c>
      <c r="P291" s="32" t="s">
        <v>69</v>
      </c>
      <c r="Q291" s="32" t="s">
        <v>69</v>
      </c>
      <c r="R291" s="32" t="s">
        <v>69</v>
      </c>
      <c r="S291" s="32" t="s">
        <v>69</v>
      </c>
      <c r="T291" s="32" t="s">
        <v>69</v>
      </c>
      <c r="U291" s="32" t="s">
        <v>69</v>
      </c>
      <c r="V291" s="32" t="s">
        <v>69</v>
      </c>
      <c r="W291" s="32" t="s">
        <v>69</v>
      </c>
      <c r="X291" s="32" t="s">
        <v>69</v>
      </c>
      <c r="Y291" s="32" t="s">
        <v>69</v>
      </c>
      <c r="Z291" s="32" t="s">
        <v>69</v>
      </c>
      <c r="AA291" s="32" t="s">
        <v>69</v>
      </c>
      <c r="AB291" s="32" t="s">
        <v>69</v>
      </c>
      <c r="AC291" s="32" t="s">
        <v>69</v>
      </c>
      <c r="AD291" s="32" t="s">
        <v>69</v>
      </c>
      <c r="AE291" s="32" t="s">
        <v>69</v>
      </c>
      <c r="AF291" s="32" t="s">
        <v>69</v>
      </c>
      <c r="AG291" s="32" t="s">
        <v>69</v>
      </c>
      <c r="AH291" s="32" t="s">
        <v>69</v>
      </c>
      <c r="AI291" s="32" t="s">
        <v>69</v>
      </c>
      <c r="AJ291" s="32" t="s">
        <v>69</v>
      </c>
      <c r="AK291" s="32" t="s">
        <v>69</v>
      </c>
      <c r="AL291" s="32" t="s">
        <v>69</v>
      </c>
      <c r="AM291" s="32" t="s">
        <v>69</v>
      </c>
      <c r="AN291" s="32" t="s">
        <v>71</v>
      </c>
      <c r="AO291" s="32" t="s">
        <v>69</v>
      </c>
      <c r="AP291" s="32" t="s">
        <v>69</v>
      </c>
      <c r="AQ291" s="32" t="s">
        <v>69</v>
      </c>
      <c r="AR291" s="32" t="s">
        <v>69</v>
      </c>
      <c r="AS291" s="32" t="s">
        <v>69</v>
      </c>
      <c r="AT291" s="32" t="s">
        <v>69</v>
      </c>
      <c r="AU291" s="32" t="s">
        <v>69</v>
      </c>
      <c r="BO291" s="32">
        <v>3</v>
      </c>
    </row>
    <row r="292" spans="1:72" s="33" customFormat="1" ht="12.5" x14ac:dyDescent="0.25">
      <c r="A292" s="31">
        <v>43677.619860648148</v>
      </c>
      <c r="B292" s="32" t="s">
        <v>1530</v>
      </c>
      <c r="C292" s="32" t="s">
        <v>138</v>
      </c>
      <c r="D292" s="32" t="s">
        <v>1531</v>
      </c>
      <c r="E292" s="32">
        <v>200100752</v>
      </c>
      <c r="F292" s="32" t="s">
        <v>1532</v>
      </c>
      <c r="G292" s="34" t="s">
        <v>1533</v>
      </c>
      <c r="H292" s="32" t="s">
        <v>542</v>
      </c>
      <c r="I292" s="32" t="s">
        <v>69</v>
      </c>
      <c r="J292" s="32" t="s">
        <v>69</v>
      </c>
      <c r="K292" s="32" t="s">
        <v>69</v>
      </c>
      <c r="L292" s="32" t="s">
        <v>69</v>
      </c>
      <c r="M292" s="32" t="s">
        <v>69</v>
      </c>
      <c r="N292" s="32" t="s">
        <v>69</v>
      </c>
      <c r="O292" s="32" t="s">
        <v>69</v>
      </c>
      <c r="P292" s="32" t="s">
        <v>69</v>
      </c>
      <c r="Q292" s="32" t="s">
        <v>69</v>
      </c>
      <c r="R292" s="32" t="s">
        <v>69</v>
      </c>
      <c r="S292" s="32" t="s">
        <v>69</v>
      </c>
      <c r="T292" s="32" t="s">
        <v>69</v>
      </c>
      <c r="U292" s="32" t="s">
        <v>69</v>
      </c>
      <c r="V292" s="32" t="s">
        <v>69</v>
      </c>
      <c r="W292" s="32" t="s">
        <v>69</v>
      </c>
      <c r="X292" s="32" t="s">
        <v>69</v>
      </c>
      <c r="Y292" s="32" t="s">
        <v>69</v>
      </c>
      <c r="Z292" s="32" t="s">
        <v>69</v>
      </c>
      <c r="AA292" s="32" t="s">
        <v>69</v>
      </c>
      <c r="AB292" s="32" t="s">
        <v>69</v>
      </c>
      <c r="AC292" s="32" t="s">
        <v>69</v>
      </c>
      <c r="AD292" s="32" t="s">
        <v>69</v>
      </c>
      <c r="AE292" s="32" t="s">
        <v>69</v>
      </c>
      <c r="AF292" s="32" t="s">
        <v>69</v>
      </c>
      <c r="AG292" s="32" t="s">
        <v>69</v>
      </c>
      <c r="AH292" s="32" t="s">
        <v>69</v>
      </c>
      <c r="AI292" s="32" t="s">
        <v>69</v>
      </c>
      <c r="AJ292" s="32" t="s">
        <v>69</v>
      </c>
      <c r="AK292" s="32" t="s">
        <v>69</v>
      </c>
      <c r="AL292" s="32" t="s">
        <v>69</v>
      </c>
      <c r="AM292" s="32" t="s">
        <v>69</v>
      </c>
      <c r="AN292" s="32" t="s">
        <v>69</v>
      </c>
      <c r="AO292" s="32" t="s">
        <v>69</v>
      </c>
      <c r="AP292" s="32" t="s">
        <v>69</v>
      </c>
      <c r="AQ292" s="32" t="s">
        <v>69</v>
      </c>
      <c r="AR292" s="32" t="s">
        <v>69</v>
      </c>
      <c r="AS292" s="32" t="s">
        <v>69</v>
      </c>
      <c r="AT292" s="32" t="s">
        <v>69</v>
      </c>
      <c r="AU292" s="32" t="s">
        <v>69</v>
      </c>
      <c r="BO292" s="32" t="s">
        <v>1339</v>
      </c>
    </row>
    <row r="293" spans="1:72" s="33" customFormat="1" ht="12.5" x14ac:dyDescent="0.25">
      <c r="A293" s="31">
        <v>43672.432896736107</v>
      </c>
      <c r="B293" s="32" t="s">
        <v>1534</v>
      </c>
      <c r="C293" s="32" t="s">
        <v>138</v>
      </c>
      <c r="D293" s="32" t="s">
        <v>1535</v>
      </c>
      <c r="E293" s="32">
        <v>200100778</v>
      </c>
      <c r="F293" s="32" t="s">
        <v>1536</v>
      </c>
      <c r="G293" s="34" t="s">
        <v>513</v>
      </c>
      <c r="H293" s="32" t="s">
        <v>542</v>
      </c>
      <c r="I293" s="32" t="s">
        <v>69</v>
      </c>
      <c r="J293" s="32" t="s">
        <v>69</v>
      </c>
      <c r="K293" s="32" t="s">
        <v>69</v>
      </c>
      <c r="L293" s="32" t="s">
        <v>69</v>
      </c>
      <c r="M293" s="32" t="s">
        <v>69</v>
      </c>
      <c r="N293" s="32" t="s">
        <v>69</v>
      </c>
      <c r="O293" s="32" t="s">
        <v>69</v>
      </c>
      <c r="P293" s="32" t="s">
        <v>71</v>
      </c>
      <c r="Q293" s="32" t="s">
        <v>69</v>
      </c>
      <c r="R293" s="32" t="s">
        <v>69</v>
      </c>
      <c r="S293" s="32" t="s">
        <v>69</v>
      </c>
      <c r="T293" s="32" t="s">
        <v>69</v>
      </c>
      <c r="U293" s="32" t="s">
        <v>69</v>
      </c>
      <c r="V293" s="32" t="s">
        <v>69</v>
      </c>
      <c r="W293" s="32" t="s">
        <v>69</v>
      </c>
      <c r="X293" s="32" t="s">
        <v>69</v>
      </c>
      <c r="Y293" s="32" t="s">
        <v>69</v>
      </c>
      <c r="Z293" s="32" t="s">
        <v>71</v>
      </c>
      <c r="AA293" s="32" t="s">
        <v>69</v>
      </c>
      <c r="AB293" s="32" t="s">
        <v>71</v>
      </c>
      <c r="AC293" s="32" t="s">
        <v>69</v>
      </c>
      <c r="AD293" s="32" t="s">
        <v>71</v>
      </c>
      <c r="AE293" s="32" t="s">
        <v>69</v>
      </c>
      <c r="AF293" s="32" t="s">
        <v>69</v>
      </c>
      <c r="AG293" s="32" t="s">
        <v>71</v>
      </c>
      <c r="AH293" s="32" t="s">
        <v>71</v>
      </c>
      <c r="AI293" s="32" t="s">
        <v>69</v>
      </c>
      <c r="AJ293" s="32" t="s">
        <v>71</v>
      </c>
      <c r="AK293" s="32" t="s">
        <v>69</v>
      </c>
      <c r="AL293" s="32" t="s">
        <v>71</v>
      </c>
      <c r="AM293" s="32" t="s">
        <v>69</v>
      </c>
      <c r="AN293" s="32" t="s">
        <v>69</v>
      </c>
      <c r="AO293" s="32" t="s">
        <v>69</v>
      </c>
      <c r="AP293" s="32" t="s">
        <v>69</v>
      </c>
      <c r="AQ293" s="32" t="s">
        <v>71</v>
      </c>
      <c r="AR293" s="32" t="s">
        <v>69</v>
      </c>
      <c r="AS293" s="32" t="s">
        <v>71</v>
      </c>
      <c r="AT293" s="32" t="s">
        <v>69</v>
      </c>
      <c r="AU293" s="32" t="s">
        <v>71</v>
      </c>
      <c r="BO293" s="32">
        <v>1</v>
      </c>
    </row>
    <row r="294" spans="1:72" s="33" customFormat="1" ht="12.5" x14ac:dyDescent="0.25">
      <c r="A294" s="31">
        <v>43683.518625949073</v>
      </c>
      <c r="B294" s="32" t="s">
        <v>514</v>
      </c>
      <c r="C294" s="32" t="s">
        <v>138</v>
      </c>
      <c r="D294" s="32" t="s">
        <v>1537</v>
      </c>
      <c r="E294" s="32">
        <v>200100790</v>
      </c>
      <c r="F294" s="32" t="s">
        <v>1538</v>
      </c>
      <c r="G294" s="34" t="s">
        <v>515</v>
      </c>
      <c r="H294" s="32" t="s">
        <v>542</v>
      </c>
      <c r="I294" s="32" t="s">
        <v>69</v>
      </c>
      <c r="J294" s="32" t="s">
        <v>69</v>
      </c>
      <c r="K294" s="32" t="s">
        <v>69</v>
      </c>
      <c r="L294" s="32" t="s">
        <v>69</v>
      </c>
      <c r="M294" s="32" t="s">
        <v>69</v>
      </c>
      <c r="N294" s="32" t="s">
        <v>69</v>
      </c>
      <c r="O294" s="32" t="s">
        <v>69</v>
      </c>
      <c r="P294" s="32" t="s">
        <v>69</v>
      </c>
      <c r="Q294" s="32" t="s">
        <v>69</v>
      </c>
      <c r="R294" s="32" t="s">
        <v>69</v>
      </c>
      <c r="S294" s="32" t="s">
        <v>69</v>
      </c>
      <c r="T294" s="32" t="s">
        <v>69</v>
      </c>
      <c r="U294" s="32" t="s">
        <v>69</v>
      </c>
      <c r="V294" s="32" t="s">
        <v>69</v>
      </c>
      <c r="W294" s="32" t="s">
        <v>71</v>
      </c>
      <c r="X294" s="32" t="s">
        <v>69</v>
      </c>
      <c r="Y294" s="32" t="s">
        <v>71</v>
      </c>
      <c r="Z294" s="32" t="s">
        <v>71</v>
      </c>
      <c r="AA294" s="32" t="s">
        <v>69</v>
      </c>
      <c r="AB294" s="32" t="s">
        <v>69</v>
      </c>
      <c r="AC294" s="32" t="s">
        <v>71</v>
      </c>
      <c r="AD294" s="32" t="s">
        <v>69</v>
      </c>
      <c r="AE294" s="32" t="s">
        <v>71</v>
      </c>
      <c r="AF294" s="32" t="s">
        <v>71</v>
      </c>
      <c r="AG294" s="32" t="s">
        <v>69</v>
      </c>
      <c r="AH294" s="32" t="s">
        <v>69</v>
      </c>
      <c r="AI294" s="32" t="s">
        <v>69</v>
      </c>
      <c r="AJ294" s="32" t="s">
        <v>69</v>
      </c>
      <c r="AK294" s="32" t="s">
        <v>69</v>
      </c>
      <c r="AL294" s="32" t="s">
        <v>69</v>
      </c>
      <c r="BO294" s="32">
        <v>2</v>
      </c>
    </row>
    <row r="295" spans="1:72" s="33" customFormat="1" ht="12.5" x14ac:dyDescent="0.25">
      <c r="A295" s="31">
        <v>43675.929783587962</v>
      </c>
      <c r="B295" s="32" t="s">
        <v>516</v>
      </c>
      <c r="C295" s="32" t="s">
        <v>138</v>
      </c>
      <c r="D295" s="32" t="s">
        <v>517</v>
      </c>
      <c r="E295" s="32">
        <v>200100807</v>
      </c>
      <c r="F295" s="32" t="s">
        <v>518</v>
      </c>
      <c r="G295" s="34" t="s">
        <v>519</v>
      </c>
      <c r="H295" s="32" t="s">
        <v>542</v>
      </c>
      <c r="AA295" s="32" t="s">
        <v>69</v>
      </c>
      <c r="AB295" s="32" t="s">
        <v>69</v>
      </c>
      <c r="AC295" s="32" t="s">
        <v>69</v>
      </c>
      <c r="AD295" s="32" t="s">
        <v>69</v>
      </c>
      <c r="AE295" s="32" t="s">
        <v>69</v>
      </c>
      <c r="AF295" s="32" t="s">
        <v>69</v>
      </c>
      <c r="AG295" s="32" t="s">
        <v>69</v>
      </c>
      <c r="AH295" s="32" t="s">
        <v>69</v>
      </c>
      <c r="AI295" s="32" t="s">
        <v>69</v>
      </c>
      <c r="AJ295" s="32" t="s">
        <v>69</v>
      </c>
      <c r="AK295" s="32" t="s">
        <v>69</v>
      </c>
      <c r="AL295" s="32" t="s">
        <v>69</v>
      </c>
      <c r="AM295" s="32" t="s">
        <v>69</v>
      </c>
      <c r="AN295" s="32" t="s">
        <v>69</v>
      </c>
      <c r="AO295" s="32" t="s">
        <v>69</v>
      </c>
      <c r="AP295" s="32" t="s">
        <v>69</v>
      </c>
      <c r="AQ295" s="32" t="s">
        <v>69</v>
      </c>
      <c r="AR295" s="32" t="s">
        <v>69</v>
      </c>
      <c r="AS295" s="32" t="s">
        <v>69</v>
      </c>
      <c r="AT295" s="32" t="s">
        <v>69</v>
      </c>
      <c r="AU295" s="32" t="s">
        <v>69</v>
      </c>
      <c r="AV295" s="32" t="s">
        <v>69</v>
      </c>
      <c r="AW295" s="32" t="s">
        <v>69</v>
      </c>
      <c r="AX295" s="32" t="s">
        <v>69</v>
      </c>
      <c r="AY295" s="32" t="s">
        <v>69</v>
      </c>
      <c r="AZ295" s="32" t="s">
        <v>69</v>
      </c>
      <c r="BA295" s="32" t="s">
        <v>69</v>
      </c>
      <c r="BB295" s="32" t="s">
        <v>69</v>
      </c>
      <c r="BC295" s="32" t="s">
        <v>69</v>
      </c>
      <c r="BD295" s="32" t="s">
        <v>69</v>
      </c>
      <c r="BE295" s="32" t="s">
        <v>69</v>
      </c>
      <c r="BF295" s="32" t="s">
        <v>69</v>
      </c>
      <c r="BG295" s="32" t="s">
        <v>69</v>
      </c>
      <c r="BH295" s="32" t="s">
        <v>69</v>
      </c>
      <c r="BI295" s="32" t="s">
        <v>69</v>
      </c>
      <c r="BJ295" s="32" t="s">
        <v>69</v>
      </c>
      <c r="BK295" s="32" t="s">
        <v>69</v>
      </c>
      <c r="BL295" s="32" t="s">
        <v>69</v>
      </c>
      <c r="BM295" s="32" t="s">
        <v>69</v>
      </c>
      <c r="BO295" s="32" t="s">
        <v>1539</v>
      </c>
    </row>
    <row r="296" spans="1:72" s="33" customFormat="1" ht="12.5" x14ac:dyDescent="0.25">
      <c r="A296" s="31">
        <v>43683.381281782407</v>
      </c>
      <c r="B296" s="32" t="s">
        <v>520</v>
      </c>
      <c r="C296" s="32" t="s">
        <v>138</v>
      </c>
      <c r="D296" s="32" t="s">
        <v>1540</v>
      </c>
      <c r="E296" s="32">
        <v>200100808</v>
      </c>
      <c r="F296" s="32" t="s">
        <v>1541</v>
      </c>
      <c r="G296" s="34" t="s">
        <v>521</v>
      </c>
      <c r="H296" s="32" t="s">
        <v>542</v>
      </c>
      <c r="I296" s="32" t="s">
        <v>69</v>
      </c>
      <c r="J296" s="32" t="s">
        <v>69</v>
      </c>
      <c r="K296" s="32" t="s">
        <v>69</v>
      </c>
      <c r="L296" s="32" t="s">
        <v>69</v>
      </c>
      <c r="M296" s="32" t="s">
        <v>69</v>
      </c>
      <c r="N296" s="32" t="s">
        <v>69</v>
      </c>
      <c r="O296" s="32" t="s">
        <v>69</v>
      </c>
      <c r="P296" s="32" t="s">
        <v>69</v>
      </c>
      <c r="Q296" s="32" t="s">
        <v>69</v>
      </c>
      <c r="R296" s="32" t="s">
        <v>69</v>
      </c>
      <c r="S296" s="32" t="s">
        <v>69</v>
      </c>
      <c r="T296" s="32" t="s">
        <v>69</v>
      </c>
      <c r="U296" s="32" t="s">
        <v>69</v>
      </c>
      <c r="V296" s="32" t="s">
        <v>69</v>
      </c>
      <c r="W296" s="32" t="s">
        <v>69</v>
      </c>
      <c r="X296" s="32" t="s">
        <v>69</v>
      </c>
      <c r="Y296" s="32" t="s">
        <v>69</v>
      </c>
      <c r="Z296" s="32" t="s">
        <v>69</v>
      </c>
      <c r="BO296" s="32" t="s">
        <v>1542</v>
      </c>
    </row>
    <row r="297" spans="1:72" s="33" customFormat="1" ht="12.5" x14ac:dyDescent="0.25">
      <c r="A297" s="31">
        <v>43675.632737731481</v>
      </c>
      <c r="B297" s="32" t="s">
        <v>522</v>
      </c>
      <c r="C297" s="32" t="s">
        <v>138</v>
      </c>
      <c r="D297" s="32" t="s">
        <v>1543</v>
      </c>
      <c r="E297" s="32">
        <v>200100820</v>
      </c>
      <c r="F297" s="32" t="s">
        <v>1544</v>
      </c>
      <c r="G297" s="34" t="s">
        <v>523</v>
      </c>
      <c r="H297" s="32" t="s">
        <v>542</v>
      </c>
      <c r="AV297" s="32" t="s">
        <v>69</v>
      </c>
      <c r="AW297" s="32" t="s">
        <v>69</v>
      </c>
      <c r="AX297" s="32" t="s">
        <v>69</v>
      </c>
      <c r="AY297" s="32" t="s">
        <v>69</v>
      </c>
      <c r="AZ297" s="32" t="s">
        <v>69</v>
      </c>
      <c r="BA297" s="32" t="s">
        <v>69</v>
      </c>
      <c r="BB297" s="32" t="s">
        <v>69</v>
      </c>
      <c r="BC297" s="32" t="s">
        <v>69</v>
      </c>
      <c r="BD297" s="32" t="s">
        <v>69</v>
      </c>
      <c r="BE297" s="32" t="s">
        <v>69</v>
      </c>
      <c r="BF297" s="32" t="s">
        <v>69</v>
      </c>
      <c r="BG297" s="32" t="s">
        <v>69</v>
      </c>
      <c r="BH297" s="32" t="s">
        <v>69</v>
      </c>
      <c r="BI297" s="32" t="s">
        <v>69</v>
      </c>
      <c r="BJ297" s="32" t="s">
        <v>69</v>
      </c>
      <c r="BK297" s="32" t="s">
        <v>69</v>
      </c>
      <c r="BL297" s="32" t="s">
        <v>69</v>
      </c>
      <c r="BM297" s="32" t="s">
        <v>69</v>
      </c>
      <c r="BN297" s="32" t="s">
        <v>608</v>
      </c>
      <c r="BO297" s="32" t="s">
        <v>1545</v>
      </c>
    </row>
    <row r="298" spans="1:72" s="33" customFormat="1" ht="12.5" x14ac:dyDescent="0.25">
      <c r="A298" s="31">
        <v>43678.308226238427</v>
      </c>
      <c r="B298" s="32" t="s">
        <v>1546</v>
      </c>
      <c r="C298" s="32" t="s">
        <v>138</v>
      </c>
      <c r="D298" s="32" t="s">
        <v>1547</v>
      </c>
      <c r="E298" s="32">
        <v>200100821</v>
      </c>
      <c r="F298" s="32" t="s">
        <v>1548</v>
      </c>
      <c r="G298" s="34" t="s">
        <v>1549</v>
      </c>
      <c r="H298" s="32" t="s">
        <v>542</v>
      </c>
      <c r="I298" s="32" t="s">
        <v>69</v>
      </c>
      <c r="J298" s="32" t="s">
        <v>71</v>
      </c>
      <c r="K298" s="32" t="s">
        <v>69</v>
      </c>
      <c r="L298" s="32" t="s">
        <v>69</v>
      </c>
      <c r="M298" s="32" t="s">
        <v>69</v>
      </c>
      <c r="N298" s="32" t="s">
        <v>69</v>
      </c>
      <c r="O298" s="32" t="s">
        <v>69</v>
      </c>
      <c r="P298" s="32" t="s">
        <v>69</v>
      </c>
      <c r="Q298" s="32" t="s">
        <v>69</v>
      </c>
      <c r="R298" s="32" t="s">
        <v>69</v>
      </c>
      <c r="S298" s="32" t="s">
        <v>69</v>
      </c>
      <c r="T298" s="32" t="s">
        <v>69</v>
      </c>
      <c r="U298" s="32" t="s">
        <v>69</v>
      </c>
      <c r="V298" s="32" t="s">
        <v>71</v>
      </c>
      <c r="W298" s="32" t="s">
        <v>69</v>
      </c>
      <c r="X298" s="32" t="s">
        <v>69</v>
      </c>
      <c r="Y298" s="32" t="s">
        <v>69</v>
      </c>
      <c r="Z298" s="32" t="s">
        <v>69</v>
      </c>
      <c r="AA298" s="32" t="s">
        <v>69</v>
      </c>
      <c r="AB298" s="32" t="s">
        <v>69</v>
      </c>
      <c r="AC298" s="32" t="s">
        <v>69</v>
      </c>
      <c r="AD298" s="32" t="s">
        <v>69</v>
      </c>
      <c r="AE298" s="32" t="s">
        <v>69</v>
      </c>
      <c r="AF298" s="32" t="s">
        <v>69</v>
      </c>
      <c r="AG298" s="32" t="s">
        <v>69</v>
      </c>
      <c r="AH298" s="32" t="s">
        <v>69</v>
      </c>
      <c r="AI298" s="32" t="s">
        <v>69</v>
      </c>
      <c r="AJ298" s="32" t="s">
        <v>80</v>
      </c>
      <c r="AK298" s="32" t="s">
        <v>69</v>
      </c>
      <c r="AL298" s="32" t="s">
        <v>69</v>
      </c>
      <c r="AM298" s="32" t="s">
        <v>69</v>
      </c>
      <c r="AN298" s="32" t="s">
        <v>69</v>
      </c>
      <c r="AO298" s="32" t="s">
        <v>69</v>
      </c>
      <c r="AP298" s="32" t="s">
        <v>80</v>
      </c>
      <c r="AQ298" s="32" t="s">
        <v>69</v>
      </c>
      <c r="AR298" s="32" t="s">
        <v>80</v>
      </c>
      <c r="AS298" s="32" t="s">
        <v>69</v>
      </c>
      <c r="AT298" s="32" t="s">
        <v>69</v>
      </c>
      <c r="AU298" s="32" t="s">
        <v>69</v>
      </c>
      <c r="BO298" s="32" t="s">
        <v>1428</v>
      </c>
    </row>
    <row r="299" spans="1:72" s="33" customFormat="1" ht="12.5" x14ac:dyDescent="0.25">
      <c r="A299" s="31">
        <v>43676.422569074071</v>
      </c>
      <c r="B299" s="32" t="s">
        <v>1550</v>
      </c>
      <c r="C299" s="32" t="s">
        <v>138</v>
      </c>
      <c r="D299" s="32" t="s">
        <v>1551</v>
      </c>
      <c r="E299" s="32">
        <v>200100854</v>
      </c>
      <c r="F299" s="32" t="s">
        <v>1552</v>
      </c>
      <c r="G299" s="34" t="s">
        <v>524</v>
      </c>
      <c r="H299" s="32" t="s">
        <v>542</v>
      </c>
      <c r="I299" s="32" t="s">
        <v>69</v>
      </c>
      <c r="J299" s="32" t="s">
        <v>69</v>
      </c>
      <c r="K299" s="32" t="s">
        <v>69</v>
      </c>
      <c r="L299" s="32" t="s">
        <v>69</v>
      </c>
      <c r="M299" s="32" t="s">
        <v>69</v>
      </c>
      <c r="N299" s="32" t="s">
        <v>69</v>
      </c>
      <c r="O299" s="32" t="s">
        <v>69</v>
      </c>
      <c r="P299" s="32" t="s">
        <v>69</v>
      </c>
      <c r="Q299" s="32" t="s">
        <v>69</v>
      </c>
      <c r="R299" s="32" t="s">
        <v>69</v>
      </c>
      <c r="S299" s="32" t="s">
        <v>69</v>
      </c>
      <c r="T299" s="32" t="s">
        <v>69</v>
      </c>
      <c r="U299" s="32" t="s">
        <v>69</v>
      </c>
      <c r="V299" s="32" t="s">
        <v>69</v>
      </c>
      <c r="W299" s="32" t="s">
        <v>69</v>
      </c>
      <c r="X299" s="32" t="s">
        <v>69</v>
      </c>
      <c r="Y299" s="32" t="s">
        <v>69</v>
      </c>
      <c r="Z299" s="32" t="s">
        <v>69</v>
      </c>
      <c r="AA299" s="32" t="s">
        <v>69</v>
      </c>
      <c r="AB299" s="32" t="s">
        <v>69</v>
      </c>
      <c r="AC299" s="32" t="s">
        <v>69</v>
      </c>
      <c r="AD299" s="32" t="s">
        <v>69</v>
      </c>
      <c r="AE299" s="32" t="s">
        <v>69</v>
      </c>
      <c r="AF299" s="32" t="s">
        <v>69</v>
      </c>
      <c r="AG299" s="32" t="s">
        <v>69</v>
      </c>
      <c r="AH299" s="32" t="s">
        <v>69</v>
      </c>
      <c r="AI299" s="32" t="s">
        <v>69</v>
      </c>
      <c r="AJ299" s="32" t="s">
        <v>69</v>
      </c>
      <c r="AK299" s="32" t="s">
        <v>69</v>
      </c>
      <c r="AL299" s="32" t="s">
        <v>69</v>
      </c>
      <c r="AM299" s="32" t="s">
        <v>69</v>
      </c>
      <c r="AN299" s="32" t="s">
        <v>69</v>
      </c>
      <c r="AO299" s="32" t="s">
        <v>69</v>
      </c>
      <c r="AP299" s="32" t="s">
        <v>69</v>
      </c>
      <c r="AQ299" s="32" t="s">
        <v>69</v>
      </c>
      <c r="AR299" s="32" t="s">
        <v>69</v>
      </c>
      <c r="AS299" s="32" t="s">
        <v>69</v>
      </c>
      <c r="AT299" s="32" t="s">
        <v>69</v>
      </c>
      <c r="AU299" s="32" t="s">
        <v>69</v>
      </c>
      <c r="BO299" s="32" t="s">
        <v>1382</v>
      </c>
    </row>
    <row r="300" spans="1:72" s="33" customFormat="1" ht="12.5" x14ac:dyDescent="0.25">
      <c r="A300" s="31">
        <v>43676.403555474535</v>
      </c>
      <c r="B300" s="32" t="s">
        <v>525</v>
      </c>
      <c r="C300" s="32" t="s">
        <v>138</v>
      </c>
      <c r="D300" s="32" t="s">
        <v>526</v>
      </c>
      <c r="E300" s="32">
        <v>200100865</v>
      </c>
      <c r="F300" s="32" t="s">
        <v>527</v>
      </c>
      <c r="G300" s="32" t="s">
        <v>528</v>
      </c>
      <c r="H300" s="32" t="s">
        <v>542</v>
      </c>
      <c r="I300" s="32" t="s">
        <v>69</v>
      </c>
      <c r="J300" s="32" t="s">
        <v>69</v>
      </c>
      <c r="K300" s="32" t="s">
        <v>71</v>
      </c>
      <c r="L300" s="32" t="s">
        <v>69</v>
      </c>
      <c r="M300" s="32" t="s">
        <v>69</v>
      </c>
      <c r="N300" s="32" t="s">
        <v>69</v>
      </c>
      <c r="O300" s="32" t="s">
        <v>71</v>
      </c>
      <c r="P300" s="32" t="s">
        <v>69</v>
      </c>
      <c r="Q300" s="32" t="s">
        <v>69</v>
      </c>
      <c r="R300" s="32" t="s">
        <v>69</v>
      </c>
      <c r="S300" s="32" t="s">
        <v>71</v>
      </c>
      <c r="T300" s="32" t="s">
        <v>69</v>
      </c>
      <c r="U300" s="32" t="s">
        <v>69</v>
      </c>
      <c r="V300" s="32" t="s">
        <v>71</v>
      </c>
      <c r="W300" s="32" t="s">
        <v>71</v>
      </c>
      <c r="X300" s="32" t="s">
        <v>69</v>
      </c>
      <c r="Y300" s="32" t="s">
        <v>69</v>
      </c>
      <c r="Z300" s="32" t="s">
        <v>69</v>
      </c>
      <c r="AA300" s="32" t="s">
        <v>69</v>
      </c>
      <c r="AB300" s="32" t="s">
        <v>71</v>
      </c>
      <c r="AC300" s="32" t="s">
        <v>71</v>
      </c>
      <c r="AD300" s="32" t="s">
        <v>69</v>
      </c>
      <c r="AE300" s="32" t="s">
        <v>69</v>
      </c>
      <c r="AF300" s="32" t="s">
        <v>69</v>
      </c>
      <c r="AG300" s="32" t="s">
        <v>69</v>
      </c>
      <c r="AH300" s="32" t="s">
        <v>69</v>
      </c>
      <c r="AI300" s="32" t="s">
        <v>71</v>
      </c>
      <c r="AJ300" s="32" t="s">
        <v>69</v>
      </c>
      <c r="AK300" s="32" t="s">
        <v>69</v>
      </c>
      <c r="AL300" s="32" t="s">
        <v>69</v>
      </c>
      <c r="AM300" s="32" t="s">
        <v>69</v>
      </c>
      <c r="AN300" s="32" t="s">
        <v>69</v>
      </c>
      <c r="AO300" s="32" t="s">
        <v>71</v>
      </c>
      <c r="AP300" s="32" t="s">
        <v>69</v>
      </c>
      <c r="AQ300" s="32" t="s">
        <v>71</v>
      </c>
      <c r="AR300" s="32" t="s">
        <v>69</v>
      </c>
      <c r="AS300" s="32" t="s">
        <v>69</v>
      </c>
      <c r="AT300" s="32" t="s">
        <v>69</v>
      </c>
      <c r="AU300" s="32" t="s">
        <v>69</v>
      </c>
      <c r="BN300" s="32" t="s">
        <v>1553</v>
      </c>
      <c r="BO300" s="32" t="s">
        <v>1554</v>
      </c>
    </row>
    <row r="301" spans="1:72" s="33" customFormat="1" ht="12.5" x14ac:dyDescent="0.25">
      <c r="A301" s="31">
        <v>43676.532563206019</v>
      </c>
      <c r="B301" s="32" t="s">
        <v>529</v>
      </c>
      <c r="C301" s="32" t="s">
        <v>138</v>
      </c>
      <c r="D301" s="32" t="s">
        <v>530</v>
      </c>
      <c r="E301" s="32">
        <v>200100866</v>
      </c>
      <c r="F301" s="32" t="s">
        <v>531</v>
      </c>
      <c r="G301" s="34" t="s">
        <v>532</v>
      </c>
      <c r="H301" s="32" t="s">
        <v>542</v>
      </c>
      <c r="I301" s="32" t="s">
        <v>69</v>
      </c>
      <c r="J301" s="32" t="s">
        <v>69</v>
      </c>
      <c r="K301" s="32" t="s">
        <v>71</v>
      </c>
      <c r="L301" s="32" t="s">
        <v>69</v>
      </c>
      <c r="M301" s="32" t="s">
        <v>69</v>
      </c>
      <c r="N301" s="32" t="s">
        <v>69</v>
      </c>
      <c r="O301" s="32" t="s">
        <v>71</v>
      </c>
      <c r="P301" s="32" t="s">
        <v>69</v>
      </c>
      <c r="Q301" s="32" t="s">
        <v>69</v>
      </c>
      <c r="R301" s="32" t="s">
        <v>69</v>
      </c>
      <c r="S301" s="32" t="s">
        <v>71</v>
      </c>
      <c r="T301" s="32" t="s">
        <v>69</v>
      </c>
      <c r="U301" s="32" t="s">
        <v>69</v>
      </c>
      <c r="V301" s="32" t="s">
        <v>69</v>
      </c>
      <c r="W301" s="32" t="s">
        <v>71</v>
      </c>
      <c r="X301" s="32" t="s">
        <v>69</v>
      </c>
      <c r="Y301" s="32" t="s">
        <v>71</v>
      </c>
      <c r="Z301" s="32" t="s">
        <v>69</v>
      </c>
      <c r="AA301" s="32" t="s">
        <v>69</v>
      </c>
      <c r="AB301" s="32" t="s">
        <v>69</v>
      </c>
      <c r="AC301" s="32" t="s">
        <v>71</v>
      </c>
      <c r="AD301" s="32" t="s">
        <v>69</v>
      </c>
      <c r="AE301" s="32" t="s">
        <v>71</v>
      </c>
      <c r="AF301" s="32" t="s">
        <v>69</v>
      </c>
      <c r="AG301" s="32" t="s">
        <v>69</v>
      </c>
      <c r="AH301" s="32" t="s">
        <v>69</v>
      </c>
      <c r="AI301" s="32" t="s">
        <v>71</v>
      </c>
      <c r="AJ301" s="32" t="s">
        <v>69</v>
      </c>
      <c r="AK301" s="32" t="s">
        <v>71</v>
      </c>
      <c r="AL301" s="32" t="s">
        <v>69</v>
      </c>
      <c r="BN301" s="32" t="s">
        <v>1555</v>
      </c>
      <c r="BO301" s="32" t="s">
        <v>1539</v>
      </c>
    </row>
    <row r="302" spans="1:72" s="33" customFormat="1" ht="12.5" x14ac:dyDescent="0.25">
      <c r="A302" s="31">
        <v>43679.64751865741</v>
      </c>
      <c r="B302" s="32" t="s">
        <v>533</v>
      </c>
      <c r="C302" s="32" t="s">
        <v>138</v>
      </c>
      <c r="D302" s="32" t="s">
        <v>1556</v>
      </c>
      <c r="E302" s="32">
        <v>200100868</v>
      </c>
      <c r="F302" s="32" t="s">
        <v>1557</v>
      </c>
      <c r="G302" s="34" t="s">
        <v>534</v>
      </c>
      <c r="H302" s="32" t="s">
        <v>542</v>
      </c>
      <c r="I302" s="32" t="s">
        <v>69</v>
      </c>
      <c r="J302" s="32" t="s">
        <v>69</v>
      </c>
      <c r="K302" s="32" t="s">
        <v>69</v>
      </c>
      <c r="L302" s="32" t="s">
        <v>69</v>
      </c>
      <c r="M302" s="32" t="s">
        <v>69</v>
      </c>
      <c r="N302" s="32" t="s">
        <v>69</v>
      </c>
      <c r="O302" s="32" t="s">
        <v>69</v>
      </c>
      <c r="P302" s="32" t="s">
        <v>69</v>
      </c>
      <c r="Q302" s="32" t="s">
        <v>71</v>
      </c>
      <c r="R302" s="32" t="s">
        <v>71</v>
      </c>
      <c r="S302" s="32" t="s">
        <v>71</v>
      </c>
      <c r="T302" s="32" t="s">
        <v>71</v>
      </c>
      <c r="U302" s="32" t="s">
        <v>69</v>
      </c>
      <c r="V302" s="32" t="s">
        <v>69</v>
      </c>
      <c r="W302" s="32" t="s">
        <v>69</v>
      </c>
      <c r="X302" s="32" t="s">
        <v>80</v>
      </c>
      <c r="Y302" s="32" t="s">
        <v>69</v>
      </c>
      <c r="Z302" s="32" t="s">
        <v>69</v>
      </c>
      <c r="AA302" s="32" t="s">
        <v>69</v>
      </c>
      <c r="AB302" s="32" t="s">
        <v>69</v>
      </c>
      <c r="AC302" s="32" t="s">
        <v>69</v>
      </c>
      <c r="AD302" s="32" t="s">
        <v>71</v>
      </c>
      <c r="AE302" s="32" t="s">
        <v>69</v>
      </c>
      <c r="AF302" s="32" t="s">
        <v>69</v>
      </c>
      <c r="AG302" s="32" t="s">
        <v>69</v>
      </c>
      <c r="AH302" s="32" t="s">
        <v>69</v>
      </c>
      <c r="AI302" s="32" t="s">
        <v>69</v>
      </c>
      <c r="AJ302" s="32" t="s">
        <v>71</v>
      </c>
      <c r="AK302" s="32" t="s">
        <v>69</v>
      </c>
      <c r="AL302" s="32" t="s">
        <v>69</v>
      </c>
      <c r="AM302" s="32" t="s">
        <v>69</v>
      </c>
      <c r="AN302" s="32" t="s">
        <v>69</v>
      </c>
      <c r="AO302" s="32" t="s">
        <v>69</v>
      </c>
      <c r="AP302" s="32" t="s">
        <v>69</v>
      </c>
      <c r="AQ302" s="32" t="s">
        <v>69</v>
      </c>
      <c r="AR302" s="32" t="s">
        <v>71</v>
      </c>
      <c r="AS302" s="32" t="s">
        <v>69</v>
      </c>
      <c r="AT302" s="32" t="s">
        <v>69</v>
      </c>
      <c r="AU302" s="32" t="s">
        <v>69</v>
      </c>
      <c r="BN302" s="32" t="s">
        <v>1558</v>
      </c>
      <c r="BO302" s="32" t="s">
        <v>1476</v>
      </c>
    </row>
    <row r="303" spans="1:72" s="33" customFormat="1" ht="12.5" x14ac:dyDescent="0.25">
      <c r="A303" s="31">
        <v>43676.357415960651</v>
      </c>
      <c r="B303" s="32" t="s">
        <v>535</v>
      </c>
      <c r="C303" s="32" t="s">
        <v>138</v>
      </c>
      <c r="D303" s="32" t="s">
        <v>536</v>
      </c>
      <c r="E303" s="32">
        <v>200100888</v>
      </c>
      <c r="F303" s="32" t="s">
        <v>1559</v>
      </c>
      <c r="G303" s="34" t="s">
        <v>537</v>
      </c>
      <c r="H303" s="32" t="s">
        <v>542</v>
      </c>
      <c r="I303" s="32" t="s">
        <v>69</v>
      </c>
      <c r="J303" s="32" t="s">
        <v>69</v>
      </c>
      <c r="K303" s="32" t="s">
        <v>69</v>
      </c>
      <c r="L303" s="32" t="s">
        <v>69</v>
      </c>
      <c r="M303" s="32" t="s">
        <v>69</v>
      </c>
      <c r="O303" s="32" t="s">
        <v>69</v>
      </c>
      <c r="P303" s="32" t="s">
        <v>69</v>
      </c>
      <c r="Q303" s="32" t="s">
        <v>69</v>
      </c>
      <c r="R303" s="32" t="s">
        <v>69</v>
      </c>
      <c r="S303" s="32" t="s">
        <v>69</v>
      </c>
      <c r="T303" s="32" t="s">
        <v>69</v>
      </c>
      <c r="BO303" s="32" t="s">
        <v>1560</v>
      </c>
    </row>
    <row r="304" spans="1:72" s="40" customFormat="1" ht="12.5" x14ac:dyDescent="0.25">
      <c r="A304" s="31"/>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9"/>
      <c r="BP304" s="39"/>
      <c r="BQ304" s="39"/>
      <c r="BR304" s="39"/>
      <c r="BS304" s="39"/>
      <c r="BT304" s="39"/>
    </row>
    <row r="305" spans="1:72" s="40" customFormat="1" ht="12.5" x14ac:dyDescent="0.25">
      <c r="A305" s="31"/>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9"/>
      <c r="BP305" s="39"/>
      <c r="BQ305" s="39"/>
      <c r="BR305" s="39"/>
      <c r="BS305" s="39"/>
      <c r="BT305" s="39"/>
    </row>
    <row r="306" spans="1:72" s="40" customFormat="1" ht="12.5" x14ac:dyDescent="0.25">
      <c r="A306" s="31"/>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9"/>
      <c r="BP306" s="39"/>
      <c r="BQ306" s="39"/>
      <c r="BR306" s="39"/>
      <c r="BS306" s="39"/>
      <c r="BT306" s="39"/>
    </row>
    <row r="307" spans="1:72" s="40" customFormat="1" ht="12.5" x14ac:dyDescent="0.25">
      <c r="A307" s="31"/>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9"/>
      <c r="BP307" s="39"/>
      <c r="BQ307" s="39"/>
      <c r="BR307" s="39"/>
      <c r="BS307" s="39"/>
      <c r="BT307" s="39"/>
    </row>
    <row r="308" spans="1:72" s="40" customFormat="1" ht="12.5" x14ac:dyDescent="0.25">
      <c r="A308" s="31"/>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9"/>
      <c r="BP308" s="39"/>
      <c r="BQ308" s="39"/>
      <c r="BR308" s="39"/>
      <c r="BS308" s="39"/>
      <c r="BT308" s="39"/>
    </row>
    <row r="309" spans="1:72" s="40" customFormat="1" ht="12.5" x14ac:dyDescent="0.25">
      <c r="A309" s="31"/>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9"/>
      <c r="BP309" s="39"/>
      <c r="BQ309" s="39"/>
      <c r="BR309" s="39"/>
      <c r="BS309" s="39"/>
      <c r="BT309" s="39"/>
    </row>
    <row r="310" spans="1:72" s="40" customFormat="1" ht="12.5" x14ac:dyDescent="0.25">
      <c r="A310" s="31"/>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9"/>
      <c r="BP310" s="39"/>
      <c r="BQ310" s="39"/>
      <c r="BR310" s="39"/>
      <c r="BS310" s="39"/>
      <c r="BT310" s="39"/>
    </row>
    <row r="311" spans="1:72" s="40" customFormat="1" ht="12.5" x14ac:dyDescent="0.25">
      <c r="A311" s="31"/>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9"/>
      <c r="BP311" s="39"/>
      <c r="BQ311" s="39"/>
      <c r="BR311" s="39"/>
      <c r="BS311" s="39"/>
      <c r="BT311" s="39"/>
    </row>
    <row r="312" spans="1:72" s="40" customFormat="1" ht="12.5" x14ac:dyDescent="0.25">
      <c r="A312" s="31"/>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9"/>
      <c r="BP312" s="39"/>
      <c r="BQ312" s="39"/>
      <c r="BR312" s="39"/>
      <c r="BS312" s="39"/>
      <c r="BT312" s="39"/>
    </row>
    <row r="313" spans="1:72" s="40" customFormat="1" ht="12.5" x14ac:dyDescent="0.25">
      <c r="A313" s="31"/>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9"/>
      <c r="BP313" s="39"/>
      <c r="BQ313" s="39"/>
      <c r="BR313" s="39"/>
      <c r="BS313" s="39"/>
      <c r="BT313" s="39"/>
    </row>
    <row r="314" spans="1:72" s="40" customFormat="1" ht="12.5" x14ac:dyDescent="0.25">
      <c r="A314" s="31"/>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9"/>
      <c r="BP314" s="39"/>
      <c r="BQ314" s="39"/>
      <c r="BR314" s="39"/>
      <c r="BS314" s="39"/>
      <c r="BT314" s="39"/>
    </row>
    <row r="315" spans="1:72" s="40" customFormat="1" ht="12.5" x14ac:dyDescent="0.25">
      <c r="A315" s="31"/>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9"/>
      <c r="BP315" s="39"/>
      <c r="BQ315" s="39"/>
      <c r="BR315" s="39"/>
      <c r="BS315" s="39"/>
      <c r="BT315" s="39"/>
    </row>
    <row r="316" spans="1:72" s="40" customFormat="1" ht="12.5" x14ac:dyDescent="0.25">
      <c r="A316" s="31"/>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9"/>
      <c r="BP316" s="39"/>
      <c r="BQ316" s="39"/>
      <c r="BR316" s="39"/>
      <c r="BS316" s="39"/>
      <c r="BT316" s="39"/>
    </row>
    <row r="317" spans="1:72" s="40" customFormat="1" ht="12.5" x14ac:dyDescent="0.25">
      <c r="A317" s="31"/>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9"/>
      <c r="BP317" s="39"/>
      <c r="BQ317" s="39"/>
      <c r="BR317" s="39"/>
      <c r="BS317" s="39"/>
      <c r="BT317" s="39"/>
    </row>
    <row r="318" spans="1:72" s="40" customFormat="1" ht="12.5" x14ac:dyDescent="0.25">
      <c r="A318" s="31"/>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9"/>
      <c r="BP318" s="39"/>
      <c r="BQ318" s="39"/>
      <c r="BR318" s="39"/>
      <c r="BS318" s="39"/>
      <c r="BT318" s="39"/>
    </row>
    <row r="319" spans="1:72" s="40" customFormat="1" ht="12.5" x14ac:dyDescent="0.25">
      <c r="A319" s="31"/>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9"/>
      <c r="BP319" s="39"/>
      <c r="BQ319" s="39"/>
      <c r="BR319" s="39"/>
      <c r="BS319" s="39"/>
      <c r="BT319" s="39"/>
    </row>
    <row r="320" spans="1:72" s="40" customFormat="1" ht="12.5" x14ac:dyDescent="0.25">
      <c r="A320" s="31"/>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9"/>
      <c r="BP320" s="39"/>
      <c r="BQ320" s="39"/>
      <c r="BR320" s="39"/>
      <c r="BS320" s="39"/>
      <c r="BT320" s="39"/>
    </row>
    <row r="321" spans="1:72" s="40" customFormat="1" ht="12.5" x14ac:dyDescent="0.25">
      <c r="A321" s="31"/>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9"/>
      <c r="BP321" s="39"/>
      <c r="BQ321" s="39"/>
      <c r="BR321" s="39"/>
      <c r="BS321" s="39"/>
      <c r="BT321" s="39"/>
    </row>
    <row r="322" spans="1:72" s="40" customFormat="1" ht="12.5" x14ac:dyDescent="0.25">
      <c r="A322" s="31"/>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9"/>
      <c r="BP322" s="39"/>
      <c r="BQ322" s="39"/>
      <c r="BR322" s="39"/>
      <c r="BS322" s="39"/>
      <c r="BT322" s="39"/>
    </row>
    <row r="323" spans="1:72" s="41" customFormat="1" ht="12.5" x14ac:dyDescent="0.25">
      <c r="A323" s="31"/>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row>
    <row r="324" spans="1:72" s="41" customFormat="1" ht="12.5" x14ac:dyDescent="0.25">
      <c r="A324" s="31"/>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row>
    <row r="325" spans="1:72" s="41" customFormat="1" ht="12.5" x14ac:dyDescent="0.25">
      <c r="A325" s="31"/>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row>
    <row r="326" spans="1:72" s="41" customFormat="1" ht="12.5" x14ac:dyDescent="0.25">
      <c r="A326" s="31"/>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row>
    <row r="327" spans="1:72" s="41" customFormat="1" ht="12.5" x14ac:dyDescent="0.25">
      <c r="A327" s="31"/>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row>
    <row r="328" spans="1:72" s="41" customFormat="1" ht="12.5" x14ac:dyDescent="0.25">
      <c r="A328" s="31"/>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row>
    <row r="329" spans="1:72" s="41" customFormat="1" ht="12.5" x14ac:dyDescent="0.25">
      <c r="A329" s="31"/>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row>
    <row r="330" spans="1:72" s="41" customFormat="1" ht="12.5" x14ac:dyDescent="0.25">
      <c r="A330" s="31"/>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row>
    <row r="331" spans="1:72" s="41" customFormat="1" ht="12.5" x14ac:dyDescent="0.25">
      <c r="A331" s="31"/>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row>
    <row r="332" spans="1:72" s="41" customFormat="1" ht="12.5" x14ac:dyDescent="0.25">
      <c r="A332" s="31"/>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row>
    <row r="333" spans="1:72" s="41" customFormat="1" ht="12.5" x14ac:dyDescent="0.25">
      <c r="A333" s="31"/>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row>
    <row r="334" spans="1:72" s="22" customFormat="1" ht="15.75" customHeight="1" x14ac:dyDescent="0.25"/>
    <row r="335" spans="1:72" s="13" customFormat="1" ht="15.75" customHeight="1" x14ac:dyDescent="0.3">
      <c r="H335" s="13" t="s">
        <v>69</v>
      </c>
      <c r="I335" s="14">
        <f t="shared" ref="I335:AN335" si="0">COUNTIF(I$2:I$333, "According to teaching plan")</f>
        <v>176</v>
      </c>
      <c r="J335" s="14">
        <f t="shared" si="0"/>
        <v>162</v>
      </c>
      <c r="K335" s="14">
        <f t="shared" si="0"/>
        <v>164</v>
      </c>
      <c r="L335" s="14">
        <f t="shared" si="0"/>
        <v>177</v>
      </c>
      <c r="M335" s="15">
        <f t="shared" si="0"/>
        <v>172</v>
      </c>
      <c r="N335" s="15">
        <f t="shared" si="0"/>
        <v>151</v>
      </c>
      <c r="O335" s="15">
        <f t="shared" si="0"/>
        <v>165</v>
      </c>
      <c r="P335" s="15">
        <f t="shared" si="0"/>
        <v>169</v>
      </c>
      <c r="Q335" s="16">
        <f t="shared" si="0"/>
        <v>171</v>
      </c>
      <c r="R335" s="16">
        <f t="shared" si="0"/>
        <v>163</v>
      </c>
      <c r="S335" s="16">
        <f t="shared" si="0"/>
        <v>168</v>
      </c>
      <c r="T335" s="16">
        <f t="shared" si="0"/>
        <v>174</v>
      </c>
      <c r="U335" s="17">
        <f t="shared" si="0"/>
        <v>157</v>
      </c>
      <c r="V335" s="17">
        <f t="shared" si="0"/>
        <v>156</v>
      </c>
      <c r="W335" s="17">
        <f t="shared" si="0"/>
        <v>167</v>
      </c>
      <c r="X335" s="17">
        <f t="shared" si="0"/>
        <v>156</v>
      </c>
      <c r="Y335" s="17">
        <f t="shared" si="0"/>
        <v>167</v>
      </c>
      <c r="Z335" s="17">
        <f t="shared" si="0"/>
        <v>163</v>
      </c>
      <c r="AA335" s="18">
        <f t="shared" si="0"/>
        <v>165</v>
      </c>
      <c r="AB335" s="18">
        <f t="shared" si="0"/>
        <v>157</v>
      </c>
      <c r="AC335" s="18">
        <f t="shared" si="0"/>
        <v>161</v>
      </c>
      <c r="AD335" s="18">
        <f t="shared" si="0"/>
        <v>154</v>
      </c>
      <c r="AE335" s="18">
        <f t="shared" si="0"/>
        <v>165</v>
      </c>
      <c r="AF335" s="18">
        <f t="shared" si="0"/>
        <v>161</v>
      </c>
      <c r="AG335" s="19">
        <f t="shared" si="0"/>
        <v>168</v>
      </c>
      <c r="AH335" s="19">
        <f t="shared" si="0"/>
        <v>161</v>
      </c>
      <c r="AI335" s="19">
        <f t="shared" si="0"/>
        <v>165</v>
      </c>
      <c r="AJ335" s="19">
        <f t="shared" si="0"/>
        <v>166</v>
      </c>
      <c r="AK335" s="19">
        <f t="shared" si="0"/>
        <v>170</v>
      </c>
      <c r="AL335" s="19">
        <f t="shared" si="0"/>
        <v>169</v>
      </c>
      <c r="AM335" s="15">
        <f t="shared" si="0"/>
        <v>157</v>
      </c>
      <c r="AN335" s="15">
        <f t="shared" si="0"/>
        <v>144</v>
      </c>
      <c r="AO335" s="15">
        <f t="shared" ref="AO335:BM335" si="1">COUNTIF(AO$2:AO$333, "According to teaching plan")</f>
        <v>153</v>
      </c>
      <c r="AP335" s="15">
        <f t="shared" si="1"/>
        <v>148</v>
      </c>
      <c r="AQ335" s="15">
        <f t="shared" si="1"/>
        <v>153</v>
      </c>
      <c r="AR335" s="15">
        <f t="shared" si="1"/>
        <v>144</v>
      </c>
      <c r="AS335" s="15">
        <f t="shared" si="1"/>
        <v>154</v>
      </c>
      <c r="AT335" s="15">
        <f t="shared" si="1"/>
        <v>158</v>
      </c>
      <c r="AU335" s="15">
        <f t="shared" si="1"/>
        <v>150</v>
      </c>
      <c r="AV335" s="20">
        <f t="shared" si="1"/>
        <v>102</v>
      </c>
      <c r="AW335" s="20">
        <f t="shared" si="1"/>
        <v>94</v>
      </c>
      <c r="AX335" s="20">
        <f t="shared" si="1"/>
        <v>102</v>
      </c>
      <c r="AY335" s="20">
        <f t="shared" si="1"/>
        <v>101</v>
      </c>
      <c r="AZ335" s="20">
        <f t="shared" si="1"/>
        <v>109</v>
      </c>
      <c r="BA335" s="20">
        <f t="shared" si="1"/>
        <v>92</v>
      </c>
      <c r="BB335" s="20">
        <f t="shared" si="1"/>
        <v>99</v>
      </c>
      <c r="BC335" s="20">
        <f t="shared" si="1"/>
        <v>102</v>
      </c>
      <c r="BD335" s="20">
        <f t="shared" si="1"/>
        <v>101</v>
      </c>
      <c r="BE335" s="21">
        <f t="shared" si="1"/>
        <v>102</v>
      </c>
      <c r="BF335" s="21">
        <f t="shared" si="1"/>
        <v>97</v>
      </c>
      <c r="BG335" s="21">
        <f t="shared" si="1"/>
        <v>98</v>
      </c>
      <c r="BH335" s="21">
        <f t="shared" si="1"/>
        <v>96</v>
      </c>
      <c r="BI335" s="21">
        <f t="shared" si="1"/>
        <v>104</v>
      </c>
      <c r="BJ335" s="21">
        <f t="shared" si="1"/>
        <v>96</v>
      </c>
      <c r="BK335" s="21">
        <f t="shared" si="1"/>
        <v>96</v>
      </c>
      <c r="BL335" s="21">
        <f t="shared" si="1"/>
        <v>99</v>
      </c>
      <c r="BM335" s="21">
        <f t="shared" si="1"/>
        <v>102</v>
      </c>
      <c r="BN335" s="13" t="s">
        <v>106</v>
      </c>
    </row>
    <row r="336" spans="1:72" s="13" customFormat="1" ht="15.75" customHeight="1" x14ac:dyDescent="0.3">
      <c r="H336" s="13" t="s">
        <v>71</v>
      </c>
      <c r="I336" s="14">
        <f t="shared" ref="I336:AN336" si="2">COUNTIF(I$2:I$333, "±1 week behind")</f>
        <v>35</v>
      </c>
      <c r="J336" s="14">
        <f t="shared" si="2"/>
        <v>37</v>
      </c>
      <c r="K336" s="14">
        <f t="shared" si="2"/>
        <v>39</v>
      </c>
      <c r="L336" s="14">
        <f t="shared" si="2"/>
        <v>30</v>
      </c>
      <c r="M336" s="15">
        <f t="shared" si="2"/>
        <v>29</v>
      </c>
      <c r="N336" s="15">
        <f t="shared" si="2"/>
        <v>42</v>
      </c>
      <c r="O336" s="15">
        <f t="shared" si="2"/>
        <v>31</v>
      </c>
      <c r="P336" s="15">
        <f t="shared" si="2"/>
        <v>33</v>
      </c>
      <c r="Q336" s="16">
        <f t="shared" si="2"/>
        <v>34</v>
      </c>
      <c r="R336" s="16">
        <f t="shared" si="2"/>
        <v>38</v>
      </c>
      <c r="S336" s="16">
        <f t="shared" si="2"/>
        <v>36</v>
      </c>
      <c r="T336" s="16">
        <f t="shared" si="2"/>
        <v>31</v>
      </c>
      <c r="U336" s="17">
        <f t="shared" si="2"/>
        <v>39</v>
      </c>
      <c r="V336" s="17">
        <f t="shared" si="2"/>
        <v>40</v>
      </c>
      <c r="W336" s="17">
        <f t="shared" si="2"/>
        <v>32</v>
      </c>
      <c r="X336" s="17">
        <f t="shared" si="2"/>
        <v>36</v>
      </c>
      <c r="Y336" s="17">
        <f t="shared" si="2"/>
        <v>26</v>
      </c>
      <c r="Z336" s="17">
        <f t="shared" si="2"/>
        <v>32</v>
      </c>
      <c r="AA336" s="18">
        <f t="shared" si="2"/>
        <v>28</v>
      </c>
      <c r="AB336" s="18">
        <f t="shared" si="2"/>
        <v>36</v>
      </c>
      <c r="AC336" s="18">
        <f t="shared" si="2"/>
        <v>36</v>
      </c>
      <c r="AD336" s="18">
        <f t="shared" si="2"/>
        <v>37</v>
      </c>
      <c r="AE336" s="18">
        <f t="shared" si="2"/>
        <v>32</v>
      </c>
      <c r="AF336" s="18">
        <f t="shared" si="2"/>
        <v>34</v>
      </c>
      <c r="AG336" s="19">
        <f t="shared" si="2"/>
        <v>28</v>
      </c>
      <c r="AH336" s="19">
        <f t="shared" si="2"/>
        <v>37</v>
      </c>
      <c r="AI336" s="19">
        <f t="shared" si="2"/>
        <v>33</v>
      </c>
      <c r="AJ336" s="19">
        <f t="shared" si="2"/>
        <v>29</v>
      </c>
      <c r="AK336" s="19">
        <f t="shared" si="2"/>
        <v>29</v>
      </c>
      <c r="AL336" s="19">
        <f t="shared" si="2"/>
        <v>28</v>
      </c>
      <c r="AM336" s="15">
        <f t="shared" si="2"/>
        <v>27</v>
      </c>
      <c r="AN336" s="15">
        <f t="shared" si="2"/>
        <v>35</v>
      </c>
      <c r="AO336" s="15">
        <f t="shared" ref="AO336:BM336" si="3">COUNTIF(AO$2:AO$333, "±1 week behind")</f>
        <v>34</v>
      </c>
      <c r="AP336" s="15">
        <f t="shared" si="3"/>
        <v>37</v>
      </c>
      <c r="AQ336" s="15">
        <f t="shared" si="3"/>
        <v>33</v>
      </c>
      <c r="AR336" s="15">
        <f t="shared" si="3"/>
        <v>39</v>
      </c>
      <c r="AS336" s="15">
        <f t="shared" si="3"/>
        <v>34</v>
      </c>
      <c r="AT336" s="15">
        <f t="shared" si="3"/>
        <v>26</v>
      </c>
      <c r="AU336" s="15">
        <f t="shared" si="3"/>
        <v>30</v>
      </c>
      <c r="AV336" s="20">
        <f t="shared" si="3"/>
        <v>20</v>
      </c>
      <c r="AW336" s="20">
        <f t="shared" si="3"/>
        <v>23</v>
      </c>
      <c r="AX336" s="20">
        <f t="shared" si="3"/>
        <v>18</v>
      </c>
      <c r="AY336" s="20">
        <f t="shared" si="3"/>
        <v>23</v>
      </c>
      <c r="AZ336" s="20">
        <f t="shared" si="3"/>
        <v>15</v>
      </c>
      <c r="BA336" s="20">
        <f t="shared" si="3"/>
        <v>28</v>
      </c>
      <c r="BB336" s="20">
        <f t="shared" si="3"/>
        <v>18</v>
      </c>
      <c r="BC336" s="20">
        <f t="shared" si="3"/>
        <v>16</v>
      </c>
      <c r="BD336" s="20">
        <f t="shared" si="3"/>
        <v>18</v>
      </c>
      <c r="BE336" s="21">
        <f t="shared" si="3"/>
        <v>16</v>
      </c>
      <c r="BF336" s="21">
        <f t="shared" si="3"/>
        <v>20</v>
      </c>
      <c r="BG336" s="21">
        <f t="shared" si="3"/>
        <v>19</v>
      </c>
      <c r="BH336" s="21">
        <f t="shared" si="3"/>
        <v>27</v>
      </c>
      <c r="BI336" s="21">
        <f t="shared" si="3"/>
        <v>14</v>
      </c>
      <c r="BJ336" s="21">
        <f t="shared" si="3"/>
        <v>19</v>
      </c>
      <c r="BK336" s="21">
        <f t="shared" si="3"/>
        <v>17</v>
      </c>
      <c r="BL336" s="21">
        <f t="shared" si="3"/>
        <v>17</v>
      </c>
      <c r="BM336" s="21">
        <f t="shared" si="3"/>
        <v>15</v>
      </c>
      <c r="BN336" s="13" t="s">
        <v>106</v>
      </c>
    </row>
    <row r="337" spans="2:66" s="13" customFormat="1" ht="15.75" customHeight="1" x14ac:dyDescent="0.3">
      <c r="H337" s="13" t="s">
        <v>80</v>
      </c>
      <c r="I337" s="14">
        <f t="shared" ref="I337:AN337" si="4">COUNTIF(I$2:I$333, "±2 weeks behind")</f>
        <v>4</v>
      </c>
      <c r="J337" s="14">
        <f t="shared" si="4"/>
        <v>10</v>
      </c>
      <c r="K337" s="14">
        <f t="shared" si="4"/>
        <v>6</v>
      </c>
      <c r="L337" s="14">
        <f t="shared" si="4"/>
        <v>4</v>
      </c>
      <c r="M337" s="15">
        <f t="shared" si="4"/>
        <v>6</v>
      </c>
      <c r="N337" s="15">
        <f t="shared" si="4"/>
        <v>11</v>
      </c>
      <c r="O337" s="15">
        <f t="shared" si="4"/>
        <v>11</v>
      </c>
      <c r="P337" s="15">
        <f t="shared" si="4"/>
        <v>3</v>
      </c>
      <c r="Q337" s="16">
        <f t="shared" si="4"/>
        <v>4</v>
      </c>
      <c r="R337" s="16">
        <f t="shared" si="4"/>
        <v>7</v>
      </c>
      <c r="S337" s="16">
        <f t="shared" si="4"/>
        <v>4</v>
      </c>
      <c r="T337" s="16">
        <f t="shared" si="4"/>
        <v>3</v>
      </c>
      <c r="U337" s="17">
        <f t="shared" si="4"/>
        <v>5</v>
      </c>
      <c r="V337" s="17">
        <f t="shared" si="4"/>
        <v>6</v>
      </c>
      <c r="W337" s="17">
        <f t="shared" si="4"/>
        <v>3</v>
      </c>
      <c r="X337" s="17">
        <f t="shared" si="4"/>
        <v>8</v>
      </c>
      <c r="Y337" s="17">
        <f t="shared" si="4"/>
        <v>7</v>
      </c>
      <c r="Z337" s="17">
        <f t="shared" si="4"/>
        <v>5</v>
      </c>
      <c r="AA337" s="18">
        <f t="shared" si="4"/>
        <v>9</v>
      </c>
      <c r="AB337" s="18">
        <f t="shared" si="4"/>
        <v>9</v>
      </c>
      <c r="AC337" s="18">
        <f t="shared" si="4"/>
        <v>5</v>
      </c>
      <c r="AD337" s="18">
        <f t="shared" si="4"/>
        <v>12</v>
      </c>
      <c r="AE337" s="18">
        <f t="shared" si="4"/>
        <v>6</v>
      </c>
      <c r="AF337" s="18">
        <f t="shared" si="4"/>
        <v>5</v>
      </c>
      <c r="AG337" s="19">
        <f t="shared" si="4"/>
        <v>7</v>
      </c>
      <c r="AH337" s="19">
        <f t="shared" si="4"/>
        <v>7</v>
      </c>
      <c r="AI337" s="19">
        <f t="shared" si="4"/>
        <v>5</v>
      </c>
      <c r="AJ337" s="19">
        <f t="shared" si="4"/>
        <v>9</v>
      </c>
      <c r="AK337" s="19">
        <f t="shared" si="4"/>
        <v>3</v>
      </c>
      <c r="AL337" s="19">
        <f t="shared" si="4"/>
        <v>7</v>
      </c>
      <c r="AM337" s="15">
        <f t="shared" si="4"/>
        <v>10</v>
      </c>
      <c r="AN337" s="15">
        <f t="shared" si="4"/>
        <v>13</v>
      </c>
      <c r="AO337" s="15">
        <f t="shared" ref="AO337:BM337" si="5">COUNTIF(AO$2:AO$333, "±2 weeks behind")</f>
        <v>6</v>
      </c>
      <c r="AP337" s="15">
        <f t="shared" si="5"/>
        <v>8</v>
      </c>
      <c r="AQ337" s="15">
        <f t="shared" si="5"/>
        <v>6</v>
      </c>
      <c r="AR337" s="15">
        <f t="shared" si="5"/>
        <v>10</v>
      </c>
      <c r="AS337" s="15">
        <f t="shared" si="5"/>
        <v>6</v>
      </c>
      <c r="AT337" s="15">
        <f t="shared" si="5"/>
        <v>8</v>
      </c>
      <c r="AU337" s="15">
        <f t="shared" si="5"/>
        <v>8</v>
      </c>
      <c r="AV337" s="20">
        <f t="shared" si="5"/>
        <v>4</v>
      </c>
      <c r="AW337" s="20">
        <f t="shared" si="5"/>
        <v>8</v>
      </c>
      <c r="AX337" s="20">
        <f t="shared" si="5"/>
        <v>5</v>
      </c>
      <c r="AY337" s="20">
        <f t="shared" si="5"/>
        <v>3</v>
      </c>
      <c r="AZ337" s="20">
        <f t="shared" si="5"/>
        <v>1</v>
      </c>
      <c r="BA337" s="20">
        <f t="shared" si="5"/>
        <v>5</v>
      </c>
      <c r="BB337" s="20">
        <f t="shared" si="5"/>
        <v>6</v>
      </c>
      <c r="BC337" s="20">
        <f t="shared" si="5"/>
        <v>6</v>
      </c>
      <c r="BD337" s="20">
        <f t="shared" si="5"/>
        <v>5</v>
      </c>
      <c r="BE337" s="21">
        <f t="shared" si="5"/>
        <v>4</v>
      </c>
      <c r="BF337" s="21">
        <f t="shared" si="5"/>
        <v>6</v>
      </c>
      <c r="BG337" s="21">
        <f t="shared" si="5"/>
        <v>8</v>
      </c>
      <c r="BH337" s="21">
        <f t="shared" si="5"/>
        <v>2</v>
      </c>
      <c r="BI337" s="21">
        <f t="shared" si="5"/>
        <v>3</v>
      </c>
      <c r="BJ337" s="21">
        <f t="shared" si="5"/>
        <v>6</v>
      </c>
      <c r="BK337" s="21">
        <f t="shared" si="5"/>
        <v>8</v>
      </c>
      <c r="BL337" s="21">
        <f t="shared" si="5"/>
        <v>3</v>
      </c>
      <c r="BM337" s="21">
        <f t="shared" si="5"/>
        <v>3</v>
      </c>
      <c r="BN337" s="13" t="s">
        <v>106</v>
      </c>
    </row>
    <row r="338" spans="2:66" s="13" customFormat="1" ht="15.75" customHeight="1" x14ac:dyDescent="0.3">
      <c r="H338" s="13" t="s">
        <v>96</v>
      </c>
      <c r="I338" s="14">
        <f t="shared" ref="I338:AN338" si="6">COUNTIF(I$2:I$333, "±3 weeks behind")</f>
        <v>2</v>
      </c>
      <c r="J338" s="14">
        <f t="shared" si="6"/>
        <v>4</v>
      </c>
      <c r="K338" s="14">
        <f t="shared" si="6"/>
        <v>2</v>
      </c>
      <c r="L338" s="14">
        <f t="shared" si="6"/>
        <v>2</v>
      </c>
      <c r="M338" s="15">
        <f t="shared" si="6"/>
        <v>2</v>
      </c>
      <c r="N338" s="15">
        <f t="shared" si="6"/>
        <v>3</v>
      </c>
      <c r="O338" s="15">
        <f t="shared" si="6"/>
        <v>2</v>
      </c>
      <c r="P338" s="15">
        <f t="shared" si="6"/>
        <v>2</v>
      </c>
      <c r="Q338" s="16">
        <f t="shared" si="6"/>
        <v>3</v>
      </c>
      <c r="R338" s="16">
        <f t="shared" si="6"/>
        <v>2</v>
      </c>
      <c r="S338" s="16">
        <f t="shared" si="6"/>
        <v>3</v>
      </c>
      <c r="T338" s="16">
        <f t="shared" si="6"/>
        <v>1</v>
      </c>
      <c r="U338" s="17">
        <f t="shared" si="6"/>
        <v>2</v>
      </c>
      <c r="V338" s="17">
        <f t="shared" si="6"/>
        <v>2</v>
      </c>
      <c r="W338" s="17">
        <f t="shared" si="6"/>
        <v>0</v>
      </c>
      <c r="X338" s="17">
        <f t="shared" si="6"/>
        <v>1</v>
      </c>
      <c r="Y338" s="17">
        <f t="shared" si="6"/>
        <v>2</v>
      </c>
      <c r="Z338" s="17">
        <f t="shared" si="6"/>
        <v>1</v>
      </c>
      <c r="AA338" s="18">
        <f t="shared" si="6"/>
        <v>1</v>
      </c>
      <c r="AB338" s="18">
        <f t="shared" si="6"/>
        <v>1</v>
      </c>
      <c r="AC338" s="18">
        <f t="shared" si="6"/>
        <v>0</v>
      </c>
      <c r="AD338" s="18">
        <f t="shared" si="6"/>
        <v>0</v>
      </c>
      <c r="AE338" s="18">
        <f t="shared" si="6"/>
        <v>0</v>
      </c>
      <c r="AF338" s="18">
        <f t="shared" si="6"/>
        <v>2</v>
      </c>
      <c r="AG338" s="19">
        <f t="shared" si="6"/>
        <v>0</v>
      </c>
      <c r="AH338" s="19">
        <f t="shared" si="6"/>
        <v>0</v>
      </c>
      <c r="AI338" s="19">
        <f t="shared" si="6"/>
        <v>1</v>
      </c>
      <c r="AJ338" s="19">
        <f t="shared" si="6"/>
        <v>0</v>
      </c>
      <c r="AK338" s="19">
        <f t="shared" si="6"/>
        <v>2</v>
      </c>
      <c r="AL338" s="19">
        <f t="shared" si="6"/>
        <v>0</v>
      </c>
      <c r="AM338" s="15">
        <f t="shared" si="6"/>
        <v>0</v>
      </c>
      <c r="AN338" s="15">
        <f t="shared" si="6"/>
        <v>0</v>
      </c>
      <c r="AO338" s="15">
        <f t="shared" ref="AO338:BM338" si="7">COUNTIF(AO$2:AO$333, "±3 weeks behind")</f>
        <v>3</v>
      </c>
      <c r="AP338" s="15">
        <f t="shared" si="7"/>
        <v>3</v>
      </c>
      <c r="AQ338" s="15">
        <f t="shared" si="7"/>
        <v>2</v>
      </c>
      <c r="AR338" s="15">
        <f t="shared" si="7"/>
        <v>0</v>
      </c>
      <c r="AS338" s="15">
        <f t="shared" si="7"/>
        <v>0</v>
      </c>
      <c r="AT338" s="15">
        <f t="shared" si="7"/>
        <v>2</v>
      </c>
      <c r="AU338" s="15">
        <f t="shared" si="7"/>
        <v>1</v>
      </c>
      <c r="AV338" s="20">
        <f t="shared" si="7"/>
        <v>0</v>
      </c>
      <c r="AW338" s="20">
        <f t="shared" si="7"/>
        <v>1</v>
      </c>
      <c r="AX338" s="20">
        <f t="shared" si="7"/>
        <v>2</v>
      </c>
      <c r="AY338" s="20">
        <f t="shared" si="7"/>
        <v>0</v>
      </c>
      <c r="AZ338" s="20">
        <f t="shared" si="7"/>
        <v>0</v>
      </c>
      <c r="BA338" s="20">
        <f t="shared" si="7"/>
        <v>2</v>
      </c>
      <c r="BB338" s="20">
        <f t="shared" si="7"/>
        <v>2</v>
      </c>
      <c r="BC338" s="20">
        <f t="shared" si="7"/>
        <v>2</v>
      </c>
      <c r="BD338" s="20">
        <f t="shared" si="7"/>
        <v>2</v>
      </c>
      <c r="BE338" s="21">
        <f t="shared" si="7"/>
        <v>1</v>
      </c>
      <c r="BF338" s="21">
        <f t="shared" si="7"/>
        <v>1</v>
      </c>
      <c r="BG338" s="21">
        <f t="shared" si="7"/>
        <v>1</v>
      </c>
      <c r="BH338" s="21">
        <f t="shared" si="7"/>
        <v>0</v>
      </c>
      <c r="BI338" s="21">
        <f t="shared" si="7"/>
        <v>2</v>
      </c>
      <c r="BJ338" s="21">
        <f t="shared" si="7"/>
        <v>3</v>
      </c>
      <c r="BK338" s="21">
        <f t="shared" si="7"/>
        <v>1</v>
      </c>
      <c r="BL338" s="21">
        <f t="shared" si="7"/>
        <v>4</v>
      </c>
      <c r="BM338" s="21">
        <f t="shared" si="7"/>
        <v>4</v>
      </c>
      <c r="BN338" s="13" t="s">
        <v>106</v>
      </c>
    </row>
    <row r="339" spans="2:66" s="13" customFormat="1" ht="15.75" customHeight="1" x14ac:dyDescent="0.3">
      <c r="H339" s="13" t="s">
        <v>95</v>
      </c>
      <c r="I339" s="14">
        <f t="shared" ref="I339:AN339" si="8">COUNTIF(I$2:I$333, "±4 weeks behind")</f>
        <v>3</v>
      </c>
      <c r="J339" s="14">
        <f t="shared" si="8"/>
        <v>2</v>
      </c>
      <c r="K339" s="14">
        <f t="shared" si="8"/>
        <v>2</v>
      </c>
      <c r="L339" s="14">
        <f t="shared" si="8"/>
        <v>2</v>
      </c>
      <c r="M339" s="15">
        <f t="shared" si="8"/>
        <v>4</v>
      </c>
      <c r="N339" s="15">
        <f t="shared" si="8"/>
        <v>4</v>
      </c>
      <c r="O339" s="15">
        <f t="shared" si="8"/>
        <v>3</v>
      </c>
      <c r="P339" s="15">
        <f t="shared" si="8"/>
        <v>4</v>
      </c>
      <c r="Q339" s="16">
        <f t="shared" si="8"/>
        <v>2</v>
      </c>
      <c r="R339" s="16">
        <f t="shared" si="8"/>
        <v>3</v>
      </c>
      <c r="S339" s="16">
        <f t="shared" si="8"/>
        <v>2</v>
      </c>
      <c r="T339" s="16">
        <f t="shared" si="8"/>
        <v>3</v>
      </c>
      <c r="U339" s="17">
        <f t="shared" si="8"/>
        <v>2</v>
      </c>
      <c r="V339" s="17">
        <f t="shared" si="8"/>
        <v>2</v>
      </c>
      <c r="W339" s="17">
        <f t="shared" si="8"/>
        <v>3</v>
      </c>
      <c r="X339" s="17">
        <f t="shared" si="8"/>
        <v>2</v>
      </c>
      <c r="Y339" s="17">
        <f t="shared" si="8"/>
        <v>2</v>
      </c>
      <c r="Z339" s="17">
        <f t="shared" si="8"/>
        <v>3</v>
      </c>
      <c r="AA339" s="18">
        <f t="shared" si="8"/>
        <v>2</v>
      </c>
      <c r="AB339" s="18">
        <f t="shared" si="8"/>
        <v>2</v>
      </c>
      <c r="AC339" s="18">
        <f t="shared" si="8"/>
        <v>3</v>
      </c>
      <c r="AD339" s="18">
        <f t="shared" si="8"/>
        <v>2</v>
      </c>
      <c r="AE339" s="18">
        <f t="shared" si="8"/>
        <v>2</v>
      </c>
      <c r="AF339" s="18">
        <f t="shared" si="8"/>
        <v>3</v>
      </c>
      <c r="AG339" s="19">
        <f t="shared" si="8"/>
        <v>1</v>
      </c>
      <c r="AH339" s="19">
        <f t="shared" si="8"/>
        <v>1</v>
      </c>
      <c r="AI339" s="19">
        <f t="shared" si="8"/>
        <v>1</v>
      </c>
      <c r="AJ339" s="19">
        <f t="shared" si="8"/>
        <v>1</v>
      </c>
      <c r="AK339" s="19">
        <f t="shared" si="8"/>
        <v>1</v>
      </c>
      <c r="AL339" s="19">
        <f t="shared" si="8"/>
        <v>1</v>
      </c>
      <c r="AM339" s="15">
        <f t="shared" si="8"/>
        <v>1</v>
      </c>
      <c r="AN339" s="15">
        <f t="shared" si="8"/>
        <v>2</v>
      </c>
      <c r="AO339" s="15">
        <f t="shared" ref="AO339:BM339" si="9">COUNTIF(AO$2:AO$333, "±4 weeks behind")</f>
        <v>1</v>
      </c>
      <c r="AP339" s="15">
        <f t="shared" si="9"/>
        <v>1</v>
      </c>
      <c r="AQ339" s="15">
        <f t="shared" si="9"/>
        <v>1</v>
      </c>
      <c r="AR339" s="15">
        <f t="shared" si="9"/>
        <v>2</v>
      </c>
      <c r="AS339" s="15">
        <f t="shared" si="9"/>
        <v>2</v>
      </c>
      <c r="AT339" s="15">
        <f t="shared" si="9"/>
        <v>1</v>
      </c>
      <c r="AU339" s="15">
        <f t="shared" si="9"/>
        <v>4</v>
      </c>
      <c r="AV339" s="20">
        <f t="shared" si="9"/>
        <v>2</v>
      </c>
      <c r="AW339" s="20">
        <f t="shared" si="9"/>
        <v>0</v>
      </c>
      <c r="AX339" s="20">
        <f t="shared" si="9"/>
        <v>0</v>
      </c>
      <c r="AY339" s="20">
        <f t="shared" si="9"/>
        <v>0</v>
      </c>
      <c r="AZ339" s="20">
        <f t="shared" si="9"/>
        <v>2</v>
      </c>
      <c r="BA339" s="20">
        <f t="shared" si="9"/>
        <v>0</v>
      </c>
      <c r="BB339" s="20">
        <f t="shared" si="9"/>
        <v>0</v>
      </c>
      <c r="BC339" s="20">
        <f t="shared" si="9"/>
        <v>0</v>
      </c>
      <c r="BD339" s="20">
        <f t="shared" si="9"/>
        <v>0</v>
      </c>
      <c r="BE339" s="21">
        <f t="shared" si="9"/>
        <v>0</v>
      </c>
      <c r="BF339" s="21">
        <f t="shared" si="9"/>
        <v>0</v>
      </c>
      <c r="BG339" s="21">
        <f t="shared" si="9"/>
        <v>0</v>
      </c>
      <c r="BH339" s="21">
        <f t="shared" si="9"/>
        <v>0</v>
      </c>
      <c r="BI339" s="21">
        <f t="shared" si="9"/>
        <v>1</v>
      </c>
      <c r="BJ339" s="21">
        <f t="shared" si="9"/>
        <v>0</v>
      </c>
      <c r="BK339" s="21">
        <f t="shared" si="9"/>
        <v>1</v>
      </c>
      <c r="BL339" s="21">
        <f t="shared" si="9"/>
        <v>1</v>
      </c>
      <c r="BM339" s="21">
        <f t="shared" si="9"/>
        <v>0</v>
      </c>
      <c r="BN339" s="13" t="s">
        <v>106</v>
      </c>
    </row>
    <row r="340" spans="2:66" s="11" customFormat="1" ht="15.75" customHeight="1" x14ac:dyDescent="0.3">
      <c r="H340" s="12" t="s">
        <v>105</v>
      </c>
      <c r="I340" s="12">
        <f>SUM(I335:I339)</f>
        <v>220</v>
      </c>
      <c r="J340" s="12">
        <f>SUM(J335:J339)</f>
        <v>215</v>
      </c>
      <c r="K340" s="12">
        <f t="shared" ref="K340:M340" si="10">SUM(K335:K339)</f>
        <v>213</v>
      </c>
      <c r="L340" s="12">
        <f t="shared" si="10"/>
        <v>215</v>
      </c>
      <c r="M340" s="12">
        <f t="shared" si="10"/>
        <v>213</v>
      </c>
      <c r="N340" s="12">
        <f t="shared" ref="N340" si="11">SUM(N335:N339)</f>
        <v>211</v>
      </c>
      <c r="O340" s="12">
        <f t="shared" ref="O340:P340" si="12">SUM(O335:O339)</f>
        <v>212</v>
      </c>
      <c r="P340" s="12">
        <f t="shared" si="12"/>
        <v>211</v>
      </c>
      <c r="Q340" s="12">
        <f t="shared" ref="Q340" si="13">SUM(Q335:Q339)</f>
        <v>214</v>
      </c>
      <c r="R340" s="12">
        <f>SUM(R335:R339)</f>
        <v>213</v>
      </c>
      <c r="S340" s="12">
        <f t="shared" ref="S340" si="14">SUM(S335:S339)</f>
        <v>213</v>
      </c>
      <c r="T340" s="12">
        <f t="shared" ref="T340" si="15">SUM(T335:T339)</f>
        <v>212</v>
      </c>
      <c r="U340" s="12">
        <f t="shared" ref="U340" si="16">SUM(U335:U339)</f>
        <v>205</v>
      </c>
      <c r="V340" s="12">
        <f t="shared" ref="V340" si="17">SUM(V335:V339)</f>
        <v>206</v>
      </c>
      <c r="W340" s="12">
        <f>SUM(W335:W339)</f>
        <v>205</v>
      </c>
      <c r="X340" s="12">
        <f t="shared" ref="X340" si="18">SUM(X335:X339)</f>
        <v>203</v>
      </c>
      <c r="Y340" s="12">
        <f t="shared" ref="Y340" si="19">SUM(Y335:Y339)</f>
        <v>204</v>
      </c>
      <c r="Z340" s="12">
        <f t="shared" ref="Z340" si="20">SUM(Z335:Z339)</f>
        <v>204</v>
      </c>
      <c r="AA340" s="12">
        <f t="shared" ref="AA340" si="21">SUM(AA335:AA339)</f>
        <v>205</v>
      </c>
      <c r="AB340" s="12">
        <f>SUM(AB335:AB339)</f>
        <v>205</v>
      </c>
      <c r="AC340" s="12">
        <f t="shared" ref="AC340" si="22">SUM(AC335:AC339)</f>
        <v>205</v>
      </c>
      <c r="AD340" s="12">
        <f t="shared" ref="AD340" si="23">SUM(AD335:AD339)</f>
        <v>205</v>
      </c>
      <c r="AE340" s="12">
        <f t="shared" ref="AE340" si="24">SUM(AE335:AE339)</f>
        <v>205</v>
      </c>
      <c r="AF340" s="12">
        <f>SUM(AF335:AF339)</f>
        <v>205</v>
      </c>
      <c r="AG340" s="12">
        <f t="shared" ref="AG340" si="25">SUM(AG335:AG339)</f>
        <v>204</v>
      </c>
      <c r="AH340" s="12">
        <f t="shared" ref="AH340" si="26">SUM(AH335:AH339)</f>
        <v>206</v>
      </c>
      <c r="AI340" s="12">
        <f t="shared" ref="AI340" si="27">SUM(AI335:AI339)</f>
        <v>205</v>
      </c>
      <c r="AJ340" s="12">
        <f t="shared" ref="AJ340" si="28">SUM(AJ335:AJ339)</f>
        <v>205</v>
      </c>
      <c r="AK340" s="12">
        <f t="shared" ref="AK340" si="29">SUM(AK335:AK339)</f>
        <v>205</v>
      </c>
      <c r="AL340" s="12">
        <f t="shared" ref="AL340" si="30">SUM(AL335:AL339)</f>
        <v>205</v>
      </c>
      <c r="AM340" s="12">
        <f t="shared" ref="AM340" si="31">SUM(AM335:AM339)</f>
        <v>195</v>
      </c>
      <c r="AN340" s="12">
        <f t="shared" ref="AN340" si="32">SUM(AN335:AN339)</f>
        <v>194</v>
      </c>
      <c r="AO340" s="12">
        <f t="shared" ref="AO340" si="33">SUM(AO335:AO339)</f>
        <v>197</v>
      </c>
      <c r="AP340" s="12">
        <f t="shared" ref="AP340" si="34">SUM(AP335:AP339)</f>
        <v>197</v>
      </c>
      <c r="AQ340" s="12">
        <f t="shared" ref="AQ340" si="35">SUM(AQ335:AQ339)</f>
        <v>195</v>
      </c>
      <c r="AR340" s="12">
        <f t="shared" ref="AR340" si="36">SUM(AR335:AR339)</f>
        <v>195</v>
      </c>
      <c r="AS340" s="12">
        <f t="shared" ref="AS340" si="37">SUM(AS335:AS339)</f>
        <v>196</v>
      </c>
      <c r="AT340" s="12">
        <f t="shared" ref="AT340" si="38">SUM(AT335:AT339)</f>
        <v>195</v>
      </c>
      <c r="AU340" s="12">
        <f t="shared" ref="AU340" si="39">SUM(AU335:AU339)</f>
        <v>193</v>
      </c>
      <c r="AV340" s="12">
        <f t="shared" ref="AV340" si="40">SUM(AV335:AV339)</f>
        <v>128</v>
      </c>
      <c r="AW340" s="12">
        <f t="shared" ref="AW340" si="41">SUM(AW335:AW339)</f>
        <v>126</v>
      </c>
      <c r="AX340" s="12">
        <f t="shared" ref="AX340" si="42">SUM(AX335:AX339)</f>
        <v>127</v>
      </c>
      <c r="AY340" s="12">
        <f t="shared" ref="AY340" si="43">SUM(AY335:AY339)</f>
        <v>127</v>
      </c>
      <c r="AZ340" s="12">
        <f t="shared" ref="AZ340" si="44">SUM(AZ335:AZ339)</f>
        <v>127</v>
      </c>
      <c r="BA340" s="12">
        <f t="shared" ref="BA340" si="45">SUM(BA335:BA339)</f>
        <v>127</v>
      </c>
      <c r="BB340" s="12">
        <f t="shared" ref="BB340" si="46">SUM(BB335:BB339)</f>
        <v>125</v>
      </c>
      <c r="BC340" s="12">
        <f t="shared" ref="BC340" si="47">SUM(BC335:BC339)</f>
        <v>126</v>
      </c>
      <c r="BD340" s="12">
        <f t="shared" ref="BD340" si="48">SUM(BD335:BD339)</f>
        <v>126</v>
      </c>
      <c r="BE340" s="12">
        <f t="shared" ref="BE340" si="49">SUM(BE335:BE339)</f>
        <v>123</v>
      </c>
      <c r="BF340" s="12">
        <f t="shared" ref="BF340" si="50">SUM(BF335:BF339)</f>
        <v>124</v>
      </c>
      <c r="BG340" s="12">
        <f t="shared" ref="BG340" si="51">SUM(BG335:BG339)</f>
        <v>126</v>
      </c>
      <c r="BH340" s="12">
        <f t="shared" ref="BH340" si="52">SUM(BH335:BH339)</f>
        <v>125</v>
      </c>
      <c r="BI340" s="12">
        <f t="shared" ref="BI340" si="53">SUM(BI335:BI339)</f>
        <v>124</v>
      </c>
      <c r="BJ340" s="12">
        <f t="shared" ref="BJ340" si="54">SUM(BJ335:BJ339)</f>
        <v>124</v>
      </c>
      <c r="BK340" s="12">
        <f t="shared" ref="BK340" si="55">SUM(BK335:BK339)</f>
        <v>123</v>
      </c>
      <c r="BL340" s="12">
        <f t="shared" ref="BL340:BM340" si="56">SUM(BL335:BL339)</f>
        <v>124</v>
      </c>
      <c r="BM340" s="12">
        <f t="shared" si="56"/>
        <v>124</v>
      </c>
      <c r="BN340" s="12" t="s">
        <v>106</v>
      </c>
    </row>
    <row r="341" spans="2:66" ht="15.75" customHeight="1" x14ac:dyDescent="0.25">
      <c r="B341" s="23" t="s">
        <v>70</v>
      </c>
      <c r="C341" s="1">
        <f>COUNTIF(C$2:C$333, "Alfred Nzo East")</f>
        <v>23</v>
      </c>
      <c r="BN341" s="10" t="s">
        <v>106</v>
      </c>
    </row>
    <row r="342" spans="2:66" ht="15.75" customHeight="1" x14ac:dyDescent="0.25">
      <c r="B342" s="23" t="s">
        <v>135</v>
      </c>
      <c r="C342" s="1">
        <f>COUNTIF(C$2:C$333, "Alfred Nzo West")</f>
        <v>16</v>
      </c>
    </row>
    <row r="343" spans="2:66" ht="15.75" customHeight="1" x14ac:dyDescent="0.25">
      <c r="B343" s="23" t="s">
        <v>136</v>
      </c>
      <c r="C343" s="1">
        <f>COUNTIF(C$2:C$333, "Amathole East")</f>
        <v>1</v>
      </c>
    </row>
    <row r="344" spans="2:66" ht="15.75" customHeight="1" x14ac:dyDescent="0.25">
      <c r="B344" s="23" t="s">
        <v>101</v>
      </c>
      <c r="C344" s="1">
        <f>COUNTIF(C$2:C$333, "Amathole West")</f>
        <v>5</v>
      </c>
    </row>
    <row r="345" spans="2:66" ht="15.75" customHeight="1" x14ac:dyDescent="0.25">
      <c r="B345" s="23" t="s">
        <v>66</v>
      </c>
      <c r="C345" s="1">
        <f>COUNTIF(C$2:C$333, "Buffalo City")</f>
        <v>46</v>
      </c>
    </row>
    <row r="346" spans="2:66" ht="15.75" customHeight="1" x14ac:dyDescent="0.25">
      <c r="B346" s="23" t="s">
        <v>121</v>
      </c>
      <c r="C346" s="1">
        <f>COUNTIF(C$2:C$333, "Chris Hani East")</f>
        <v>5</v>
      </c>
    </row>
    <row r="347" spans="2:66" ht="15.75" customHeight="1" x14ac:dyDescent="0.25">
      <c r="B347" s="23" t="s">
        <v>81</v>
      </c>
      <c r="C347" s="1">
        <f>COUNTIF(C$2:C$333, "Chris Hani West")</f>
        <v>55</v>
      </c>
    </row>
    <row r="348" spans="2:66" ht="15.75" customHeight="1" x14ac:dyDescent="0.25">
      <c r="B348" s="23" t="s">
        <v>89</v>
      </c>
      <c r="C348" s="1">
        <f>COUNTIF(C$2:C$333, "Joe Gqabi")</f>
        <v>15</v>
      </c>
    </row>
    <row r="349" spans="2:66" ht="15.75" customHeight="1" x14ac:dyDescent="0.25">
      <c r="B349" s="23" t="s">
        <v>107</v>
      </c>
      <c r="C349" s="1">
        <f>COUNTIF(C$2:C$333, "Nelson Mandela")</f>
        <v>44</v>
      </c>
    </row>
    <row r="350" spans="2:66" ht="15.75" customHeight="1" x14ac:dyDescent="0.25">
      <c r="B350" s="23" t="s">
        <v>129</v>
      </c>
      <c r="C350" s="1">
        <f>COUNTIF(C$2:C$333, "OR Tambo Coastal")</f>
        <v>6</v>
      </c>
    </row>
    <row r="351" spans="2:66" ht="15.75" customHeight="1" x14ac:dyDescent="0.25">
      <c r="B351" s="23" t="s">
        <v>137</v>
      </c>
      <c r="C351" s="1">
        <f>COUNTIF(C$2:C$333, "OR Tambo Inland")</f>
        <v>8</v>
      </c>
    </row>
    <row r="352" spans="2:66" ht="15.75" customHeight="1" x14ac:dyDescent="0.25">
      <c r="B352" s="23" t="s">
        <v>138</v>
      </c>
      <c r="C352" s="1">
        <f>COUNTIF(C$2:C$333, "Sarah Baartman")</f>
        <v>78</v>
      </c>
    </row>
    <row r="353" spans="3:3" ht="15.75" customHeight="1" x14ac:dyDescent="0.3">
      <c r="C353" s="12">
        <f>SUM(C341:C352)</f>
        <v>302</v>
      </c>
    </row>
  </sheetData>
  <autoFilter ref="A1:BT333"/>
  <sortState ref="A2:BT90">
    <sortCondition ref="C2:C90"/>
    <sortCondition ref="D2:D90"/>
  </sortState>
  <conditionalFormatting sqref="BO304:XFD333">
    <cfRule type="cellIs" dxfId="18" priority="7" operator="equal">
      <formula>"According to teaching plan"</formula>
    </cfRule>
    <cfRule type="cellIs" dxfId="17" priority="8" operator="equal">
      <formula>"±1 week behind"</formula>
    </cfRule>
    <cfRule type="cellIs" dxfId="16" priority="10" operator="equal">
      <formula>"±1 week behind"</formula>
    </cfRule>
    <cfRule type="cellIs" dxfId="15" priority="11" operator="equal">
      <formula>"±2 weeks behind"</formula>
    </cfRule>
    <cfRule type="cellIs" dxfId="14" priority="12" operator="equal">
      <formula>"±3 weeks behind"</formula>
    </cfRule>
    <cfRule type="cellIs" dxfId="13" priority="13" operator="equal">
      <formula>"±4 weeks behind"</formula>
    </cfRule>
  </conditionalFormatting>
  <conditionalFormatting sqref="I1:BO1048576">
    <cfRule type="cellIs" dxfId="12" priority="2" operator="equal">
      <formula>"±4 weeks behind"</formula>
    </cfRule>
    <cfRule type="cellIs" dxfId="11" priority="3" operator="equal">
      <formula>"±3 weeks behind"</formula>
    </cfRule>
    <cfRule type="cellIs" dxfId="10" priority="4" operator="equal">
      <formula>"±2 weeks behind"</formula>
    </cfRule>
    <cfRule type="cellIs" dxfId="9" priority="5" operator="equal">
      <formula>"±1 week behind"</formula>
    </cfRule>
    <cfRule type="cellIs" dxfId="8" priority="6" operator="equal">
      <formula>"According to teaching plan"</formula>
    </cfRule>
  </conditionalFormatting>
  <conditionalFormatting sqref="E1:E1048576">
    <cfRule type="duplicateValues" dxfId="7" priority="1"/>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139"/>
  <sheetViews>
    <sheetView zoomScaleNormal="100" workbookViewId="0">
      <pane ySplit="1" topLeftCell="A2" activePane="bottomLeft" state="frozen"/>
      <selection activeCell="F1" sqref="F1"/>
      <selection pane="bottomLeft" activeCell="A2" sqref="A2"/>
    </sheetView>
  </sheetViews>
  <sheetFormatPr defaultColWidth="14.453125" defaultRowHeight="15.75" customHeight="1" x14ac:dyDescent="0.25"/>
  <cols>
    <col min="1" max="8" width="21.54296875" style="1" customWidth="1"/>
    <col min="9" max="48" width="21.54296875" style="9" customWidth="1"/>
    <col min="49" max="88" width="21.54296875" style="26" customWidth="1"/>
    <col min="89" max="128" width="21.54296875" style="3" customWidth="1"/>
    <col min="129" max="129" width="157.36328125" style="27" customWidth="1"/>
    <col min="130" max="135" width="21.54296875" style="1" customWidth="1"/>
    <col min="136" max="16384" width="14.453125" style="1"/>
  </cols>
  <sheetData>
    <row r="1" spans="1:136" s="42" customFormat="1" ht="30" customHeight="1" x14ac:dyDescent="0.3">
      <c r="A1" s="42" t="s">
        <v>0</v>
      </c>
      <c r="B1" s="42" t="s">
        <v>1</v>
      </c>
      <c r="C1" s="42" t="s">
        <v>2</v>
      </c>
      <c r="D1" s="42" t="s">
        <v>3</v>
      </c>
      <c r="E1" s="42" t="s">
        <v>4</v>
      </c>
      <c r="F1" s="42" t="s">
        <v>5</v>
      </c>
      <c r="G1" s="42" t="s">
        <v>6</v>
      </c>
      <c r="H1" s="42" t="s">
        <v>7</v>
      </c>
      <c r="I1" s="42" t="s">
        <v>1561</v>
      </c>
      <c r="J1" s="42" t="s">
        <v>1562</v>
      </c>
      <c r="K1" s="42" t="s">
        <v>1563</v>
      </c>
      <c r="L1" s="42" t="s">
        <v>1564</v>
      </c>
      <c r="M1" s="42" t="s">
        <v>1565</v>
      </c>
      <c r="N1" s="42" t="s">
        <v>1566</v>
      </c>
      <c r="O1" s="42" t="s">
        <v>1567</v>
      </c>
      <c r="P1" s="42" t="s">
        <v>1568</v>
      </c>
      <c r="Q1" s="42" t="s">
        <v>1569</v>
      </c>
      <c r="R1" s="42" t="s">
        <v>1570</v>
      </c>
      <c r="S1" s="42" t="s">
        <v>1571</v>
      </c>
      <c r="T1" s="42" t="s">
        <v>1572</v>
      </c>
      <c r="U1" s="42" t="s">
        <v>1573</v>
      </c>
      <c r="V1" s="42" t="s">
        <v>1574</v>
      </c>
      <c r="W1" s="42" t="s">
        <v>1575</v>
      </c>
      <c r="X1" s="42" t="s">
        <v>1576</v>
      </c>
      <c r="Y1" s="42" t="s">
        <v>1577</v>
      </c>
      <c r="Z1" s="42" t="s">
        <v>1578</v>
      </c>
      <c r="AA1" s="42" t="s">
        <v>1579</v>
      </c>
      <c r="AB1" s="42" t="s">
        <v>1580</v>
      </c>
      <c r="AC1" s="42" t="s">
        <v>1581</v>
      </c>
      <c r="AD1" s="42" t="s">
        <v>1582</v>
      </c>
      <c r="AE1" s="42" t="s">
        <v>1583</v>
      </c>
      <c r="AF1" s="42" t="s">
        <v>1584</v>
      </c>
      <c r="AG1" s="42" t="s">
        <v>1585</v>
      </c>
      <c r="AH1" s="42" t="s">
        <v>1586</v>
      </c>
      <c r="AI1" s="42" t="s">
        <v>1587</v>
      </c>
      <c r="AJ1" s="42" t="s">
        <v>1588</v>
      </c>
      <c r="AK1" s="42" t="s">
        <v>1589</v>
      </c>
      <c r="AL1" s="42" t="s">
        <v>1590</v>
      </c>
      <c r="AM1" s="42" t="s">
        <v>1591</v>
      </c>
      <c r="AN1" s="42" t="s">
        <v>1592</v>
      </c>
      <c r="AO1" s="42" t="s">
        <v>1593</v>
      </c>
      <c r="AP1" s="42" t="s">
        <v>1594</v>
      </c>
      <c r="AQ1" s="42" t="s">
        <v>1595</v>
      </c>
      <c r="AR1" s="42" t="s">
        <v>1596</v>
      </c>
      <c r="AS1" s="42" t="s">
        <v>1597</v>
      </c>
      <c r="AT1" s="42" t="s">
        <v>1598</v>
      </c>
      <c r="AU1" s="42" t="s">
        <v>1599</v>
      </c>
      <c r="AV1" s="42" t="s">
        <v>1600</v>
      </c>
      <c r="AW1" s="42" t="s">
        <v>1601</v>
      </c>
      <c r="AX1" s="42" t="s">
        <v>1602</v>
      </c>
      <c r="AY1" s="42" t="s">
        <v>1603</v>
      </c>
      <c r="AZ1" s="42" t="s">
        <v>1604</v>
      </c>
      <c r="BA1" s="42" t="s">
        <v>1605</v>
      </c>
      <c r="BB1" s="42" t="s">
        <v>1606</v>
      </c>
      <c r="BC1" s="42" t="s">
        <v>1607</v>
      </c>
      <c r="BD1" s="42" t="s">
        <v>1608</v>
      </c>
      <c r="BE1" s="42" t="s">
        <v>1609</v>
      </c>
      <c r="BF1" s="42" t="s">
        <v>1610</v>
      </c>
      <c r="BG1" s="42" t="s">
        <v>1611</v>
      </c>
      <c r="BH1" s="42" t="s">
        <v>1612</v>
      </c>
      <c r="BI1" s="42" t="s">
        <v>1613</v>
      </c>
      <c r="BJ1" s="42" t="s">
        <v>1614</v>
      </c>
      <c r="BK1" s="42" t="s">
        <v>1615</v>
      </c>
      <c r="BL1" s="42" t="s">
        <v>1616</v>
      </c>
      <c r="BM1" s="42" t="s">
        <v>1617</v>
      </c>
      <c r="BN1" s="42" t="s">
        <v>1618</v>
      </c>
      <c r="BO1" s="42" t="s">
        <v>1619</v>
      </c>
      <c r="BP1" s="42" t="s">
        <v>1620</v>
      </c>
      <c r="BQ1" s="42" t="s">
        <v>1621</v>
      </c>
      <c r="BR1" s="42" t="s">
        <v>1622</v>
      </c>
      <c r="BS1" s="42" t="s">
        <v>1623</v>
      </c>
      <c r="BT1" s="42" t="s">
        <v>1624</v>
      </c>
      <c r="BU1" s="42" t="s">
        <v>1625</v>
      </c>
      <c r="BV1" s="42" t="s">
        <v>1626</v>
      </c>
      <c r="BW1" s="42" t="s">
        <v>1627</v>
      </c>
      <c r="BX1" s="42" t="s">
        <v>1628</v>
      </c>
      <c r="BY1" s="42" t="s">
        <v>1629</v>
      </c>
      <c r="BZ1" s="42" t="s">
        <v>1630</v>
      </c>
      <c r="CA1" s="42" t="s">
        <v>1631</v>
      </c>
      <c r="CB1" s="42" t="s">
        <v>1632</v>
      </c>
      <c r="CC1" s="42" t="s">
        <v>1633</v>
      </c>
      <c r="CD1" s="42" t="s">
        <v>1634</v>
      </c>
      <c r="CE1" s="42" t="s">
        <v>1635</v>
      </c>
      <c r="CF1" s="42" t="s">
        <v>1636</v>
      </c>
      <c r="CG1" s="42" t="s">
        <v>1637</v>
      </c>
      <c r="CH1" s="42" t="s">
        <v>1638</v>
      </c>
      <c r="CI1" s="42" t="s">
        <v>1639</v>
      </c>
      <c r="CJ1" s="42" t="s">
        <v>1640</v>
      </c>
      <c r="CK1" s="42" t="s">
        <v>1641</v>
      </c>
      <c r="CL1" s="42" t="s">
        <v>1642</v>
      </c>
      <c r="CM1" s="42" t="s">
        <v>1643</v>
      </c>
      <c r="CN1" s="42" t="s">
        <v>1644</v>
      </c>
      <c r="CO1" s="42" t="s">
        <v>1645</v>
      </c>
      <c r="CP1" s="42" t="s">
        <v>1646</v>
      </c>
      <c r="CQ1" s="42" t="s">
        <v>1647</v>
      </c>
      <c r="CR1" s="42" t="s">
        <v>1648</v>
      </c>
      <c r="CS1" s="42" t="s">
        <v>1649</v>
      </c>
      <c r="CT1" s="42" t="s">
        <v>1650</v>
      </c>
      <c r="CU1" s="42" t="s">
        <v>1651</v>
      </c>
      <c r="CV1" s="42" t="s">
        <v>1652</v>
      </c>
      <c r="CW1" s="42" t="s">
        <v>1653</v>
      </c>
      <c r="CX1" s="42" t="s">
        <v>1654</v>
      </c>
      <c r="CY1" s="42" t="s">
        <v>1655</v>
      </c>
      <c r="CZ1" s="42" t="s">
        <v>1656</v>
      </c>
      <c r="DA1" s="42" t="s">
        <v>1657</v>
      </c>
      <c r="DB1" s="42" t="s">
        <v>1658</v>
      </c>
      <c r="DC1" s="42" t="s">
        <v>1659</v>
      </c>
      <c r="DD1" s="42" t="s">
        <v>1660</v>
      </c>
      <c r="DE1" s="42" t="s">
        <v>1661</v>
      </c>
      <c r="DF1" s="42" t="s">
        <v>1662</v>
      </c>
      <c r="DG1" s="42" t="s">
        <v>1663</v>
      </c>
      <c r="DH1" s="42" t="s">
        <v>1664</v>
      </c>
      <c r="DI1" s="42" t="s">
        <v>1665</v>
      </c>
      <c r="DJ1" s="42" t="s">
        <v>1666</v>
      </c>
      <c r="DK1" s="42" t="s">
        <v>1667</v>
      </c>
      <c r="DL1" s="42" t="s">
        <v>1668</v>
      </c>
      <c r="DM1" s="42" t="s">
        <v>1669</v>
      </c>
      <c r="DN1" s="42" t="s">
        <v>1670</v>
      </c>
      <c r="DO1" s="42" t="s">
        <v>1671</v>
      </c>
      <c r="DP1" s="42" t="s">
        <v>1672</v>
      </c>
      <c r="DQ1" s="42" t="s">
        <v>1673</v>
      </c>
      <c r="DR1" s="42" t="s">
        <v>1674</v>
      </c>
      <c r="DS1" s="42" t="s">
        <v>1675</v>
      </c>
      <c r="DT1" s="42" t="s">
        <v>1676</v>
      </c>
      <c r="DU1" s="42" t="s">
        <v>1677</v>
      </c>
      <c r="DV1" s="42" t="s">
        <v>1678</v>
      </c>
      <c r="DW1" s="42" t="s">
        <v>1679</v>
      </c>
      <c r="DX1" s="42" t="s">
        <v>1680</v>
      </c>
      <c r="DY1" s="42" t="s">
        <v>1681</v>
      </c>
      <c r="DZ1" s="42" t="s">
        <v>804</v>
      </c>
    </row>
    <row r="2" spans="1:136" s="33" customFormat="1" ht="12.5" x14ac:dyDescent="0.25">
      <c r="A2" s="31">
        <v>43676.581840543979</v>
      </c>
      <c r="B2" s="32" t="s">
        <v>538</v>
      </c>
      <c r="C2" s="32" t="s">
        <v>70</v>
      </c>
      <c r="D2" s="32" t="s">
        <v>1682</v>
      </c>
      <c r="E2" s="32">
        <v>200501456</v>
      </c>
      <c r="F2" s="32" t="s">
        <v>540</v>
      </c>
      <c r="G2" s="32" t="s">
        <v>541</v>
      </c>
      <c r="H2" s="32" t="s">
        <v>542</v>
      </c>
      <c r="N2" s="32" t="s">
        <v>71</v>
      </c>
      <c r="Q2" s="32" t="s">
        <v>69</v>
      </c>
      <c r="R2" s="32" t="s">
        <v>69</v>
      </c>
      <c r="X2" s="32" t="s">
        <v>71</v>
      </c>
      <c r="Y2" s="32" t="s">
        <v>69</v>
      </c>
      <c r="Z2" s="32" t="s">
        <v>71</v>
      </c>
      <c r="AF2" s="32" t="s">
        <v>69</v>
      </c>
      <c r="AH2" s="32" t="s">
        <v>69</v>
      </c>
      <c r="AI2" s="32" t="s">
        <v>71</v>
      </c>
      <c r="AL2" s="32" t="s">
        <v>96</v>
      </c>
      <c r="AM2" s="32" t="s">
        <v>80</v>
      </c>
      <c r="AO2" s="32" t="s">
        <v>71</v>
      </c>
      <c r="AS2" s="32" t="s">
        <v>69</v>
      </c>
      <c r="AT2" s="32" t="s">
        <v>69</v>
      </c>
      <c r="AW2" s="32" t="s">
        <v>71</v>
      </c>
      <c r="BB2" s="32" t="s">
        <v>80</v>
      </c>
      <c r="BD2" s="32" t="s">
        <v>69</v>
      </c>
      <c r="BE2" s="32" t="s">
        <v>71</v>
      </c>
      <c r="BF2" s="32" t="s">
        <v>69</v>
      </c>
      <c r="BG2" s="32" t="s">
        <v>69</v>
      </c>
      <c r="BK2" s="32" t="s">
        <v>71</v>
      </c>
      <c r="BL2" s="32" t="s">
        <v>80</v>
      </c>
      <c r="BM2" s="32" t="s">
        <v>69</v>
      </c>
      <c r="BN2" s="32" t="s">
        <v>69</v>
      </c>
      <c r="BU2" s="32" t="s">
        <v>69</v>
      </c>
      <c r="BV2" s="32" t="s">
        <v>69</v>
      </c>
      <c r="BW2" s="32" t="s">
        <v>71</v>
      </c>
      <c r="BY2" s="32" t="s">
        <v>69</v>
      </c>
      <c r="BZ2" s="32" t="s">
        <v>69</v>
      </c>
      <c r="CA2" s="32" t="s">
        <v>80</v>
      </c>
      <c r="CC2" s="32" t="s">
        <v>69</v>
      </c>
      <c r="CG2" s="32" t="s">
        <v>80</v>
      </c>
      <c r="CH2" s="32" t="s">
        <v>69</v>
      </c>
      <c r="CK2" s="32" t="s">
        <v>69</v>
      </c>
      <c r="CP2" s="32" t="s">
        <v>80</v>
      </c>
      <c r="CR2" s="32" t="s">
        <v>69</v>
      </c>
      <c r="CS2" s="32" t="s">
        <v>69</v>
      </c>
      <c r="CT2" s="32" t="s">
        <v>69</v>
      </c>
      <c r="CU2" s="32" t="s">
        <v>69</v>
      </c>
      <c r="CY2" s="32" t="s">
        <v>71</v>
      </c>
      <c r="CZ2" s="32" t="s">
        <v>80</v>
      </c>
      <c r="DA2" s="32" t="s">
        <v>71</v>
      </c>
      <c r="DB2" s="32" t="s">
        <v>80</v>
      </c>
      <c r="DI2" s="32" t="s">
        <v>69</v>
      </c>
      <c r="DJ2" s="32" t="s">
        <v>69</v>
      </c>
      <c r="DK2" s="32" t="s">
        <v>69</v>
      </c>
      <c r="DM2" s="32" t="s">
        <v>69</v>
      </c>
      <c r="DN2" s="32" t="s">
        <v>71</v>
      </c>
      <c r="DO2" s="32" t="s">
        <v>80</v>
      </c>
      <c r="DQ2" s="32" t="s">
        <v>69</v>
      </c>
      <c r="DU2" s="32" t="s">
        <v>71</v>
      </c>
      <c r="DV2" s="32" t="s">
        <v>69</v>
      </c>
      <c r="DW2" s="32" t="s">
        <v>71</v>
      </c>
      <c r="DY2" s="32" t="s">
        <v>871</v>
      </c>
      <c r="DZ2" s="34" t="s">
        <v>1683</v>
      </c>
    </row>
    <row r="3" spans="1:136" s="33" customFormat="1" ht="12.5" customHeight="1" x14ac:dyDescent="0.25">
      <c r="A3" s="31">
        <v>43678.360238877314</v>
      </c>
      <c r="B3" s="32" t="s">
        <v>558</v>
      </c>
      <c r="C3" s="32" t="s">
        <v>70</v>
      </c>
      <c r="D3" s="32" t="s">
        <v>1684</v>
      </c>
      <c r="E3" s="32">
        <v>200500205</v>
      </c>
      <c r="F3" s="32" t="s">
        <v>1685</v>
      </c>
      <c r="G3" s="34" t="s">
        <v>561</v>
      </c>
      <c r="H3" s="32" t="s">
        <v>542</v>
      </c>
      <c r="I3" s="32" t="s">
        <v>69</v>
      </c>
      <c r="J3" s="32" t="s">
        <v>96</v>
      </c>
      <c r="N3" s="32" t="s">
        <v>69</v>
      </c>
      <c r="P3" s="32" t="s">
        <v>69</v>
      </c>
      <c r="W3" s="32" t="s">
        <v>69</v>
      </c>
      <c r="AA3" s="32" t="s">
        <v>69</v>
      </c>
      <c r="AB3" s="32" t="s">
        <v>69</v>
      </c>
      <c r="AC3" s="32" t="s">
        <v>69</v>
      </c>
      <c r="AG3" s="32" t="s">
        <v>71</v>
      </c>
      <c r="AH3" s="32" t="s">
        <v>69</v>
      </c>
      <c r="AI3" s="32" t="s">
        <v>69</v>
      </c>
      <c r="AL3" s="32" t="s">
        <v>69</v>
      </c>
      <c r="AO3" s="32" t="s">
        <v>71</v>
      </c>
      <c r="AU3" s="32" t="s">
        <v>69</v>
      </c>
      <c r="AW3" s="32" t="s">
        <v>69</v>
      </c>
      <c r="BB3" s="32" t="s">
        <v>69</v>
      </c>
      <c r="BD3" s="32" t="s">
        <v>69</v>
      </c>
      <c r="BK3" s="32" t="s">
        <v>69</v>
      </c>
      <c r="BN3" s="32" t="s">
        <v>69</v>
      </c>
      <c r="BP3" s="32" t="s">
        <v>69</v>
      </c>
      <c r="BQ3" s="32" t="s">
        <v>69</v>
      </c>
      <c r="BU3" s="32" t="s">
        <v>71</v>
      </c>
      <c r="BV3" s="32" t="s">
        <v>69</v>
      </c>
      <c r="BW3" s="32" t="s">
        <v>69</v>
      </c>
      <c r="BZ3" s="32" t="s">
        <v>69</v>
      </c>
      <c r="CC3" s="32" t="s">
        <v>69</v>
      </c>
      <c r="CI3" s="32" t="s">
        <v>69</v>
      </c>
      <c r="CK3" s="32" t="s">
        <v>69</v>
      </c>
      <c r="CP3" s="32" t="s">
        <v>69</v>
      </c>
      <c r="CR3" s="32" t="s">
        <v>69</v>
      </c>
      <c r="CY3" s="32" t="s">
        <v>69</v>
      </c>
      <c r="DB3" s="32" t="s">
        <v>69</v>
      </c>
      <c r="DD3" s="32" t="s">
        <v>69</v>
      </c>
      <c r="DE3" s="32" t="s">
        <v>69</v>
      </c>
      <c r="DI3" s="32" t="s">
        <v>69</v>
      </c>
      <c r="DJ3" s="32" t="s">
        <v>69</v>
      </c>
      <c r="DK3" s="32" t="s">
        <v>69</v>
      </c>
      <c r="DM3" s="32" t="s">
        <v>69</v>
      </c>
      <c r="DN3" s="32" t="s">
        <v>69</v>
      </c>
      <c r="DQ3" s="32" t="s">
        <v>69</v>
      </c>
      <c r="DW3" s="32" t="s">
        <v>69</v>
      </c>
      <c r="DZ3" s="32">
        <v>7</v>
      </c>
    </row>
    <row r="4" spans="1:136" s="33" customFormat="1" ht="12.5" customHeight="1" x14ac:dyDescent="0.25">
      <c r="A4" s="31">
        <v>43679.266899525464</v>
      </c>
      <c r="B4" s="32" t="s">
        <v>86</v>
      </c>
      <c r="C4" s="32" t="s">
        <v>70</v>
      </c>
      <c r="D4" s="32" t="s">
        <v>1686</v>
      </c>
      <c r="E4" s="32">
        <v>200500208</v>
      </c>
      <c r="F4" s="32" t="s">
        <v>563</v>
      </c>
      <c r="G4" s="34" t="s">
        <v>1687</v>
      </c>
      <c r="H4" s="32" t="s">
        <v>542</v>
      </c>
      <c r="I4" s="32" t="s">
        <v>71</v>
      </c>
      <c r="N4" s="32" t="s">
        <v>69</v>
      </c>
      <c r="P4" s="32" t="s">
        <v>71</v>
      </c>
      <c r="Z4" s="32" t="s">
        <v>69</v>
      </c>
      <c r="AB4" s="32" t="s">
        <v>69</v>
      </c>
      <c r="AC4" s="32" t="s">
        <v>69</v>
      </c>
      <c r="AG4" s="32" t="s">
        <v>69</v>
      </c>
      <c r="AH4" s="32" t="s">
        <v>69</v>
      </c>
      <c r="AI4" s="32" t="s">
        <v>69</v>
      </c>
      <c r="AK4" s="32" t="s">
        <v>71</v>
      </c>
      <c r="AL4" s="32" t="s">
        <v>71</v>
      </c>
      <c r="AO4" s="32" t="s">
        <v>71</v>
      </c>
      <c r="AU4" s="32" t="s">
        <v>69</v>
      </c>
      <c r="BB4" s="32" t="s">
        <v>69</v>
      </c>
      <c r="BN4" s="32" t="s">
        <v>69</v>
      </c>
      <c r="BP4" s="32" t="s">
        <v>69</v>
      </c>
      <c r="BU4" s="32" t="s">
        <v>69</v>
      </c>
      <c r="BV4" s="32" t="s">
        <v>69</v>
      </c>
      <c r="BW4" s="32" t="s">
        <v>69</v>
      </c>
      <c r="BY4" s="32" t="s">
        <v>69</v>
      </c>
      <c r="BZ4" s="32" t="s">
        <v>71</v>
      </c>
      <c r="CC4" s="32" t="s">
        <v>69</v>
      </c>
      <c r="CP4" s="32" t="s">
        <v>69</v>
      </c>
      <c r="DB4" s="32" t="s">
        <v>69</v>
      </c>
      <c r="DD4" s="32" t="s">
        <v>69</v>
      </c>
      <c r="DE4" s="32" t="s">
        <v>69</v>
      </c>
      <c r="DI4" s="32" t="s">
        <v>69</v>
      </c>
      <c r="DJ4" s="32" t="s">
        <v>69</v>
      </c>
      <c r="DK4" s="32" t="s">
        <v>69</v>
      </c>
      <c r="DM4" s="32" t="s">
        <v>69</v>
      </c>
      <c r="DN4" s="32" t="s">
        <v>69</v>
      </c>
      <c r="DQ4" s="32" t="s">
        <v>69</v>
      </c>
      <c r="DZ4" s="32">
        <v>1</v>
      </c>
    </row>
    <row r="5" spans="1:136" s="33" customFormat="1" ht="12.5" x14ac:dyDescent="0.25">
      <c r="A5" s="31">
        <v>43677.667130185189</v>
      </c>
      <c r="B5" s="32" t="s">
        <v>1688</v>
      </c>
      <c r="C5" s="32" t="s">
        <v>70</v>
      </c>
      <c r="D5" s="32" t="s">
        <v>604</v>
      </c>
      <c r="E5" s="32">
        <v>200500849</v>
      </c>
      <c r="F5" s="32" t="s">
        <v>1689</v>
      </c>
      <c r="G5" s="34" t="s">
        <v>155</v>
      </c>
      <c r="H5" s="32" t="s">
        <v>542</v>
      </c>
      <c r="N5" s="32" t="s">
        <v>69</v>
      </c>
      <c r="P5" s="32" t="s">
        <v>69</v>
      </c>
      <c r="S5" s="32" t="s">
        <v>69</v>
      </c>
      <c r="Z5" s="32" t="s">
        <v>69</v>
      </c>
      <c r="AG5" s="32" t="s">
        <v>69</v>
      </c>
      <c r="AH5" s="32" t="s">
        <v>69</v>
      </c>
      <c r="AI5" s="32" t="s">
        <v>69</v>
      </c>
      <c r="AK5" s="32" t="s">
        <v>69</v>
      </c>
      <c r="AL5" s="32" t="s">
        <v>69</v>
      </c>
      <c r="AO5" s="32" t="s">
        <v>71</v>
      </c>
      <c r="AU5" s="32" t="s">
        <v>69</v>
      </c>
      <c r="BB5" s="32" t="s">
        <v>69</v>
      </c>
      <c r="BD5" s="32" t="s">
        <v>69</v>
      </c>
      <c r="BG5" s="32" t="s">
        <v>69</v>
      </c>
      <c r="BN5" s="32" t="s">
        <v>69</v>
      </c>
      <c r="BU5" s="32" t="s">
        <v>69</v>
      </c>
      <c r="BV5" s="32" t="s">
        <v>69</v>
      </c>
      <c r="BW5" s="32" t="s">
        <v>69</v>
      </c>
      <c r="BY5" s="32" t="s">
        <v>69</v>
      </c>
      <c r="BZ5" s="32" t="s">
        <v>69</v>
      </c>
      <c r="CC5" s="32" t="s">
        <v>69</v>
      </c>
      <c r="CI5" s="32" t="s">
        <v>69</v>
      </c>
      <c r="CP5" s="32" t="s">
        <v>69</v>
      </c>
      <c r="CR5" s="32" t="s">
        <v>69</v>
      </c>
      <c r="CU5" s="32" t="s">
        <v>69</v>
      </c>
      <c r="DB5" s="32" t="s">
        <v>69</v>
      </c>
      <c r="DI5" s="32" t="s">
        <v>69</v>
      </c>
      <c r="DJ5" s="32" t="s">
        <v>69</v>
      </c>
      <c r="DK5" s="32" t="s">
        <v>69</v>
      </c>
      <c r="DM5" s="32" t="s">
        <v>69</v>
      </c>
      <c r="DN5" s="32" t="s">
        <v>69</v>
      </c>
      <c r="DQ5" s="32" t="s">
        <v>69</v>
      </c>
      <c r="DW5" s="32" t="s">
        <v>69</v>
      </c>
      <c r="DY5" s="32" t="s">
        <v>1690</v>
      </c>
      <c r="DZ5" s="32" t="s">
        <v>557</v>
      </c>
    </row>
    <row r="6" spans="1:136" s="33" customFormat="1" ht="12.5" x14ac:dyDescent="0.25">
      <c r="A6" s="31">
        <v>43677.385085787042</v>
      </c>
      <c r="B6" s="32" t="s">
        <v>618</v>
      </c>
      <c r="C6" s="32" t="s">
        <v>70</v>
      </c>
      <c r="D6" s="32" t="s">
        <v>1691</v>
      </c>
      <c r="E6" s="32">
        <v>200501195</v>
      </c>
      <c r="F6" s="32" t="s">
        <v>620</v>
      </c>
      <c r="G6" s="34" t="s">
        <v>621</v>
      </c>
      <c r="H6" s="32" t="s">
        <v>542</v>
      </c>
      <c r="I6" s="32" t="s">
        <v>69</v>
      </c>
      <c r="Q6" s="32" t="s">
        <v>69</v>
      </c>
      <c r="X6" s="32" t="s">
        <v>80</v>
      </c>
      <c r="Y6" s="32" t="s">
        <v>80</v>
      </c>
      <c r="Z6" s="32" t="s">
        <v>69</v>
      </c>
      <c r="AG6" s="32" t="s">
        <v>71</v>
      </c>
      <c r="AH6" s="32" t="s">
        <v>69</v>
      </c>
      <c r="AI6" s="32" t="s">
        <v>69</v>
      </c>
      <c r="AL6" s="32" t="s">
        <v>80</v>
      </c>
      <c r="AM6" s="32" t="s">
        <v>80</v>
      </c>
      <c r="AO6" s="32" t="s">
        <v>80</v>
      </c>
      <c r="AS6" s="32" t="s">
        <v>80</v>
      </c>
      <c r="AT6" s="32" t="s">
        <v>80</v>
      </c>
      <c r="AW6" s="32" t="s">
        <v>71</v>
      </c>
      <c r="BE6" s="32" t="s">
        <v>69</v>
      </c>
      <c r="BL6" s="32" t="s">
        <v>71</v>
      </c>
      <c r="BM6" s="32" t="s">
        <v>80</v>
      </c>
      <c r="BN6" s="32" t="s">
        <v>69</v>
      </c>
      <c r="BU6" s="32" t="s">
        <v>69</v>
      </c>
      <c r="BV6" s="32" t="s">
        <v>69</v>
      </c>
      <c r="BW6" s="32" t="s">
        <v>69</v>
      </c>
      <c r="BZ6" s="32" t="s">
        <v>80</v>
      </c>
      <c r="CC6" s="32" t="s">
        <v>80</v>
      </c>
      <c r="CG6" s="32" t="s">
        <v>69</v>
      </c>
      <c r="CH6" s="32" t="s">
        <v>71</v>
      </c>
      <c r="CK6" s="32" t="s">
        <v>69</v>
      </c>
      <c r="CR6" s="32" t="s">
        <v>69</v>
      </c>
      <c r="CS6" s="32" t="s">
        <v>69</v>
      </c>
      <c r="CY6" s="32" t="s">
        <v>69</v>
      </c>
      <c r="DA6" s="32" t="s">
        <v>69</v>
      </c>
      <c r="DB6" s="32" t="s">
        <v>69</v>
      </c>
      <c r="DI6" s="32" t="s">
        <v>69</v>
      </c>
      <c r="DJ6" s="32" t="s">
        <v>69</v>
      </c>
      <c r="DK6" s="32" t="s">
        <v>69</v>
      </c>
      <c r="DN6" s="32" t="s">
        <v>69</v>
      </c>
      <c r="DQ6" s="32" t="s">
        <v>69</v>
      </c>
      <c r="DU6" s="32" t="s">
        <v>69</v>
      </c>
      <c r="DV6" s="32" t="s">
        <v>69</v>
      </c>
      <c r="DY6" s="32" t="s">
        <v>1692</v>
      </c>
      <c r="DZ6" s="32" t="s">
        <v>1693</v>
      </c>
    </row>
    <row r="7" spans="1:136" s="33" customFormat="1" ht="12.5" customHeight="1" x14ac:dyDescent="0.25">
      <c r="A7" s="31">
        <v>43678.380494050929</v>
      </c>
      <c r="B7" s="32" t="s">
        <v>624</v>
      </c>
      <c r="C7" s="32" t="s">
        <v>70</v>
      </c>
      <c r="D7" s="32" t="s">
        <v>625</v>
      </c>
      <c r="E7" s="32">
        <v>200501282</v>
      </c>
      <c r="F7" s="32" t="s">
        <v>626</v>
      </c>
      <c r="G7" s="34" t="s">
        <v>627</v>
      </c>
      <c r="H7" s="32" t="s">
        <v>542</v>
      </c>
      <c r="Q7" s="32" t="s">
        <v>69</v>
      </c>
      <c r="R7" s="32" t="s">
        <v>71</v>
      </c>
      <c r="X7" s="32" t="s">
        <v>71</v>
      </c>
      <c r="Y7" s="32" t="s">
        <v>69</v>
      </c>
      <c r="Z7" s="32" t="s">
        <v>71</v>
      </c>
      <c r="AG7" s="32" t="s">
        <v>71</v>
      </c>
      <c r="AH7" s="32" t="s">
        <v>80</v>
      </c>
      <c r="AI7" s="32" t="s">
        <v>69</v>
      </c>
      <c r="AL7" s="32" t="s">
        <v>71</v>
      </c>
      <c r="AM7" s="32" t="s">
        <v>69</v>
      </c>
      <c r="AO7" s="32" t="s">
        <v>69</v>
      </c>
      <c r="AS7" s="32" t="s">
        <v>69</v>
      </c>
      <c r="AT7" s="32" t="s">
        <v>69</v>
      </c>
      <c r="BD7" s="32" t="s">
        <v>71</v>
      </c>
      <c r="BE7" s="32" t="s">
        <v>80</v>
      </c>
      <c r="BF7" s="32" t="s">
        <v>71</v>
      </c>
      <c r="BG7" s="32" t="s">
        <v>71</v>
      </c>
      <c r="BK7" s="32" t="s">
        <v>71</v>
      </c>
      <c r="BL7" s="32" t="s">
        <v>69</v>
      </c>
      <c r="BM7" s="32" t="s">
        <v>69</v>
      </c>
      <c r="BN7" s="32" t="s">
        <v>71</v>
      </c>
      <c r="BR7" s="32" t="s">
        <v>71</v>
      </c>
      <c r="BU7" s="32" t="s">
        <v>71</v>
      </c>
      <c r="BV7" s="32" t="s">
        <v>71</v>
      </c>
      <c r="BW7" s="32" t="s">
        <v>69</v>
      </c>
      <c r="BZ7" s="32" t="s">
        <v>71</v>
      </c>
      <c r="CA7" s="32" t="s">
        <v>69</v>
      </c>
      <c r="CC7" s="32" t="s">
        <v>69</v>
      </c>
      <c r="CG7" s="32" t="s">
        <v>69</v>
      </c>
      <c r="CH7" s="32" t="s">
        <v>69</v>
      </c>
      <c r="CI7" s="32" t="s">
        <v>69</v>
      </c>
      <c r="CR7" s="32" t="s">
        <v>71</v>
      </c>
      <c r="CS7" s="32" t="s">
        <v>69</v>
      </c>
      <c r="CT7" s="32" t="s">
        <v>69</v>
      </c>
      <c r="CU7" s="32" t="s">
        <v>69</v>
      </c>
      <c r="CY7" s="32" t="s">
        <v>69</v>
      </c>
      <c r="CZ7" s="32" t="s">
        <v>71</v>
      </c>
      <c r="DA7" s="32" t="s">
        <v>69</v>
      </c>
      <c r="DB7" s="32" t="s">
        <v>69</v>
      </c>
      <c r="DF7" s="32" t="s">
        <v>69</v>
      </c>
      <c r="DI7" s="32" t="s">
        <v>71</v>
      </c>
      <c r="DJ7" s="32" t="s">
        <v>80</v>
      </c>
      <c r="DK7" s="32" t="s">
        <v>69</v>
      </c>
      <c r="DN7" s="32" t="s">
        <v>69</v>
      </c>
      <c r="DO7" s="32" t="s">
        <v>69</v>
      </c>
      <c r="DQ7" s="32" t="s">
        <v>69</v>
      </c>
      <c r="DU7" s="32" t="s">
        <v>69</v>
      </c>
      <c r="DV7" s="32" t="s">
        <v>69</v>
      </c>
      <c r="DW7" s="32" t="s">
        <v>69</v>
      </c>
      <c r="DY7" s="32" t="s">
        <v>553</v>
      </c>
      <c r="DZ7" s="32" t="s">
        <v>552</v>
      </c>
    </row>
    <row r="8" spans="1:136" s="33" customFormat="1" ht="12.5" customHeight="1" x14ac:dyDescent="0.25">
      <c r="A8" s="31">
        <v>43677.398651875003</v>
      </c>
      <c r="B8" s="32" t="s">
        <v>638</v>
      </c>
      <c r="C8" s="32" t="s">
        <v>135</v>
      </c>
      <c r="D8" s="32" t="s">
        <v>639</v>
      </c>
      <c r="E8" s="32">
        <v>200500119</v>
      </c>
      <c r="F8" s="32" t="s">
        <v>640</v>
      </c>
      <c r="G8" s="34" t="s">
        <v>641</v>
      </c>
      <c r="H8" s="32" t="s">
        <v>542</v>
      </c>
      <c r="I8" s="32" t="s">
        <v>69</v>
      </c>
      <c r="N8" s="32" t="s">
        <v>69</v>
      </c>
      <c r="P8" s="32" t="s">
        <v>69</v>
      </c>
      <c r="S8" s="32" t="s">
        <v>71</v>
      </c>
      <c r="W8" s="32" t="s">
        <v>69</v>
      </c>
      <c r="Z8" s="32" t="s">
        <v>69</v>
      </c>
      <c r="AB8" s="32" t="s">
        <v>69</v>
      </c>
      <c r="AC8" s="32" t="s">
        <v>69</v>
      </c>
      <c r="AG8" s="32" t="s">
        <v>69</v>
      </c>
      <c r="AH8" s="32" t="s">
        <v>69</v>
      </c>
      <c r="AI8" s="32" t="s">
        <v>71</v>
      </c>
      <c r="AK8" s="32" t="s">
        <v>71</v>
      </c>
      <c r="AL8" s="32" t="s">
        <v>71</v>
      </c>
      <c r="AO8" s="32" t="s">
        <v>96</v>
      </c>
      <c r="AU8" s="32" t="s">
        <v>71</v>
      </c>
      <c r="AW8" s="32" t="s">
        <v>69</v>
      </c>
      <c r="BB8" s="32" t="s">
        <v>80</v>
      </c>
      <c r="BD8" s="32" t="s">
        <v>71</v>
      </c>
      <c r="BG8" s="32" t="s">
        <v>71</v>
      </c>
      <c r="BK8" s="32" t="s">
        <v>69</v>
      </c>
      <c r="BN8" s="32" t="s">
        <v>69</v>
      </c>
      <c r="BP8" s="32" t="s">
        <v>71</v>
      </c>
      <c r="BQ8" s="32" t="s">
        <v>71</v>
      </c>
      <c r="BU8" s="32" t="s">
        <v>69</v>
      </c>
      <c r="BV8" s="32" t="s">
        <v>71</v>
      </c>
      <c r="BW8" s="32" t="s">
        <v>69</v>
      </c>
      <c r="BY8" s="32" t="s">
        <v>71</v>
      </c>
      <c r="BZ8" s="32" t="s">
        <v>71</v>
      </c>
      <c r="CC8" s="32" t="s">
        <v>80</v>
      </c>
      <c r="CI8" s="32" t="s">
        <v>71</v>
      </c>
      <c r="CK8" s="32" t="s">
        <v>69</v>
      </c>
      <c r="CP8" s="32" t="s">
        <v>69</v>
      </c>
      <c r="CR8" s="32" t="s">
        <v>69</v>
      </c>
      <c r="CU8" s="32" t="s">
        <v>69</v>
      </c>
      <c r="CY8" s="32" t="s">
        <v>69</v>
      </c>
      <c r="DB8" s="32" t="s">
        <v>69</v>
      </c>
      <c r="DD8" s="32" t="s">
        <v>69</v>
      </c>
      <c r="DE8" s="32" t="s">
        <v>69</v>
      </c>
      <c r="DI8" s="32" t="s">
        <v>69</v>
      </c>
      <c r="DJ8" s="32" t="s">
        <v>71</v>
      </c>
      <c r="DK8" s="32" t="s">
        <v>71</v>
      </c>
      <c r="DM8" s="32" t="s">
        <v>69</v>
      </c>
      <c r="DN8" s="32" t="s">
        <v>69</v>
      </c>
      <c r="DQ8" s="32" t="s">
        <v>69</v>
      </c>
      <c r="DW8" s="32" t="s">
        <v>69</v>
      </c>
      <c r="DY8" s="32" t="s">
        <v>1694</v>
      </c>
      <c r="DZ8" s="32" t="s">
        <v>642</v>
      </c>
    </row>
    <row r="9" spans="1:136" s="33" customFormat="1" ht="12.5" x14ac:dyDescent="0.25">
      <c r="A9" s="31">
        <v>43676.395449340278</v>
      </c>
      <c r="B9" s="32" t="s">
        <v>646</v>
      </c>
      <c r="C9" s="32" t="s">
        <v>135</v>
      </c>
      <c r="D9" s="32" t="s">
        <v>647</v>
      </c>
      <c r="E9" s="32">
        <v>200500338</v>
      </c>
      <c r="F9" s="32" t="s">
        <v>650</v>
      </c>
      <c r="G9" s="34" t="s">
        <v>648</v>
      </c>
      <c r="H9" s="32" t="s">
        <v>542</v>
      </c>
      <c r="I9" s="32" t="s">
        <v>69</v>
      </c>
      <c r="N9" s="32" t="s">
        <v>69</v>
      </c>
      <c r="P9" s="32" t="s">
        <v>69</v>
      </c>
      <c r="W9" s="32" t="s">
        <v>69</v>
      </c>
      <c r="Z9" s="32" t="s">
        <v>69</v>
      </c>
      <c r="AB9" s="32" t="s">
        <v>69</v>
      </c>
      <c r="AC9" s="32" t="s">
        <v>69</v>
      </c>
      <c r="AG9" s="32" t="s">
        <v>69</v>
      </c>
      <c r="AH9" s="32" t="s">
        <v>69</v>
      </c>
      <c r="AI9" s="32" t="s">
        <v>69</v>
      </c>
      <c r="AK9" s="32" t="s">
        <v>69</v>
      </c>
      <c r="AL9" s="32" t="s">
        <v>69</v>
      </c>
      <c r="AO9" s="32" t="s">
        <v>69</v>
      </c>
      <c r="AU9" s="32" t="s">
        <v>69</v>
      </c>
      <c r="AW9" s="32" t="s">
        <v>69</v>
      </c>
      <c r="BB9" s="32" t="s">
        <v>69</v>
      </c>
      <c r="BD9" s="32" t="s">
        <v>69</v>
      </c>
      <c r="BK9" s="32" t="s">
        <v>69</v>
      </c>
      <c r="BN9" s="32" t="s">
        <v>69</v>
      </c>
      <c r="BP9" s="32" t="s">
        <v>69</v>
      </c>
      <c r="BQ9" s="32" t="s">
        <v>69</v>
      </c>
      <c r="BU9" s="32" t="s">
        <v>69</v>
      </c>
      <c r="BV9" s="32" t="s">
        <v>69</v>
      </c>
      <c r="BW9" s="32" t="s">
        <v>69</v>
      </c>
      <c r="BY9" s="32" t="s">
        <v>69</v>
      </c>
      <c r="BZ9" s="32" t="s">
        <v>69</v>
      </c>
      <c r="CC9" s="32" t="s">
        <v>69</v>
      </c>
      <c r="CI9" s="32" t="s">
        <v>69</v>
      </c>
      <c r="CK9" s="32" t="s">
        <v>69</v>
      </c>
      <c r="CP9" s="32" t="s">
        <v>69</v>
      </c>
      <c r="CR9" s="32" t="s">
        <v>69</v>
      </c>
      <c r="CY9" s="32" t="s">
        <v>69</v>
      </c>
      <c r="DB9" s="32" t="s">
        <v>69</v>
      </c>
      <c r="DD9" s="32" t="s">
        <v>69</v>
      </c>
      <c r="DE9" s="32" t="s">
        <v>69</v>
      </c>
      <c r="DI9" s="32" t="s">
        <v>69</v>
      </c>
      <c r="DJ9" s="32" t="s">
        <v>69</v>
      </c>
      <c r="DK9" s="32" t="s">
        <v>69</v>
      </c>
      <c r="DM9" s="32" t="s">
        <v>69</v>
      </c>
      <c r="DN9" s="32" t="s">
        <v>69</v>
      </c>
      <c r="DQ9" s="32" t="s">
        <v>69</v>
      </c>
      <c r="DW9" s="32" t="s">
        <v>69</v>
      </c>
      <c r="DY9" s="32" t="s">
        <v>543</v>
      </c>
      <c r="DZ9" s="32" t="s">
        <v>649</v>
      </c>
    </row>
    <row r="10" spans="1:136" s="33" customFormat="1" ht="12.5" customHeight="1" x14ac:dyDescent="0.25">
      <c r="A10" s="31">
        <v>43676.280874062504</v>
      </c>
      <c r="B10" s="32" t="s">
        <v>1695</v>
      </c>
      <c r="C10" s="32" t="s">
        <v>135</v>
      </c>
      <c r="D10" s="32" t="s">
        <v>165</v>
      </c>
      <c r="E10" s="32">
        <v>200501581</v>
      </c>
      <c r="F10" s="32" t="s">
        <v>651</v>
      </c>
      <c r="G10" s="34" t="s">
        <v>166</v>
      </c>
      <c r="H10" s="32" t="s">
        <v>542</v>
      </c>
      <c r="I10" s="32" t="s">
        <v>69</v>
      </c>
      <c r="J10" s="32" t="s">
        <v>69</v>
      </c>
      <c r="K10" s="32" t="s">
        <v>69</v>
      </c>
      <c r="P10" s="32" t="s">
        <v>69</v>
      </c>
      <c r="R10" s="32" t="s">
        <v>69</v>
      </c>
      <c r="Y10" s="32" t="s">
        <v>69</v>
      </c>
      <c r="Z10" s="32" t="s">
        <v>69</v>
      </c>
      <c r="AA10" s="32" t="s">
        <v>69</v>
      </c>
      <c r="AB10" s="32" t="s">
        <v>69</v>
      </c>
      <c r="AC10" s="32" t="s">
        <v>69</v>
      </c>
      <c r="AH10" s="32" t="s">
        <v>69</v>
      </c>
      <c r="AI10" s="32" t="s">
        <v>69</v>
      </c>
      <c r="AK10" s="32" t="s">
        <v>69</v>
      </c>
      <c r="AL10" s="32" t="s">
        <v>69</v>
      </c>
      <c r="AO10" s="32" t="s">
        <v>69</v>
      </c>
      <c r="AW10" s="32" t="s">
        <v>69</v>
      </c>
      <c r="AX10" s="32" t="s">
        <v>69</v>
      </c>
      <c r="AY10" s="32" t="s">
        <v>69</v>
      </c>
      <c r="BF10" s="32" t="s">
        <v>69</v>
      </c>
      <c r="BM10" s="32" t="s">
        <v>69</v>
      </c>
      <c r="BN10" s="32" t="s">
        <v>69</v>
      </c>
      <c r="BO10" s="32" t="s">
        <v>69</v>
      </c>
      <c r="BP10" s="32" t="s">
        <v>69</v>
      </c>
      <c r="BQ10" s="32" t="s">
        <v>69</v>
      </c>
      <c r="BV10" s="32" t="s">
        <v>69</v>
      </c>
      <c r="BW10" s="32" t="s">
        <v>69</v>
      </c>
      <c r="BY10" s="32" t="s">
        <v>69</v>
      </c>
      <c r="BZ10" s="32" t="s">
        <v>69</v>
      </c>
      <c r="CC10" s="32" t="s">
        <v>69</v>
      </c>
      <c r="CK10" s="32" t="s">
        <v>69</v>
      </c>
      <c r="CL10" s="32" t="s">
        <v>69</v>
      </c>
      <c r="CT10" s="32" t="s">
        <v>69</v>
      </c>
      <c r="DA10" s="32" t="s">
        <v>69</v>
      </c>
      <c r="DC10" s="32" t="s">
        <v>69</v>
      </c>
      <c r="DD10" s="32" t="s">
        <v>69</v>
      </c>
      <c r="DE10" s="32" t="s">
        <v>69</v>
      </c>
      <c r="DJ10" s="32" t="s">
        <v>69</v>
      </c>
      <c r="DK10" s="32" t="s">
        <v>69</v>
      </c>
      <c r="DM10" s="32" t="s">
        <v>69</v>
      </c>
      <c r="DN10" s="32" t="s">
        <v>69</v>
      </c>
      <c r="DQ10" s="32" t="s">
        <v>69</v>
      </c>
      <c r="DZ10" s="32" t="s">
        <v>652</v>
      </c>
    </row>
    <row r="11" spans="1:136" s="33" customFormat="1" ht="12.5" x14ac:dyDescent="0.25">
      <c r="A11" s="31">
        <v>43676.341129074077</v>
      </c>
      <c r="B11" s="32" t="s">
        <v>167</v>
      </c>
      <c r="C11" s="32" t="s">
        <v>135</v>
      </c>
      <c r="D11" s="32" t="s">
        <v>653</v>
      </c>
      <c r="E11" s="32">
        <v>200500449</v>
      </c>
      <c r="F11" s="32" t="s">
        <v>654</v>
      </c>
      <c r="G11" s="34" t="s">
        <v>168</v>
      </c>
      <c r="H11" s="32" t="s">
        <v>542</v>
      </c>
      <c r="N11" s="32" t="s">
        <v>69</v>
      </c>
      <c r="Z11" s="32" t="s">
        <v>69</v>
      </c>
      <c r="AB11" s="32" t="s">
        <v>69</v>
      </c>
      <c r="AC11" s="32" t="s">
        <v>71</v>
      </c>
      <c r="AG11" s="32" t="s">
        <v>69</v>
      </c>
      <c r="AH11" s="32" t="s">
        <v>69</v>
      </c>
      <c r="AI11" s="32" t="s">
        <v>69</v>
      </c>
      <c r="AK11" s="32" t="s">
        <v>71</v>
      </c>
      <c r="AL11" s="32" t="s">
        <v>71</v>
      </c>
      <c r="AO11" s="32" t="s">
        <v>69</v>
      </c>
      <c r="AU11" s="32" t="s">
        <v>69</v>
      </c>
      <c r="BB11" s="32" t="s">
        <v>69</v>
      </c>
      <c r="BO11" s="32" t="s">
        <v>69</v>
      </c>
      <c r="BP11" s="32" t="s">
        <v>69</v>
      </c>
      <c r="BQ11" s="32" t="s">
        <v>71</v>
      </c>
      <c r="BU11" s="32" t="s">
        <v>69</v>
      </c>
      <c r="BV11" s="32" t="s">
        <v>69</v>
      </c>
      <c r="BW11" s="32" t="s">
        <v>69</v>
      </c>
      <c r="BY11" s="32" t="s">
        <v>71</v>
      </c>
      <c r="BZ11" s="32" t="s">
        <v>71</v>
      </c>
      <c r="CC11" s="32" t="s">
        <v>69</v>
      </c>
      <c r="CI11" s="32" t="s">
        <v>69</v>
      </c>
      <c r="CP11" s="32" t="s">
        <v>69</v>
      </c>
      <c r="DB11" s="32" t="s">
        <v>69</v>
      </c>
      <c r="DD11" s="32" t="s">
        <v>69</v>
      </c>
      <c r="DE11" s="32" t="s">
        <v>69</v>
      </c>
      <c r="DJ11" s="32" t="s">
        <v>69</v>
      </c>
      <c r="DK11" s="32" t="s">
        <v>69</v>
      </c>
      <c r="DM11" s="32" t="s">
        <v>69</v>
      </c>
      <c r="DN11" s="32" t="s">
        <v>69</v>
      </c>
      <c r="DQ11" s="32" t="s">
        <v>69</v>
      </c>
      <c r="DW11" s="32" t="s">
        <v>69</v>
      </c>
      <c r="DY11" s="32" t="s">
        <v>543</v>
      </c>
      <c r="DZ11" s="32" t="s">
        <v>1696</v>
      </c>
    </row>
    <row r="12" spans="1:136" s="33" customFormat="1" ht="12.5" x14ac:dyDescent="0.25">
      <c r="A12" s="31">
        <v>43677.794627013893</v>
      </c>
      <c r="B12" s="32" t="s">
        <v>171</v>
      </c>
      <c r="C12" s="32" t="s">
        <v>135</v>
      </c>
      <c r="D12" s="32" t="s">
        <v>172</v>
      </c>
      <c r="E12" s="32">
        <v>200500582</v>
      </c>
      <c r="F12" s="32" t="s">
        <v>173</v>
      </c>
      <c r="G12" s="34" t="s">
        <v>174</v>
      </c>
      <c r="H12" s="32" t="s">
        <v>542</v>
      </c>
      <c r="I12" s="32" t="s">
        <v>71</v>
      </c>
      <c r="J12" s="32" t="s">
        <v>69</v>
      </c>
      <c r="P12" s="32" t="s">
        <v>69</v>
      </c>
      <c r="S12" s="32" t="s">
        <v>69</v>
      </c>
      <c r="W12" s="32" t="s">
        <v>69</v>
      </c>
      <c r="Z12" s="32" t="s">
        <v>69</v>
      </c>
      <c r="AA12" s="32" t="s">
        <v>69</v>
      </c>
      <c r="AB12" s="32" t="s">
        <v>69</v>
      </c>
      <c r="AG12" s="32" t="s">
        <v>95</v>
      </c>
      <c r="AH12" s="32" t="s">
        <v>71</v>
      </c>
      <c r="AI12" s="32" t="s">
        <v>71</v>
      </c>
      <c r="AL12" s="32" t="s">
        <v>71</v>
      </c>
      <c r="AO12" s="32" t="s">
        <v>69</v>
      </c>
      <c r="AR12" s="32" t="s">
        <v>71</v>
      </c>
      <c r="AW12" s="32" t="s">
        <v>71</v>
      </c>
      <c r="AX12" s="32" t="s">
        <v>69</v>
      </c>
      <c r="BD12" s="32" t="s">
        <v>69</v>
      </c>
      <c r="BG12" s="32" t="s">
        <v>69</v>
      </c>
      <c r="BK12" s="32" t="s">
        <v>69</v>
      </c>
      <c r="BN12" s="32" t="s">
        <v>69</v>
      </c>
      <c r="BO12" s="32" t="s">
        <v>69</v>
      </c>
      <c r="BP12" s="32" t="s">
        <v>69</v>
      </c>
      <c r="BU12" s="32" t="s">
        <v>69</v>
      </c>
      <c r="BV12" s="32" t="s">
        <v>71</v>
      </c>
      <c r="BW12" s="32" t="s">
        <v>71</v>
      </c>
      <c r="BZ12" s="32" t="s">
        <v>71</v>
      </c>
      <c r="CC12" s="32" t="s">
        <v>80</v>
      </c>
      <c r="CF12" s="32" t="s">
        <v>95</v>
      </c>
      <c r="CK12" s="32" t="s">
        <v>71</v>
      </c>
      <c r="CL12" s="32" t="s">
        <v>69</v>
      </c>
      <c r="CR12" s="32" t="s">
        <v>69</v>
      </c>
      <c r="CU12" s="32" t="s">
        <v>69</v>
      </c>
      <c r="CY12" s="32" t="s">
        <v>69</v>
      </c>
      <c r="DB12" s="32" t="s">
        <v>71</v>
      </c>
      <c r="DC12" s="32" t="s">
        <v>69</v>
      </c>
      <c r="DD12" s="32" t="s">
        <v>69</v>
      </c>
      <c r="DI12" s="32" t="s">
        <v>69</v>
      </c>
      <c r="DJ12" s="32" t="s">
        <v>71</v>
      </c>
      <c r="DK12" s="32" t="s">
        <v>71</v>
      </c>
      <c r="DN12" s="32" t="s">
        <v>69</v>
      </c>
      <c r="DQ12" s="32" t="s">
        <v>80</v>
      </c>
      <c r="DT12" s="32" t="s">
        <v>95</v>
      </c>
      <c r="DY12" s="32" t="s">
        <v>1697</v>
      </c>
      <c r="DZ12" s="32" t="s">
        <v>667</v>
      </c>
    </row>
    <row r="13" spans="1:136" s="33" customFormat="1" ht="12.5" x14ac:dyDescent="0.25">
      <c r="A13" s="31">
        <v>43676.378296712966</v>
      </c>
      <c r="B13" s="32" t="s">
        <v>179</v>
      </c>
      <c r="C13" s="32" t="s">
        <v>135</v>
      </c>
      <c r="D13" s="32" t="s">
        <v>1698</v>
      </c>
      <c r="E13" s="32">
        <v>200501087</v>
      </c>
      <c r="F13" s="32" t="s">
        <v>676</v>
      </c>
      <c r="G13" s="34" t="s">
        <v>180</v>
      </c>
      <c r="H13" s="32" t="s">
        <v>542</v>
      </c>
      <c r="I13" s="32" t="s">
        <v>69</v>
      </c>
      <c r="N13" s="32" t="s">
        <v>69</v>
      </c>
      <c r="W13" s="32" t="s">
        <v>69</v>
      </c>
      <c r="Z13" s="32" t="s">
        <v>69</v>
      </c>
      <c r="AB13" s="32" t="s">
        <v>69</v>
      </c>
      <c r="AC13" s="32" t="s">
        <v>69</v>
      </c>
      <c r="AG13" s="32" t="s">
        <v>69</v>
      </c>
      <c r="AH13" s="32" t="s">
        <v>69</v>
      </c>
      <c r="AI13" s="32" t="s">
        <v>69</v>
      </c>
      <c r="AK13" s="32" t="s">
        <v>69</v>
      </c>
      <c r="AL13" s="32" t="s">
        <v>69</v>
      </c>
      <c r="AO13" s="32" t="s">
        <v>69</v>
      </c>
      <c r="AU13" s="32" t="s">
        <v>69</v>
      </c>
      <c r="AW13" s="32" t="s">
        <v>69</v>
      </c>
      <c r="BB13" s="32" t="s">
        <v>69</v>
      </c>
      <c r="BD13" s="32" t="s">
        <v>69</v>
      </c>
      <c r="BK13" s="32" t="s">
        <v>69</v>
      </c>
      <c r="BN13" s="32" t="s">
        <v>69</v>
      </c>
      <c r="BP13" s="32" t="s">
        <v>69</v>
      </c>
      <c r="BQ13" s="32" t="s">
        <v>69</v>
      </c>
      <c r="BU13" s="32" t="s">
        <v>69</v>
      </c>
      <c r="BV13" s="32" t="s">
        <v>69</v>
      </c>
      <c r="BW13" s="32" t="s">
        <v>69</v>
      </c>
      <c r="BY13" s="32" t="s">
        <v>69</v>
      </c>
      <c r="CC13" s="32" t="s">
        <v>69</v>
      </c>
      <c r="CI13" s="32" t="s">
        <v>69</v>
      </c>
      <c r="CK13" s="32" t="s">
        <v>69</v>
      </c>
      <c r="CP13" s="32" t="s">
        <v>69</v>
      </c>
      <c r="CR13" s="32" t="s">
        <v>69</v>
      </c>
      <c r="CY13" s="32" t="s">
        <v>69</v>
      </c>
      <c r="DB13" s="32" t="s">
        <v>69</v>
      </c>
      <c r="DD13" s="32" t="s">
        <v>69</v>
      </c>
      <c r="DE13" s="32" t="s">
        <v>69</v>
      </c>
      <c r="DJ13" s="32" t="s">
        <v>69</v>
      </c>
      <c r="DK13" s="32" t="s">
        <v>69</v>
      </c>
      <c r="DM13" s="32" t="s">
        <v>69</v>
      </c>
      <c r="DN13" s="32" t="s">
        <v>69</v>
      </c>
      <c r="DQ13" s="32" t="s">
        <v>69</v>
      </c>
      <c r="DW13" s="32" t="s">
        <v>69</v>
      </c>
      <c r="DY13" s="32" t="s">
        <v>677</v>
      </c>
      <c r="DZ13" s="32" t="s">
        <v>1699</v>
      </c>
    </row>
    <row r="14" spans="1:136" s="33" customFormat="1" ht="12.5" customHeight="1" x14ac:dyDescent="0.25">
      <c r="A14" s="31">
        <v>43676.267742129625</v>
      </c>
      <c r="B14" s="32" t="s">
        <v>240</v>
      </c>
      <c r="C14" s="32" t="s">
        <v>136</v>
      </c>
      <c r="D14" s="32" t="s">
        <v>241</v>
      </c>
      <c r="E14" s="32">
        <v>200401338</v>
      </c>
      <c r="F14" s="32" t="s">
        <v>1700</v>
      </c>
      <c r="G14" s="34" t="s">
        <v>242</v>
      </c>
      <c r="H14" s="32" t="s">
        <v>542</v>
      </c>
      <c r="I14" s="32" t="s">
        <v>69</v>
      </c>
      <c r="J14" s="32" t="s">
        <v>69</v>
      </c>
      <c r="K14" s="32" t="s">
        <v>69</v>
      </c>
      <c r="P14" s="32" t="s">
        <v>69</v>
      </c>
      <c r="R14" s="32" t="s">
        <v>69</v>
      </c>
      <c r="Z14" s="32" t="s">
        <v>69</v>
      </c>
      <c r="AA14" s="32" t="s">
        <v>69</v>
      </c>
      <c r="AB14" s="32" t="s">
        <v>69</v>
      </c>
      <c r="AG14" s="32" t="s">
        <v>69</v>
      </c>
      <c r="AH14" s="32" t="s">
        <v>69</v>
      </c>
      <c r="AI14" s="32" t="s">
        <v>69</v>
      </c>
      <c r="AK14" s="32" t="s">
        <v>69</v>
      </c>
      <c r="AL14" s="32" t="s">
        <v>69</v>
      </c>
      <c r="AO14" s="32" t="s">
        <v>69</v>
      </c>
      <c r="AW14" s="32" t="s">
        <v>69</v>
      </c>
      <c r="AX14" s="32" t="s">
        <v>69</v>
      </c>
      <c r="AY14" s="32" t="s">
        <v>69</v>
      </c>
      <c r="BD14" s="32" t="s">
        <v>69</v>
      </c>
      <c r="BF14" s="32" t="s">
        <v>69</v>
      </c>
      <c r="BN14" s="32" t="s">
        <v>69</v>
      </c>
      <c r="BO14" s="32" t="s">
        <v>69</v>
      </c>
      <c r="BP14" s="32" t="s">
        <v>69</v>
      </c>
      <c r="BU14" s="32" t="s">
        <v>69</v>
      </c>
      <c r="BV14" s="32" t="s">
        <v>69</v>
      </c>
      <c r="BW14" s="32" t="s">
        <v>69</v>
      </c>
      <c r="BY14" s="32" t="s">
        <v>69</v>
      </c>
      <c r="BZ14" s="32" t="s">
        <v>69</v>
      </c>
      <c r="CC14" s="32" t="s">
        <v>69</v>
      </c>
      <c r="CK14" s="32" t="s">
        <v>69</v>
      </c>
      <c r="CL14" s="32" t="s">
        <v>69</v>
      </c>
      <c r="CM14" s="32" t="s">
        <v>69</v>
      </c>
      <c r="CR14" s="32" t="s">
        <v>69</v>
      </c>
      <c r="CT14" s="32" t="s">
        <v>69</v>
      </c>
      <c r="DB14" s="32" t="s">
        <v>69</v>
      </c>
      <c r="DC14" s="32" t="s">
        <v>69</v>
      </c>
      <c r="DD14" s="32" t="s">
        <v>69</v>
      </c>
      <c r="DJ14" s="32" t="s">
        <v>69</v>
      </c>
      <c r="DK14" s="32" t="s">
        <v>69</v>
      </c>
      <c r="DM14" s="32" t="s">
        <v>69</v>
      </c>
      <c r="DQ14" s="32" t="s">
        <v>69</v>
      </c>
      <c r="DY14" s="32" t="s">
        <v>1701</v>
      </c>
      <c r="DZ14" s="32" t="s">
        <v>849</v>
      </c>
    </row>
    <row r="15" spans="1:136" s="47" customFormat="1" ht="12.5" x14ac:dyDescent="0.25">
      <c r="A15" s="43">
        <v>43692.327051273147</v>
      </c>
      <c r="B15" s="44" t="s">
        <v>122</v>
      </c>
      <c r="C15" s="44" t="s">
        <v>101</v>
      </c>
      <c r="D15" s="44" t="s">
        <v>123</v>
      </c>
      <c r="E15" s="44">
        <v>200100012</v>
      </c>
      <c r="F15" s="44" t="s">
        <v>124</v>
      </c>
      <c r="G15" s="45" t="s">
        <v>184</v>
      </c>
      <c r="H15" s="44" t="s">
        <v>542</v>
      </c>
      <c r="I15" s="46"/>
      <c r="J15" s="44" t="s">
        <v>71</v>
      </c>
      <c r="K15" s="44" t="s">
        <v>71</v>
      </c>
      <c r="L15" s="46"/>
      <c r="M15" s="46"/>
      <c r="N15" s="46"/>
      <c r="O15" s="46"/>
      <c r="P15" s="44" t="s">
        <v>71</v>
      </c>
      <c r="Q15" s="44" t="s">
        <v>71</v>
      </c>
      <c r="R15" s="44" t="s">
        <v>71</v>
      </c>
      <c r="S15" s="44" t="s">
        <v>69</v>
      </c>
      <c r="T15" s="46"/>
      <c r="U15" s="46"/>
      <c r="V15" s="46"/>
      <c r="W15" s="46"/>
      <c r="X15" s="44" t="s">
        <v>71</v>
      </c>
      <c r="Y15" s="44" t="s">
        <v>69</v>
      </c>
      <c r="Z15" s="44" t="s">
        <v>71</v>
      </c>
      <c r="AA15" s="46"/>
      <c r="AB15" s="46"/>
      <c r="AC15" s="46"/>
      <c r="AD15" s="46"/>
      <c r="AE15" s="46"/>
      <c r="AF15" s="46"/>
      <c r="AG15" s="46"/>
      <c r="AH15" s="44" t="s">
        <v>69</v>
      </c>
      <c r="AI15" s="44" t="s">
        <v>69</v>
      </c>
      <c r="AJ15" s="46"/>
      <c r="AK15" s="44" t="s">
        <v>71</v>
      </c>
      <c r="AL15" s="44" t="s">
        <v>69</v>
      </c>
      <c r="AM15" s="44" t="s">
        <v>71</v>
      </c>
      <c r="AN15" s="46"/>
      <c r="AO15" s="44" t="s">
        <v>69</v>
      </c>
      <c r="AP15" s="46"/>
      <c r="AQ15" s="46"/>
      <c r="AR15" s="46"/>
      <c r="AS15" s="44" t="s">
        <v>69</v>
      </c>
      <c r="AT15" s="44" t="s">
        <v>69</v>
      </c>
      <c r="AU15" s="44" t="s">
        <v>69</v>
      </c>
      <c r="AV15" s="46"/>
      <c r="AW15" s="44" t="s">
        <v>69</v>
      </c>
      <c r="AX15" s="44" t="s">
        <v>69</v>
      </c>
      <c r="AY15" s="44" t="s">
        <v>71</v>
      </c>
      <c r="AZ15" s="46"/>
      <c r="BA15" s="46"/>
      <c r="BB15" s="46"/>
      <c r="BC15" s="46"/>
      <c r="BD15" s="44" t="s">
        <v>69</v>
      </c>
      <c r="BE15" s="44" t="s">
        <v>71</v>
      </c>
      <c r="BF15" s="44" t="s">
        <v>71</v>
      </c>
      <c r="BG15" s="44" t="s">
        <v>69</v>
      </c>
      <c r="BH15" s="46"/>
      <c r="BI15" s="46"/>
      <c r="BJ15" s="46"/>
      <c r="BK15" s="46"/>
      <c r="BL15" s="44" t="s">
        <v>69</v>
      </c>
      <c r="BM15" s="44" t="s">
        <v>71</v>
      </c>
      <c r="BN15" s="44" t="s">
        <v>69</v>
      </c>
      <c r="BO15" s="46"/>
      <c r="BP15" s="46"/>
      <c r="BQ15" s="46"/>
      <c r="BR15" s="46"/>
      <c r="BS15" s="46"/>
      <c r="BT15" s="46"/>
      <c r="BU15" s="46"/>
      <c r="BV15" s="44" t="s">
        <v>69</v>
      </c>
      <c r="BW15" s="44" t="s">
        <v>71</v>
      </c>
      <c r="BX15" s="46"/>
      <c r="BY15" s="44" t="s">
        <v>69</v>
      </c>
      <c r="BZ15" s="44" t="s">
        <v>69</v>
      </c>
      <c r="CA15" s="44" t="s">
        <v>71</v>
      </c>
      <c r="CB15" s="46"/>
      <c r="CC15" s="44" t="s">
        <v>69</v>
      </c>
      <c r="CD15" s="46"/>
      <c r="CE15" s="46"/>
      <c r="CF15" s="46"/>
      <c r="CG15" s="44" t="s">
        <v>69</v>
      </c>
      <c r="CH15" s="44" t="s">
        <v>69</v>
      </c>
      <c r="CI15" s="44" t="s">
        <v>69</v>
      </c>
      <c r="CJ15" s="46"/>
      <c r="CK15" s="44" t="s">
        <v>69</v>
      </c>
      <c r="CL15" s="44" t="s">
        <v>69</v>
      </c>
      <c r="CM15" s="44" t="s">
        <v>71</v>
      </c>
      <c r="CN15" s="46"/>
      <c r="CO15" s="46"/>
      <c r="CP15" s="46"/>
      <c r="CQ15" s="46"/>
      <c r="CR15" s="44" t="s">
        <v>69</v>
      </c>
      <c r="CS15" s="44" t="s">
        <v>71</v>
      </c>
      <c r="CT15" s="44" t="s">
        <v>69</v>
      </c>
      <c r="CU15" s="44" t="s">
        <v>69</v>
      </c>
      <c r="CV15" s="46"/>
      <c r="CW15" s="46"/>
      <c r="CX15" s="46"/>
      <c r="CY15" s="46"/>
      <c r="CZ15" s="44" t="s">
        <v>69</v>
      </c>
      <c r="DA15" s="44" t="s">
        <v>69</v>
      </c>
      <c r="DB15" s="44" t="s">
        <v>69</v>
      </c>
      <c r="DC15" s="46"/>
      <c r="DD15" s="46"/>
      <c r="DE15" s="46"/>
      <c r="DF15" s="46"/>
      <c r="DG15" s="46"/>
      <c r="DH15" s="46"/>
      <c r="DI15" s="46"/>
      <c r="DJ15" s="44" t="s">
        <v>69</v>
      </c>
      <c r="DK15" s="44" t="s">
        <v>69</v>
      </c>
      <c r="DL15" s="46"/>
      <c r="DM15" s="44" t="s">
        <v>69</v>
      </c>
      <c r="DN15" s="44" t="s">
        <v>69</v>
      </c>
      <c r="DO15" s="44" t="s">
        <v>71</v>
      </c>
      <c r="DP15" s="46"/>
      <c r="DQ15" s="44" t="s">
        <v>69</v>
      </c>
      <c r="DR15" s="46"/>
      <c r="DS15" s="46"/>
      <c r="DT15" s="46"/>
      <c r="DU15" s="44" t="s">
        <v>69</v>
      </c>
      <c r="DV15" s="44" t="s">
        <v>69</v>
      </c>
      <c r="DW15" s="44" t="s">
        <v>69</v>
      </c>
      <c r="DX15" s="46"/>
      <c r="DY15" s="44" t="s">
        <v>697</v>
      </c>
      <c r="DZ15" s="44" t="s">
        <v>698</v>
      </c>
      <c r="EA15" s="46"/>
      <c r="EB15" s="46"/>
      <c r="EC15" s="46"/>
      <c r="ED15" s="46"/>
      <c r="EE15" s="46"/>
      <c r="EF15" s="46"/>
    </row>
    <row r="16" spans="1:136" s="33" customFormat="1" ht="12.5" x14ac:dyDescent="0.25">
      <c r="A16" s="31">
        <v>43676.33414280093</v>
      </c>
      <c r="B16" s="32" t="s">
        <v>714</v>
      </c>
      <c r="C16" s="32" t="s">
        <v>101</v>
      </c>
      <c r="D16" s="32" t="s">
        <v>715</v>
      </c>
      <c r="E16" s="32">
        <v>200200824</v>
      </c>
      <c r="F16" s="32" t="s">
        <v>716</v>
      </c>
      <c r="G16" s="34" t="s">
        <v>717</v>
      </c>
      <c r="H16" s="32" t="s">
        <v>542</v>
      </c>
      <c r="I16" s="32" t="s">
        <v>69</v>
      </c>
      <c r="J16" s="32" t="s">
        <v>69</v>
      </c>
      <c r="P16" s="32" t="s">
        <v>69</v>
      </c>
      <c r="R16" s="32" t="s">
        <v>69</v>
      </c>
      <c r="S16" s="32" t="s">
        <v>69</v>
      </c>
      <c r="Y16" s="32" t="s">
        <v>69</v>
      </c>
      <c r="AA16" s="32" t="s">
        <v>69</v>
      </c>
      <c r="AB16" s="32" t="s">
        <v>69</v>
      </c>
      <c r="AH16" s="32" t="s">
        <v>69</v>
      </c>
      <c r="AI16" s="32" t="s">
        <v>69</v>
      </c>
      <c r="AK16" s="32" t="s">
        <v>69</v>
      </c>
      <c r="AL16" s="32" t="s">
        <v>69</v>
      </c>
      <c r="AO16" s="32" t="s">
        <v>69</v>
      </c>
      <c r="AW16" s="32" t="s">
        <v>69</v>
      </c>
      <c r="AX16" s="32" t="s">
        <v>69</v>
      </c>
      <c r="BD16" s="32" t="s">
        <v>69</v>
      </c>
      <c r="BF16" s="32" t="s">
        <v>69</v>
      </c>
      <c r="BG16" s="32" t="s">
        <v>69</v>
      </c>
      <c r="BM16" s="32" t="s">
        <v>69</v>
      </c>
      <c r="BO16" s="32" t="s">
        <v>69</v>
      </c>
      <c r="BP16" s="32" t="s">
        <v>69</v>
      </c>
      <c r="BV16" s="32" t="s">
        <v>69</v>
      </c>
      <c r="BW16" s="32" t="s">
        <v>69</v>
      </c>
      <c r="BY16" s="32" t="s">
        <v>69</v>
      </c>
      <c r="BZ16" s="32" t="s">
        <v>69</v>
      </c>
      <c r="CC16" s="32" t="s">
        <v>69</v>
      </c>
      <c r="CK16" s="32" t="s">
        <v>69</v>
      </c>
      <c r="CL16" s="32" t="s">
        <v>69</v>
      </c>
      <c r="CR16" s="32" t="s">
        <v>69</v>
      </c>
      <c r="CT16" s="32" t="s">
        <v>69</v>
      </c>
      <c r="CU16" s="32" t="s">
        <v>69</v>
      </c>
      <c r="DA16" s="32" t="s">
        <v>69</v>
      </c>
      <c r="DC16" s="32" t="s">
        <v>69</v>
      </c>
      <c r="DD16" s="32" t="s">
        <v>69</v>
      </c>
      <c r="DJ16" s="32" t="s">
        <v>69</v>
      </c>
      <c r="DK16" s="32" t="s">
        <v>69</v>
      </c>
      <c r="DM16" s="32" t="s">
        <v>69</v>
      </c>
      <c r="DN16" s="32" t="s">
        <v>69</v>
      </c>
      <c r="DQ16" s="32" t="s">
        <v>69</v>
      </c>
      <c r="DY16" s="32" t="s">
        <v>608</v>
      </c>
      <c r="DZ16" s="32" t="s">
        <v>718</v>
      </c>
    </row>
    <row r="17" spans="1:130" s="33" customFormat="1" ht="12.5" x14ac:dyDescent="0.25">
      <c r="A17" s="31">
        <v>43690.292494004629</v>
      </c>
      <c r="B17" s="32" t="s">
        <v>719</v>
      </c>
      <c r="C17" s="32" t="s">
        <v>66</v>
      </c>
      <c r="D17" s="32" t="s">
        <v>720</v>
      </c>
      <c r="E17" s="32">
        <v>200200263</v>
      </c>
      <c r="F17" s="32" t="s">
        <v>721</v>
      </c>
      <c r="G17" s="34" t="s">
        <v>722</v>
      </c>
      <c r="H17" s="32" t="s">
        <v>542</v>
      </c>
      <c r="I17" s="32" t="s">
        <v>69</v>
      </c>
      <c r="J17" s="32" t="s">
        <v>71</v>
      </c>
      <c r="P17" s="32" t="s">
        <v>69</v>
      </c>
      <c r="R17" s="32" t="s">
        <v>69</v>
      </c>
      <c r="W17" s="32" t="s">
        <v>69</v>
      </c>
      <c r="AA17" s="32" t="s">
        <v>69</v>
      </c>
      <c r="AB17" s="32" t="s">
        <v>69</v>
      </c>
      <c r="AF17" s="32" t="s">
        <v>69</v>
      </c>
      <c r="AH17" s="32" t="s">
        <v>69</v>
      </c>
      <c r="AI17" s="32" t="s">
        <v>69</v>
      </c>
      <c r="AK17" s="32" t="s">
        <v>69</v>
      </c>
      <c r="AL17" s="32" t="s">
        <v>69</v>
      </c>
      <c r="AO17" s="32" t="s">
        <v>69</v>
      </c>
      <c r="AU17" s="32" t="s">
        <v>69</v>
      </c>
      <c r="AW17" s="32" t="s">
        <v>69</v>
      </c>
      <c r="AX17" s="32" t="s">
        <v>71</v>
      </c>
      <c r="BD17" s="32" t="s">
        <v>69</v>
      </c>
      <c r="BK17" s="32" t="s">
        <v>69</v>
      </c>
      <c r="BO17" s="32" t="s">
        <v>69</v>
      </c>
      <c r="BP17" s="32" t="s">
        <v>69</v>
      </c>
      <c r="BT17" s="32" t="s">
        <v>69</v>
      </c>
      <c r="BV17" s="32" t="s">
        <v>69</v>
      </c>
      <c r="BW17" s="32" t="s">
        <v>69</v>
      </c>
      <c r="BY17" s="32" t="s">
        <v>69</v>
      </c>
      <c r="BZ17" s="32" t="s">
        <v>69</v>
      </c>
      <c r="CC17" s="32" t="s">
        <v>69</v>
      </c>
      <c r="CI17" s="32" t="s">
        <v>69</v>
      </c>
      <c r="CK17" s="32" t="s">
        <v>69</v>
      </c>
      <c r="CL17" s="32" t="s">
        <v>71</v>
      </c>
      <c r="CR17" s="32" t="s">
        <v>69</v>
      </c>
      <c r="CT17" s="32" t="s">
        <v>69</v>
      </c>
      <c r="CY17" s="32" t="s">
        <v>69</v>
      </c>
      <c r="DC17" s="32" t="s">
        <v>69</v>
      </c>
      <c r="DD17" s="32" t="s">
        <v>69</v>
      </c>
      <c r="DH17" s="32" t="s">
        <v>69</v>
      </c>
      <c r="DJ17" s="32" t="s">
        <v>69</v>
      </c>
      <c r="DK17" s="32" t="s">
        <v>69</v>
      </c>
      <c r="DM17" s="32" t="s">
        <v>69</v>
      </c>
      <c r="DN17" s="32" t="s">
        <v>69</v>
      </c>
      <c r="DQ17" s="32" t="s">
        <v>69</v>
      </c>
      <c r="DW17" s="32" t="s">
        <v>69</v>
      </c>
      <c r="DY17" s="32" t="s">
        <v>608</v>
      </c>
      <c r="DZ17" s="32">
        <v>16</v>
      </c>
    </row>
    <row r="18" spans="1:130" s="33" customFormat="1" ht="12.5" x14ac:dyDescent="0.25">
      <c r="A18" s="31">
        <v>43677.416998287037</v>
      </c>
      <c r="B18" s="32" t="s">
        <v>723</v>
      </c>
      <c r="C18" s="32" t="s">
        <v>66</v>
      </c>
      <c r="D18" s="32" t="s">
        <v>1702</v>
      </c>
      <c r="E18" s="32">
        <v>200200009</v>
      </c>
      <c r="F18" s="32" t="s">
        <v>725</v>
      </c>
      <c r="G18" s="34" t="s">
        <v>726</v>
      </c>
      <c r="H18" s="32" t="s">
        <v>542</v>
      </c>
      <c r="J18" s="32" t="s">
        <v>69</v>
      </c>
      <c r="P18" s="32" t="s">
        <v>69</v>
      </c>
      <c r="Q18" s="32" t="s">
        <v>69</v>
      </c>
      <c r="R18" s="32" t="s">
        <v>69</v>
      </c>
      <c r="S18" s="32" t="s">
        <v>69</v>
      </c>
      <c r="X18" s="32" t="s">
        <v>69</v>
      </c>
      <c r="Y18" s="32" t="s">
        <v>69</v>
      </c>
      <c r="AA18" s="32" t="s">
        <v>69</v>
      </c>
      <c r="AB18" s="32" t="s">
        <v>69</v>
      </c>
      <c r="AC18" s="32" t="s">
        <v>69</v>
      </c>
      <c r="AH18" s="32" t="s">
        <v>69</v>
      </c>
      <c r="AI18" s="32" t="s">
        <v>69</v>
      </c>
      <c r="AK18" s="32" t="s">
        <v>69</v>
      </c>
      <c r="AL18" s="32" t="s">
        <v>69</v>
      </c>
      <c r="AM18" s="32" t="s">
        <v>69</v>
      </c>
      <c r="AO18" s="32" t="s">
        <v>69</v>
      </c>
      <c r="AS18" s="32" t="s">
        <v>69</v>
      </c>
      <c r="AT18" s="32" t="s">
        <v>69</v>
      </c>
      <c r="AU18" s="32" t="s">
        <v>69</v>
      </c>
      <c r="AX18" s="32" t="s">
        <v>69</v>
      </c>
      <c r="BD18" s="32" t="s">
        <v>69</v>
      </c>
      <c r="BE18" s="32" t="s">
        <v>69</v>
      </c>
      <c r="BF18" s="32" t="s">
        <v>69</v>
      </c>
      <c r="BG18" s="32" t="s">
        <v>69</v>
      </c>
      <c r="BL18" s="32" t="s">
        <v>69</v>
      </c>
      <c r="BM18" s="32" t="s">
        <v>69</v>
      </c>
      <c r="BO18" s="32" t="s">
        <v>69</v>
      </c>
      <c r="BP18" s="32" t="s">
        <v>69</v>
      </c>
      <c r="BQ18" s="32" t="s">
        <v>69</v>
      </c>
      <c r="BV18" s="32" t="s">
        <v>69</v>
      </c>
      <c r="BW18" s="32" t="s">
        <v>69</v>
      </c>
      <c r="BY18" s="32" t="s">
        <v>69</v>
      </c>
      <c r="BZ18" s="32" t="s">
        <v>69</v>
      </c>
      <c r="CA18" s="32" t="s">
        <v>69</v>
      </c>
      <c r="CC18" s="32" t="s">
        <v>69</v>
      </c>
      <c r="CG18" s="32" t="s">
        <v>69</v>
      </c>
      <c r="CH18" s="32" t="s">
        <v>69</v>
      </c>
      <c r="CI18" s="32" t="s">
        <v>69</v>
      </c>
      <c r="CK18" s="32" t="s">
        <v>69</v>
      </c>
      <c r="CL18" s="32" t="s">
        <v>69</v>
      </c>
      <c r="CR18" s="32" t="s">
        <v>69</v>
      </c>
      <c r="CS18" s="32" t="s">
        <v>69</v>
      </c>
      <c r="CT18" s="32" t="s">
        <v>69</v>
      </c>
      <c r="CU18" s="32" t="s">
        <v>69</v>
      </c>
      <c r="CZ18" s="32" t="s">
        <v>69</v>
      </c>
      <c r="DA18" s="32" t="s">
        <v>69</v>
      </c>
      <c r="DC18" s="32" t="s">
        <v>69</v>
      </c>
      <c r="DD18" s="32" t="s">
        <v>69</v>
      </c>
      <c r="DE18" s="32" t="s">
        <v>69</v>
      </c>
      <c r="DJ18" s="32" t="s">
        <v>69</v>
      </c>
      <c r="DK18" s="32" t="s">
        <v>69</v>
      </c>
      <c r="DM18" s="32" t="s">
        <v>69</v>
      </c>
      <c r="DN18" s="32" t="s">
        <v>69</v>
      </c>
      <c r="DO18" s="32" t="s">
        <v>69</v>
      </c>
      <c r="DQ18" s="32" t="s">
        <v>69</v>
      </c>
      <c r="DU18" s="32" t="s">
        <v>69</v>
      </c>
      <c r="DV18" s="32" t="s">
        <v>69</v>
      </c>
      <c r="DW18" s="32" t="s">
        <v>69</v>
      </c>
      <c r="DZ18" s="32">
        <v>12</v>
      </c>
    </row>
    <row r="19" spans="1:130" s="33" customFormat="1" ht="12.5" x14ac:dyDescent="0.25">
      <c r="A19" s="31">
        <v>43677.348190023149</v>
      </c>
      <c r="B19" s="32" t="s">
        <v>130</v>
      </c>
      <c r="C19" s="32" t="s">
        <v>66</v>
      </c>
      <c r="D19" s="32" t="s">
        <v>131</v>
      </c>
      <c r="E19" s="32">
        <v>200200035</v>
      </c>
      <c r="F19" s="32" t="s">
        <v>132</v>
      </c>
      <c r="G19" s="34" t="s">
        <v>188</v>
      </c>
      <c r="H19" s="32" t="s">
        <v>542</v>
      </c>
      <c r="I19" s="32" t="s">
        <v>69</v>
      </c>
      <c r="J19" s="32" t="s">
        <v>69</v>
      </c>
      <c r="P19" s="32" t="s">
        <v>69</v>
      </c>
      <c r="R19" s="32" t="s">
        <v>69</v>
      </c>
      <c r="AA19" s="32" t="s">
        <v>69</v>
      </c>
      <c r="AB19" s="32" t="s">
        <v>71</v>
      </c>
      <c r="AC19" s="32" t="s">
        <v>69</v>
      </c>
      <c r="AF19" s="32" t="s">
        <v>69</v>
      </c>
      <c r="AH19" s="32" t="s">
        <v>69</v>
      </c>
      <c r="AI19" s="32" t="s">
        <v>69</v>
      </c>
      <c r="AK19" s="32" t="s">
        <v>69</v>
      </c>
      <c r="AL19" s="32" t="s">
        <v>69</v>
      </c>
      <c r="AO19" s="32" t="s">
        <v>69</v>
      </c>
      <c r="AU19" s="32" t="s">
        <v>69</v>
      </c>
      <c r="AW19" s="32" t="s">
        <v>69</v>
      </c>
      <c r="AX19" s="32" t="s">
        <v>69</v>
      </c>
      <c r="BD19" s="32" t="s">
        <v>69</v>
      </c>
      <c r="BF19" s="32" t="s">
        <v>69</v>
      </c>
      <c r="BO19" s="32" t="s">
        <v>69</v>
      </c>
      <c r="BP19" s="32" t="s">
        <v>71</v>
      </c>
      <c r="BQ19" s="32" t="s">
        <v>69</v>
      </c>
      <c r="BT19" s="32" t="s">
        <v>69</v>
      </c>
      <c r="BV19" s="32" t="s">
        <v>69</v>
      </c>
      <c r="BW19" s="32" t="s">
        <v>69</v>
      </c>
      <c r="BY19" s="32" t="s">
        <v>69</v>
      </c>
      <c r="BZ19" s="32" t="s">
        <v>69</v>
      </c>
      <c r="CC19" s="32" t="s">
        <v>69</v>
      </c>
      <c r="CI19" s="32" t="s">
        <v>69</v>
      </c>
      <c r="CK19" s="32" t="s">
        <v>69</v>
      </c>
      <c r="CL19" s="32" t="s">
        <v>69</v>
      </c>
      <c r="CR19" s="32" t="s">
        <v>69</v>
      </c>
      <c r="CT19" s="32" t="s">
        <v>69</v>
      </c>
      <c r="DC19" s="32" t="s">
        <v>69</v>
      </c>
      <c r="DD19" s="32" t="s">
        <v>71</v>
      </c>
      <c r="DE19" s="32" t="s">
        <v>69</v>
      </c>
      <c r="DH19" s="32" t="s">
        <v>69</v>
      </c>
      <c r="DJ19" s="32" t="s">
        <v>69</v>
      </c>
      <c r="DK19" s="32" t="s">
        <v>69</v>
      </c>
      <c r="DM19" s="32" t="s">
        <v>69</v>
      </c>
      <c r="DN19" s="32" t="s">
        <v>69</v>
      </c>
      <c r="DQ19" s="32" t="s">
        <v>69</v>
      </c>
      <c r="DW19" s="32" t="s">
        <v>69</v>
      </c>
      <c r="DZ19" s="32">
        <v>11</v>
      </c>
    </row>
    <row r="20" spans="1:130" s="33" customFormat="1" ht="12.5" x14ac:dyDescent="0.25">
      <c r="A20" s="31">
        <v>43675.269305000002</v>
      </c>
      <c r="B20" s="32" t="s">
        <v>1703</v>
      </c>
      <c r="C20" s="32" t="s">
        <v>66</v>
      </c>
      <c r="D20" s="32" t="s">
        <v>1704</v>
      </c>
      <c r="E20" s="32">
        <v>200201060</v>
      </c>
      <c r="F20" s="32" t="s">
        <v>1705</v>
      </c>
      <c r="G20" s="34" t="s">
        <v>1706</v>
      </c>
      <c r="H20" s="32" t="s">
        <v>542</v>
      </c>
      <c r="AV20" s="32" t="s">
        <v>69</v>
      </c>
      <c r="CJ20" s="32" t="s">
        <v>69</v>
      </c>
      <c r="DX20" s="32" t="s">
        <v>69</v>
      </c>
      <c r="DY20" s="32" t="s">
        <v>543</v>
      </c>
      <c r="DZ20" s="32" t="s">
        <v>732</v>
      </c>
    </row>
    <row r="21" spans="1:130" s="33" customFormat="1" ht="12.5" x14ac:dyDescent="0.25">
      <c r="A21" s="31">
        <v>43676.494190046295</v>
      </c>
      <c r="B21" s="32" t="s">
        <v>93</v>
      </c>
      <c r="C21" s="32" t="s">
        <v>66</v>
      </c>
      <c r="D21" s="32" t="s">
        <v>733</v>
      </c>
      <c r="E21" s="32">
        <v>200200058</v>
      </c>
      <c r="F21" s="32" t="s">
        <v>189</v>
      </c>
      <c r="G21" s="34" t="s">
        <v>190</v>
      </c>
      <c r="H21" s="32" t="s">
        <v>542</v>
      </c>
      <c r="I21" s="32" t="s">
        <v>69</v>
      </c>
      <c r="J21" s="32" t="s">
        <v>69</v>
      </c>
      <c r="K21" s="32" t="s">
        <v>69</v>
      </c>
      <c r="P21" s="32" t="s">
        <v>69</v>
      </c>
      <c r="Z21" s="32" t="s">
        <v>69</v>
      </c>
      <c r="AA21" s="32" t="s">
        <v>69</v>
      </c>
      <c r="AB21" s="32" t="s">
        <v>69</v>
      </c>
      <c r="AC21" s="32" t="s">
        <v>69</v>
      </c>
      <c r="AH21" s="32" t="s">
        <v>69</v>
      </c>
      <c r="AI21" s="32" t="s">
        <v>69</v>
      </c>
      <c r="AK21" s="32" t="s">
        <v>69</v>
      </c>
      <c r="AL21" s="32" t="s">
        <v>69</v>
      </c>
      <c r="AO21" s="32" t="s">
        <v>69</v>
      </c>
      <c r="AW21" s="32" t="s">
        <v>69</v>
      </c>
      <c r="AX21" s="32" t="s">
        <v>69</v>
      </c>
      <c r="AY21" s="32" t="s">
        <v>69</v>
      </c>
      <c r="BD21" s="32" t="s">
        <v>69</v>
      </c>
      <c r="BN21" s="32" t="s">
        <v>69</v>
      </c>
      <c r="BO21" s="32" t="s">
        <v>69</v>
      </c>
      <c r="BP21" s="32" t="s">
        <v>69</v>
      </c>
      <c r="BQ21" s="32" t="s">
        <v>69</v>
      </c>
      <c r="BV21" s="32" t="s">
        <v>69</v>
      </c>
      <c r="BW21" s="32" t="s">
        <v>69</v>
      </c>
      <c r="BY21" s="32" t="s">
        <v>69</v>
      </c>
      <c r="BZ21" s="32" t="s">
        <v>69</v>
      </c>
      <c r="CC21" s="32" t="s">
        <v>69</v>
      </c>
      <c r="CK21" s="32" t="s">
        <v>69</v>
      </c>
      <c r="CL21" s="32" t="s">
        <v>69</v>
      </c>
      <c r="CM21" s="32" t="s">
        <v>69</v>
      </c>
      <c r="CR21" s="32" t="s">
        <v>69</v>
      </c>
      <c r="DB21" s="32" t="s">
        <v>69</v>
      </c>
      <c r="DC21" s="32" t="s">
        <v>69</v>
      </c>
      <c r="DD21" s="32" t="s">
        <v>69</v>
      </c>
      <c r="DE21" s="32" t="s">
        <v>69</v>
      </c>
      <c r="DJ21" s="32" t="s">
        <v>69</v>
      </c>
      <c r="DK21" s="32" t="s">
        <v>69</v>
      </c>
      <c r="DM21" s="32" t="s">
        <v>69</v>
      </c>
      <c r="DN21" s="32" t="s">
        <v>69</v>
      </c>
      <c r="DQ21" s="32" t="s">
        <v>69</v>
      </c>
      <c r="DY21" s="32" t="s">
        <v>553</v>
      </c>
      <c r="DZ21" s="32" t="s">
        <v>735</v>
      </c>
    </row>
    <row r="22" spans="1:130" s="33" customFormat="1" ht="12.5" x14ac:dyDescent="0.25">
      <c r="A22" s="31">
        <v>43675.180813263883</v>
      </c>
      <c r="B22" s="32" t="s">
        <v>191</v>
      </c>
      <c r="C22" s="32" t="s">
        <v>66</v>
      </c>
      <c r="D22" s="32" t="s">
        <v>1707</v>
      </c>
      <c r="E22" s="32">
        <v>200200075</v>
      </c>
      <c r="F22" s="32" t="s">
        <v>790</v>
      </c>
      <c r="G22" s="34" t="s">
        <v>192</v>
      </c>
      <c r="H22" s="32" t="s">
        <v>542</v>
      </c>
      <c r="I22" s="32" t="s">
        <v>69</v>
      </c>
      <c r="J22" s="32" t="s">
        <v>69</v>
      </c>
      <c r="P22" s="32" t="s">
        <v>69</v>
      </c>
      <c r="R22" s="32" t="s">
        <v>69</v>
      </c>
      <c r="S22" s="32" t="s">
        <v>69</v>
      </c>
      <c r="V22" s="32" t="s">
        <v>69</v>
      </c>
      <c r="W22" s="32" t="s">
        <v>69</v>
      </c>
      <c r="Y22" s="32" t="s">
        <v>69</v>
      </c>
      <c r="AA22" s="32" t="s">
        <v>69</v>
      </c>
      <c r="AB22" s="32" t="s">
        <v>69</v>
      </c>
      <c r="AC22" s="32" t="s">
        <v>69</v>
      </c>
      <c r="AF22" s="32" t="s">
        <v>69</v>
      </c>
      <c r="AH22" s="32" t="s">
        <v>69</v>
      </c>
      <c r="AI22" s="32" t="s">
        <v>69</v>
      </c>
      <c r="AK22" s="32" t="s">
        <v>69</v>
      </c>
      <c r="AL22" s="32" t="s">
        <v>69</v>
      </c>
      <c r="AN22" s="32" t="s">
        <v>69</v>
      </c>
      <c r="AO22" s="32" t="s">
        <v>69</v>
      </c>
      <c r="AU22" s="32" t="s">
        <v>69</v>
      </c>
      <c r="AV22" s="32" t="s">
        <v>69</v>
      </c>
      <c r="AW22" s="32" t="s">
        <v>69</v>
      </c>
      <c r="AX22" s="32" t="s">
        <v>69</v>
      </c>
      <c r="BD22" s="32" t="s">
        <v>69</v>
      </c>
      <c r="BF22" s="32" t="s">
        <v>69</v>
      </c>
      <c r="BG22" s="32" t="s">
        <v>69</v>
      </c>
      <c r="BJ22" s="32" t="s">
        <v>69</v>
      </c>
      <c r="BK22" s="32" t="s">
        <v>69</v>
      </c>
      <c r="BM22" s="32" t="s">
        <v>69</v>
      </c>
      <c r="BO22" s="32" t="s">
        <v>69</v>
      </c>
      <c r="BP22" s="32" t="s">
        <v>69</v>
      </c>
      <c r="BQ22" s="32" t="s">
        <v>69</v>
      </c>
      <c r="BT22" s="32" t="s">
        <v>69</v>
      </c>
      <c r="BV22" s="32" t="s">
        <v>69</v>
      </c>
      <c r="BW22" s="32" t="s">
        <v>69</v>
      </c>
      <c r="BY22" s="32" t="s">
        <v>69</v>
      </c>
      <c r="BZ22" s="32" t="s">
        <v>69</v>
      </c>
      <c r="CB22" s="32" t="s">
        <v>69</v>
      </c>
      <c r="CC22" s="32" t="s">
        <v>69</v>
      </c>
      <c r="CI22" s="32" t="s">
        <v>69</v>
      </c>
      <c r="CJ22" s="32" t="s">
        <v>69</v>
      </c>
      <c r="CK22" s="32" t="s">
        <v>69</v>
      </c>
      <c r="CL22" s="32" t="s">
        <v>69</v>
      </c>
      <c r="CR22" s="32" t="s">
        <v>69</v>
      </c>
      <c r="CT22" s="32" t="s">
        <v>69</v>
      </c>
      <c r="CU22" s="32" t="s">
        <v>69</v>
      </c>
      <c r="CX22" s="32" t="s">
        <v>69</v>
      </c>
      <c r="CY22" s="32" t="s">
        <v>69</v>
      </c>
      <c r="DA22" s="32" t="s">
        <v>69</v>
      </c>
      <c r="DC22" s="32" t="s">
        <v>69</v>
      </c>
      <c r="DD22" s="32" t="s">
        <v>69</v>
      </c>
      <c r="DE22" s="32" t="s">
        <v>69</v>
      </c>
      <c r="DH22" s="32" t="s">
        <v>69</v>
      </c>
      <c r="DJ22" s="32" t="s">
        <v>69</v>
      </c>
      <c r="DK22" s="32" t="s">
        <v>69</v>
      </c>
      <c r="DM22" s="32" t="s">
        <v>69</v>
      </c>
      <c r="DN22" s="32" t="s">
        <v>69</v>
      </c>
      <c r="DP22" s="32" t="s">
        <v>69</v>
      </c>
      <c r="DQ22" s="32" t="s">
        <v>69</v>
      </c>
      <c r="DW22" s="32" t="s">
        <v>69</v>
      </c>
      <c r="DX22" s="32" t="s">
        <v>69</v>
      </c>
      <c r="DZ22" s="32">
        <v>10</v>
      </c>
    </row>
    <row r="23" spans="1:130" s="33" customFormat="1" ht="12.5" x14ac:dyDescent="0.25">
      <c r="A23" s="31">
        <v>43676.210990347223</v>
      </c>
      <c r="B23" s="32" t="s">
        <v>193</v>
      </c>
      <c r="C23" s="32" t="s">
        <v>66</v>
      </c>
      <c r="D23" s="32" t="s">
        <v>1708</v>
      </c>
      <c r="E23" s="32">
        <v>200200088</v>
      </c>
      <c r="F23" s="32" t="s">
        <v>742</v>
      </c>
      <c r="G23" s="34" t="s">
        <v>194</v>
      </c>
      <c r="H23" s="32" t="s">
        <v>542</v>
      </c>
      <c r="I23" s="32" t="s">
        <v>71</v>
      </c>
      <c r="J23" s="32" t="s">
        <v>69</v>
      </c>
      <c r="P23" s="32" t="s">
        <v>69</v>
      </c>
      <c r="R23" s="32" t="s">
        <v>80</v>
      </c>
      <c r="S23" s="32" t="s">
        <v>80</v>
      </c>
      <c r="V23" s="32" t="s">
        <v>69</v>
      </c>
      <c r="AA23" s="32" t="s">
        <v>69</v>
      </c>
      <c r="AB23" s="32" t="s">
        <v>69</v>
      </c>
      <c r="AC23" s="32" t="s">
        <v>69</v>
      </c>
      <c r="AE23" s="32" t="s">
        <v>96</v>
      </c>
      <c r="AF23" s="32" t="s">
        <v>69</v>
      </c>
      <c r="AH23" s="32" t="s">
        <v>69</v>
      </c>
      <c r="AI23" s="32" t="s">
        <v>71</v>
      </c>
      <c r="AK23" s="32" t="s">
        <v>69</v>
      </c>
      <c r="AL23" s="32" t="s">
        <v>71</v>
      </c>
      <c r="AN23" s="32" t="s">
        <v>96</v>
      </c>
      <c r="AO23" s="32" t="s">
        <v>96</v>
      </c>
      <c r="AV23" s="32" t="s">
        <v>69</v>
      </c>
      <c r="AW23" s="32" t="s">
        <v>69</v>
      </c>
      <c r="AX23" s="32" t="s">
        <v>69</v>
      </c>
      <c r="BD23" s="32" t="s">
        <v>69</v>
      </c>
      <c r="BF23" s="32" t="s">
        <v>71</v>
      </c>
      <c r="BG23" s="32" t="s">
        <v>80</v>
      </c>
      <c r="BJ23" s="32" t="s">
        <v>69</v>
      </c>
      <c r="BO23" s="32" t="s">
        <v>69</v>
      </c>
      <c r="BP23" s="32" t="s">
        <v>69</v>
      </c>
      <c r="BQ23" s="32" t="s">
        <v>69</v>
      </c>
      <c r="BS23" s="32" t="s">
        <v>69</v>
      </c>
      <c r="BT23" s="32" t="s">
        <v>69</v>
      </c>
      <c r="BV23" s="32" t="s">
        <v>69</v>
      </c>
      <c r="BW23" s="32" t="s">
        <v>71</v>
      </c>
      <c r="BY23" s="32" t="s">
        <v>69</v>
      </c>
      <c r="BZ23" s="32" t="s">
        <v>71</v>
      </c>
      <c r="CB23" s="32" t="s">
        <v>96</v>
      </c>
      <c r="CC23" s="32" t="s">
        <v>71</v>
      </c>
      <c r="CJ23" s="32" t="s">
        <v>69</v>
      </c>
      <c r="CK23" s="32" t="s">
        <v>69</v>
      </c>
      <c r="CL23" s="32" t="s">
        <v>69</v>
      </c>
      <c r="CR23" s="32" t="s">
        <v>69</v>
      </c>
      <c r="CT23" s="32" t="s">
        <v>69</v>
      </c>
      <c r="CU23" s="32" t="s">
        <v>80</v>
      </c>
      <c r="CX23" s="32" t="s">
        <v>69</v>
      </c>
      <c r="DC23" s="32" t="s">
        <v>69</v>
      </c>
      <c r="DD23" s="32" t="s">
        <v>71</v>
      </c>
      <c r="DE23" s="32" t="s">
        <v>69</v>
      </c>
      <c r="DG23" s="32" t="s">
        <v>69</v>
      </c>
      <c r="DH23" s="32" t="s">
        <v>69</v>
      </c>
      <c r="DJ23" s="32" t="s">
        <v>69</v>
      </c>
      <c r="DK23" s="32" t="s">
        <v>69</v>
      </c>
      <c r="DM23" s="32" t="s">
        <v>69</v>
      </c>
      <c r="DN23" s="32" t="s">
        <v>69</v>
      </c>
      <c r="DP23" s="32" t="s">
        <v>69</v>
      </c>
      <c r="DQ23" s="32" t="s">
        <v>69</v>
      </c>
      <c r="DX23" s="32" t="s">
        <v>69</v>
      </c>
      <c r="DY23" s="32" t="s">
        <v>1709</v>
      </c>
      <c r="DZ23" s="32">
        <v>15</v>
      </c>
    </row>
    <row r="24" spans="1:130" s="33" customFormat="1" ht="12.5" x14ac:dyDescent="0.25">
      <c r="A24" s="31">
        <v>43676.557670520837</v>
      </c>
      <c r="B24" s="32" t="s">
        <v>1710</v>
      </c>
      <c r="C24" s="32" t="s">
        <v>66</v>
      </c>
      <c r="D24" s="32" t="s">
        <v>1711</v>
      </c>
      <c r="E24" s="32">
        <v>200200203</v>
      </c>
      <c r="F24" s="32" t="s">
        <v>1712</v>
      </c>
      <c r="G24" s="34" t="s">
        <v>1713</v>
      </c>
      <c r="H24" s="32" t="s">
        <v>542</v>
      </c>
      <c r="I24" s="32" t="s">
        <v>69</v>
      </c>
      <c r="J24" s="32" t="s">
        <v>69</v>
      </c>
      <c r="P24" s="32" t="s">
        <v>69</v>
      </c>
      <c r="R24" s="32" t="s">
        <v>69</v>
      </c>
      <c r="S24" s="32" t="s">
        <v>71</v>
      </c>
      <c r="AA24" s="32" t="s">
        <v>69</v>
      </c>
      <c r="AC24" s="32" t="s">
        <v>69</v>
      </c>
      <c r="AF24" s="32" t="s">
        <v>69</v>
      </c>
      <c r="AH24" s="32" t="s">
        <v>69</v>
      </c>
      <c r="AI24" s="32" t="s">
        <v>69</v>
      </c>
      <c r="AJ24" s="32" t="s">
        <v>71</v>
      </c>
      <c r="AK24" s="32" t="s">
        <v>69</v>
      </c>
      <c r="AL24" s="32" t="s">
        <v>69</v>
      </c>
      <c r="AO24" s="32" t="s">
        <v>69</v>
      </c>
      <c r="AW24" s="32" t="s">
        <v>69</v>
      </c>
      <c r="AX24" s="32" t="s">
        <v>69</v>
      </c>
      <c r="BD24" s="32" t="s">
        <v>69</v>
      </c>
      <c r="BF24" s="32" t="s">
        <v>69</v>
      </c>
      <c r="BG24" s="32" t="s">
        <v>71</v>
      </c>
      <c r="BO24" s="32" t="s">
        <v>69</v>
      </c>
      <c r="BQ24" s="32" t="s">
        <v>69</v>
      </c>
      <c r="BT24" s="32" t="s">
        <v>69</v>
      </c>
      <c r="BV24" s="32" t="s">
        <v>69</v>
      </c>
      <c r="BW24" s="32" t="s">
        <v>69</v>
      </c>
      <c r="BX24" s="32" t="s">
        <v>71</v>
      </c>
      <c r="BY24" s="32" t="s">
        <v>69</v>
      </c>
      <c r="BZ24" s="32" t="s">
        <v>69</v>
      </c>
      <c r="CC24" s="32" t="s">
        <v>69</v>
      </c>
      <c r="CK24" s="32" t="s">
        <v>69</v>
      </c>
      <c r="CL24" s="32" t="s">
        <v>69</v>
      </c>
      <c r="CR24" s="32" t="s">
        <v>69</v>
      </c>
      <c r="CT24" s="32" t="s">
        <v>69</v>
      </c>
      <c r="CU24" s="32" t="s">
        <v>71</v>
      </c>
      <c r="DC24" s="32" t="s">
        <v>69</v>
      </c>
      <c r="DE24" s="32" t="s">
        <v>69</v>
      </c>
      <c r="DH24" s="32" t="s">
        <v>69</v>
      </c>
      <c r="DJ24" s="32" t="s">
        <v>69</v>
      </c>
      <c r="DK24" s="32" t="s">
        <v>69</v>
      </c>
      <c r="DL24" s="32" t="s">
        <v>71</v>
      </c>
      <c r="DM24" s="32" t="s">
        <v>69</v>
      </c>
      <c r="DN24" s="32" t="s">
        <v>69</v>
      </c>
      <c r="DQ24" s="32" t="s">
        <v>69</v>
      </c>
      <c r="DY24" s="32" t="s">
        <v>1714</v>
      </c>
      <c r="DZ24" s="32" t="s">
        <v>1715</v>
      </c>
    </row>
    <row r="25" spans="1:130" s="33" customFormat="1" ht="12.5" x14ac:dyDescent="0.25">
      <c r="A25" s="31">
        <v>43675.295578553239</v>
      </c>
      <c r="B25" s="32" t="s">
        <v>758</v>
      </c>
      <c r="C25" s="32" t="s">
        <v>66</v>
      </c>
      <c r="D25" s="32" t="s">
        <v>78</v>
      </c>
      <c r="E25" s="32">
        <v>200201018</v>
      </c>
      <c r="F25" s="32" t="s">
        <v>79</v>
      </c>
      <c r="G25" s="34" t="s">
        <v>203</v>
      </c>
      <c r="H25" s="32" t="s">
        <v>542</v>
      </c>
      <c r="J25" s="32" t="s">
        <v>69</v>
      </c>
      <c r="P25" s="32" t="s">
        <v>69</v>
      </c>
      <c r="R25" s="32" t="s">
        <v>69</v>
      </c>
      <c r="U25" s="32" t="s">
        <v>69</v>
      </c>
      <c r="V25" s="32" t="s">
        <v>69</v>
      </c>
      <c r="W25" s="32" t="s">
        <v>69</v>
      </c>
      <c r="Y25" s="32" t="s">
        <v>69</v>
      </c>
      <c r="AA25" s="32" t="s">
        <v>69</v>
      </c>
      <c r="AB25" s="32" t="s">
        <v>69</v>
      </c>
      <c r="AC25" s="32" t="s">
        <v>69</v>
      </c>
      <c r="AF25" s="32" t="s">
        <v>69</v>
      </c>
      <c r="AH25" s="32" t="s">
        <v>69</v>
      </c>
      <c r="AI25" s="32" t="s">
        <v>69</v>
      </c>
      <c r="AK25" s="32" t="s">
        <v>69</v>
      </c>
      <c r="AL25" s="32" t="s">
        <v>69</v>
      </c>
      <c r="AN25" s="32" t="s">
        <v>69</v>
      </c>
      <c r="AO25" s="32" t="s">
        <v>69</v>
      </c>
      <c r="AX25" s="32" t="s">
        <v>69</v>
      </c>
      <c r="BD25" s="32" t="s">
        <v>69</v>
      </c>
      <c r="BF25" s="32" t="s">
        <v>69</v>
      </c>
      <c r="BI25" s="32" t="s">
        <v>69</v>
      </c>
      <c r="BJ25" s="32" t="s">
        <v>69</v>
      </c>
      <c r="BK25" s="32" t="s">
        <v>69</v>
      </c>
      <c r="BM25" s="32" t="s">
        <v>69</v>
      </c>
      <c r="BO25" s="32" t="s">
        <v>69</v>
      </c>
      <c r="BP25" s="32" t="s">
        <v>69</v>
      </c>
      <c r="BQ25" s="32" t="s">
        <v>69</v>
      </c>
      <c r="BT25" s="32" t="s">
        <v>69</v>
      </c>
      <c r="BW25" s="32" t="s">
        <v>69</v>
      </c>
      <c r="BY25" s="32" t="s">
        <v>69</v>
      </c>
      <c r="BZ25" s="32" t="s">
        <v>69</v>
      </c>
      <c r="CB25" s="32" t="s">
        <v>69</v>
      </c>
      <c r="CC25" s="32" t="s">
        <v>69</v>
      </c>
      <c r="CJ25" s="32" t="s">
        <v>69</v>
      </c>
      <c r="CL25" s="32" t="s">
        <v>69</v>
      </c>
      <c r="CR25" s="32" t="s">
        <v>69</v>
      </c>
      <c r="CT25" s="32" t="s">
        <v>69</v>
      </c>
      <c r="CW25" s="32" t="s">
        <v>69</v>
      </c>
      <c r="CX25" s="32" t="s">
        <v>69</v>
      </c>
      <c r="CY25" s="32" t="s">
        <v>69</v>
      </c>
      <c r="DA25" s="32" t="s">
        <v>71</v>
      </c>
      <c r="DC25" s="32" t="s">
        <v>69</v>
      </c>
      <c r="DD25" s="32" t="s">
        <v>69</v>
      </c>
      <c r="DE25" s="32" t="s">
        <v>69</v>
      </c>
      <c r="DH25" s="32" t="s">
        <v>69</v>
      </c>
      <c r="DJ25" s="32" t="s">
        <v>69</v>
      </c>
      <c r="DK25" s="32" t="s">
        <v>69</v>
      </c>
      <c r="DM25" s="32" t="s">
        <v>69</v>
      </c>
      <c r="DN25" s="32" t="s">
        <v>69</v>
      </c>
      <c r="DP25" s="32" t="s">
        <v>69</v>
      </c>
      <c r="DQ25" s="32" t="s">
        <v>69</v>
      </c>
      <c r="DX25" s="32" t="s">
        <v>69</v>
      </c>
      <c r="DZ25" s="32">
        <v>11</v>
      </c>
    </row>
    <row r="26" spans="1:130" s="33" customFormat="1" ht="12.5" x14ac:dyDescent="0.25">
      <c r="A26" s="31">
        <v>43676.27263900463</v>
      </c>
      <c r="B26" s="32" t="s">
        <v>760</v>
      </c>
      <c r="C26" s="32" t="s">
        <v>66</v>
      </c>
      <c r="D26" s="32" t="s">
        <v>205</v>
      </c>
      <c r="E26" s="32">
        <v>200200253</v>
      </c>
      <c r="F26" s="32" t="s">
        <v>761</v>
      </c>
      <c r="G26" s="32" t="s">
        <v>1716</v>
      </c>
      <c r="H26" s="32" t="s">
        <v>542</v>
      </c>
      <c r="I26" s="32" t="s">
        <v>69</v>
      </c>
      <c r="K26" s="32" t="s">
        <v>69</v>
      </c>
      <c r="P26" s="32" t="s">
        <v>69</v>
      </c>
      <c r="R26" s="32" t="s">
        <v>69</v>
      </c>
      <c r="S26" s="32" t="s">
        <v>69</v>
      </c>
      <c r="V26" s="32" t="s">
        <v>69</v>
      </c>
      <c r="Y26" s="32" t="s">
        <v>69</v>
      </c>
      <c r="Z26" s="32" t="s">
        <v>69</v>
      </c>
      <c r="AA26" s="32" t="s">
        <v>69</v>
      </c>
      <c r="AB26" s="32" t="s">
        <v>69</v>
      </c>
      <c r="AH26" s="32" t="s">
        <v>69</v>
      </c>
      <c r="AI26" s="32" t="s">
        <v>69</v>
      </c>
      <c r="AK26" s="32" t="s">
        <v>69</v>
      </c>
      <c r="AL26" s="32" t="s">
        <v>71</v>
      </c>
      <c r="AN26" s="32" t="s">
        <v>69</v>
      </c>
      <c r="AO26" s="32" t="s">
        <v>69</v>
      </c>
      <c r="AU26" s="32" t="s">
        <v>69</v>
      </c>
      <c r="BD26" s="32" t="s">
        <v>69</v>
      </c>
      <c r="BF26" s="32" t="s">
        <v>69</v>
      </c>
      <c r="BG26" s="32" t="s">
        <v>69</v>
      </c>
      <c r="BM26" s="32" t="s">
        <v>69</v>
      </c>
      <c r="BN26" s="32" t="s">
        <v>69</v>
      </c>
      <c r="BO26" s="32" t="s">
        <v>69</v>
      </c>
      <c r="BP26" s="32" t="s">
        <v>69</v>
      </c>
      <c r="BV26" s="32" t="s">
        <v>69</v>
      </c>
      <c r="BW26" s="32" t="s">
        <v>69</v>
      </c>
      <c r="BY26" s="32" t="s">
        <v>69</v>
      </c>
      <c r="BZ26" s="32" t="s">
        <v>71</v>
      </c>
      <c r="CB26" s="32" t="s">
        <v>69</v>
      </c>
      <c r="CC26" s="32" t="s">
        <v>69</v>
      </c>
      <c r="CI26" s="32" t="s">
        <v>69</v>
      </c>
      <c r="CK26" s="32" t="s">
        <v>69</v>
      </c>
      <c r="CM26" s="32" t="s">
        <v>69</v>
      </c>
      <c r="CR26" s="32" t="s">
        <v>69</v>
      </c>
      <c r="CT26" s="32" t="s">
        <v>69</v>
      </c>
      <c r="CU26" s="32" t="s">
        <v>69</v>
      </c>
      <c r="DA26" s="32" t="s">
        <v>69</v>
      </c>
      <c r="DB26" s="32" t="s">
        <v>69</v>
      </c>
      <c r="DC26" s="32" t="s">
        <v>69</v>
      </c>
      <c r="DD26" s="32" t="s">
        <v>69</v>
      </c>
      <c r="DJ26" s="32" t="s">
        <v>69</v>
      </c>
      <c r="DK26" s="32" t="s">
        <v>69</v>
      </c>
      <c r="DM26" s="32" t="s">
        <v>69</v>
      </c>
      <c r="DN26" s="32" t="s">
        <v>69</v>
      </c>
      <c r="DP26" s="32" t="s">
        <v>69</v>
      </c>
      <c r="DQ26" s="32" t="s">
        <v>69</v>
      </c>
      <c r="DW26" s="32" t="s">
        <v>69</v>
      </c>
      <c r="DY26" s="32" t="s">
        <v>763</v>
      </c>
      <c r="DZ26" s="32" t="s">
        <v>764</v>
      </c>
    </row>
    <row r="27" spans="1:130" s="33" customFormat="1" ht="12.5" x14ac:dyDescent="0.25">
      <c r="A27" s="31">
        <v>43676.241021967595</v>
      </c>
      <c r="B27" s="32" t="s">
        <v>72</v>
      </c>
      <c r="C27" s="32" t="s">
        <v>66</v>
      </c>
      <c r="D27" s="32" t="s">
        <v>1717</v>
      </c>
      <c r="E27" s="32">
        <v>20020260</v>
      </c>
      <c r="F27" s="32" t="s">
        <v>206</v>
      </c>
      <c r="G27" s="34" t="s">
        <v>207</v>
      </c>
      <c r="H27" s="32" t="s">
        <v>542</v>
      </c>
      <c r="I27" s="32" t="s">
        <v>69</v>
      </c>
      <c r="J27" s="32" t="s">
        <v>69</v>
      </c>
      <c r="P27" s="32" t="s">
        <v>69</v>
      </c>
      <c r="R27" s="32" t="s">
        <v>69</v>
      </c>
      <c r="S27" s="32" t="s">
        <v>69</v>
      </c>
      <c r="V27" s="32" t="s">
        <v>69</v>
      </c>
      <c r="Y27" s="32" t="s">
        <v>69</v>
      </c>
      <c r="AA27" s="32" t="s">
        <v>69</v>
      </c>
      <c r="AB27" s="32" t="s">
        <v>69</v>
      </c>
      <c r="AC27" s="32" t="s">
        <v>69</v>
      </c>
      <c r="AE27" s="32" t="s">
        <v>69</v>
      </c>
      <c r="AF27" s="32" t="s">
        <v>69</v>
      </c>
      <c r="AH27" s="32" t="s">
        <v>69</v>
      </c>
      <c r="AI27" s="32" t="s">
        <v>69</v>
      </c>
      <c r="AK27" s="32" t="s">
        <v>69</v>
      </c>
      <c r="AL27" s="32" t="s">
        <v>69</v>
      </c>
      <c r="AN27" s="32" t="s">
        <v>69</v>
      </c>
      <c r="AO27" s="32" t="s">
        <v>69</v>
      </c>
      <c r="AV27" s="32" t="s">
        <v>69</v>
      </c>
      <c r="AW27" s="32" t="s">
        <v>69</v>
      </c>
      <c r="AX27" s="32" t="s">
        <v>69</v>
      </c>
      <c r="BD27" s="32" t="s">
        <v>69</v>
      </c>
      <c r="BF27" s="32" t="s">
        <v>69</v>
      </c>
      <c r="BG27" s="32" t="s">
        <v>69</v>
      </c>
      <c r="BJ27" s="32" t="s">
        <v>69</v>
      </c>
      <c r="BM27" s="32" t="s">
        <v>69</v>
      </c>
      <c r="BO27" s="32" t="s">
        <v>69</v>
      </c>
      <c r="BP27" s="32" t="s">
        <v>69</v>
      </c>
      <c r="BQ27" s="32" t="s">
        <v>69</v>
      </c>
      <c r="BS27" s="32" t="s">
        <v>69</v>
      </c>
      <c r="BT27" s="32" t="s">
        <v>69</v>
      </c>
      <c r="BY27" s="32" t="s">
        <v>69</v>
      </c>
      <c r="BZ27" s="32" t="s">
        <v>69</v>
      </c>
      <c r="CB27" s="32" t="s">
        <v>69</v>
      </c>
      <c r="CC27" s="32" t="s">
        <v>69</v>
      </c>
      <c r="CJ27" s="32" t="s">
        <v>69</v>
      </c>
      <c r="CK27" s="32" t="s">
        <v>69</v>
      </c>
      <c r="CL27" s="32" t="s">
        <v>69</v>
      </c>
      <c r="CR27" s="32" t="s">
        <v>69</v>
      </c>
      <c r="CT27" s="32" t="s">
        <v>69</v>
      </c>
      <c r="CU27" s="32" t="s">
        <v>69</v>
      </c>
      <c r="CX27" s="32" t="s">
        <v>69</v>
      </c>
      <c r="DA27" s="32" t="s">
        <v>69</v>
      </c>
      <c r="DC27" s="32" t="s">
        <v>69</v>
      </c>
      <c r="DD27" s="32" t="s">
        <v>69</v>
      </c>
      <c r="DE27" s="32" t="s">
        <v>69</v>
      </c>
      <c r="DG27" s="32" t="s">
        <v>69</v>
      </c>
      <c r="DH27" s="32" t="s">
        <v>69</v>
      </c>
      <c r="DJ27" s="32" t="s">
        <v>69</v>
      </c>
      <c r="DK27" s="32" t="s">
        <v>69</v>
      </c>
      <c r="DM27" s="32" t="s">
        <v>69</v>
      </c>
      <c r="DN27" s="32" t="s">
        <v>69</v>
      </c>
      <c r="DQ27" s="32" t="s">
        <v>69</v>
      </c>
      <c r="DX27" s="32" t="s">
        <v>69</v>
      </c>
      <c r="DZ27" s="32">
        <v>12</v>
      </c>
    </row>
    <row r="28" spans="1:130" s="33" customFormat="1" ht="12.5" x14ac:dyDescent="0.25">
      <c r="A28" s="31">
        <v>43683.547405092591</v>
      </c>
      <c r="B28" s="32" t="s">
        <v>777</v>
      </c>
      <c r="C28" s="32" t="s">
        <v>66</v>
      </c>
      <c r="D28" s="32" t="s">
        <v>211</v>
      </c>
      <c r="E28" s="32">
        <v>200200300</v>
      </c>
      <c r="F28" s="32" t="s">
        <v>212</v>
      </c>
      <c r="G28" s="34" t="s">
        <v>213</v>
      </c>
      <c r="H28" s="32" t="s">
        <v>542</v>
      </c>
      <c r="I28" s="32" t="s">
        <v>69</v>
      </c>
      <c r="J28" s="32" t="s">
        <v>69</v>
      </c>
      <c r="P28" s="32" t="s">
        <v>69</v>
      </c>
      <c r="R28" s="32" t="s">
        <v>69</v>
      </c>
      <c r="S28" s="32" t="s">
        <v>69</v>
      </c>
      <c r="AA28" s="32" t="s">
        <v>69</v>
      </c>
      <c r="AB28" s="32" t="s">
        <v>69</v>
      </c>
      <c r="AC28" s="32" t="s">
        <v>69</v>
      </c>
      <c r="AF28" s="32" t="s">
        <v>69</v>
      </c>
      <c r="AH28" s="32" t="s">
        <v>69</v>
      </c>
      <c r="AI28" s="32" t="s">
        <v>69</v>
      </c>
      <c r="AK28" s="32" t="s">
        <v>69</v>
      </c>
      <c r="AL28" s="32" t="s">
        <v>69</v>
      </c>
      <c r="AN28" s="32" t="s">
        <v>69</v>
      </c>
      <c r="AO28" s="32" t="s">
        <v>69</v>
      </c>
      <c r="AV28" s="32" t="s">
        <v>69</v>
      </c>
      <c r="AW28" s="32" t="s">
        <v>69</v>
      </c>
      <c r="AX28" s="32" t="s">
        <v>69</v>
      </c>
      <c r="BD28" s="32" t="s">
        <v>69</v>
      </c>
      <c r="BF28" s="32" t="s">
        <v>69</v>
      </c>
      <c r="BG28" s="32" t="s">
        <v>69</v>
      </c>
      <c r="BO28" s="32" t="s">
        <v>69</v>
      </c>
      <c r="BP28" s="32" t="s">
        <v>69</v>
      </c>
      <c r="BQ28" s="32" t="s">
        <v>69</v>
      </c>
      <c r="BT28" s="32" t="s">
        <v>69</v>
      </c>
      <c r="BV28" s="32" t="s">
        <v>69</v>
      </c>
      <c r="BW28" s="32" t="s">
        <v>69</v>
      </c>
      <c r="BY28" s="32" t="s">
        <v>69</v>
      </c>
      <c r="BZ28" s="32" t="s">
        <v>69</v>
      </c>
      <c r="CC28" s="32" t="s">
        <v>69</v>
      </c>
      <c r="CJ28" s="32" t="s">
        <v>69</v>
      </c>
      <c r="CK28" s="32" t="s">
        <v>69</v>
      </c>
      <c r="CL28" s="32" t="s">
        <v>69</v>
      </c>
      <c r="CR28" s="32" t="s">
        <v>69</v>
      </c>
      <c r="CT28" s="32" t="s">
        <v>69</v>
      </c>
      <c r="CU28" s="32" t="s">
        <v>69</v>
      </c>
      <c r="DC28" s="32" t="s">
        <v>69</v>
      </c>
      <c r="DD28" s="32" t="s">
        <v>69</v>
      </c>
      <c r="DE28" s="32" t="s">
        <v>69</v>
      </c>
      <c r="DH28" s="32" t="s">
        <v>69</v>
      </c>
      <c r="DJ28" s="32" t="s">
        <v>69</v>
      </c>
      <c r="DK28" s="32" t="s">
        <v>69</v>
      </c>
      <c r="DM28" s="32" t="s">
        <v>69</v>
      </c>
      <c r="DN28" s="32" t="s">
        <v>69</v>
      </c>
      <c r="DP28" s="32" t="s">
        <v>69</v>
      </c>
      <c r="DQ28" s="32" t="s">
        <v>69</v>
      </c>
      <c r="DX28" s="32" t="s">
        <v>69</v>
      </c>
      <c r="DZ28" s="32">
        <v>1</v>
      </c>
    </row>
    <row r="29" spans="1:130" s="33" customFormat="1" ht="12.5" x14ac:dyDescent="0.25">
      <c r="A29" s="31">
        <v>43678.279078148145</v>
      </c>
      <c r="B29" s="32" t="s">
        <v>221</v>
      </c>
      <c r="C29" s="32" t="s">
        <v>66</v>
      </c>
      <c r="D29" s="32" t="s">
        <v>222</v>
      </c>
      <c r="E29" s="32">
        <v>200200359</v>
      </c>
      <c r="F29" s="32" t="s">
        <v>223</v>
      </c>
      <c r="G29" s="34" t="s">
        <v>224</v>
      </c>
      <c r="H29" s="32" t="s">
        <v>542</v>
      </c>
      <c r="I29" s="32" t="s">
        <v>69</v>
      </c>
      <c r="J29" s="32" t="s">
        <v>69</v>
      </c>
      <c r="P29" s="32" t="s">
        <v>69</v>
      </c>
      <c r="R29" s="32" t="s">
        <v>69</v>
      </c>
      <c r="Y29" s="32" t="s">
        <v>69</v>
      </c>
      <c r="AA29" s="32" t="s">
        <v>69</v>
      </c>
      <c r="AB29" s="32" t="s">
        <v>69</v>
      </c>
      <c r="AD29" s="32" t="s">
        <v>69</v>
      </c>
      <c r="AF29" s="32" t="s">
        <v>69</v>
      </c>
      <c r="AH29" s="32" t="s">
        <v>69</v>
      </c>
      <c r="AI29" s="32" t="s">
        <v>69</v>
      </c>
      <c r="AK29" s="32" t="s">
        <v>69</v>
      </c>
      <c r="AL29" s="32" t="s">
        <v>71</v>
      </c>
      <c r="AO29" s="32" t="s">
        <v>69</v>
      </c>
      <c r="AU29" s="32" t="s">
        <v>69</v>
      </c>
      <c r="AW29" s="32" t="s">
        <v>69</v>
      </c>
      <c r="AX29" s="32" t="s">
        <v>69</v>
      </c>
      <c r="BD29" s="32" t="s">
        <v>69</v>
      </c>
      <c r="BF29" s="32" t="s">
        <v>69</v>
      </c>
      <c r="BM29" s="32" t="s">
        <v>69</v>
      </c>
      <c r="BO29" s="32" t="s">
        <v>69</v>
      </c>
      <c r="BP29" s="32" t="s">
        <v>69</v>
      </c>
      <c r="BR29" s="32" t="s">
        <v>69</v>
      </c>
      <c r="BT29" s="32" t="s">
        <v>69</v>
      </c>
      <c r="BV29" s="32" t="s">
        <v>69</v>
      </c>
      <c r="BW29" s="32" t="s">
        <v>69</v>
      </c>
      <c r="BY29" s="32" t="s">
        <v>69</v>
      </c>
      <c r="BZ29" s="32" t="s">
        <v>71</v>
      </c>
      <c r="CC29" s="32" t="s">
        <v>69</v>
      </c>
      <c r="CI29" s="32" t="s">
        <v>69</v>
      </c>
      <c r="CK29" s="32" t="s">
        <v>69</v>
      </c>
      <c r="CL29" s="32" t="s">
        <v>69</v>
      </c>
      <c r="CR29" s="32" t="s">
        <v>69</v>
      </c>
      <c r="CT29" s="32" t="s">
        <v>69</v>
      </c>
      <c r="DA29" s="32" t="s">
        <v>69</v>
      </c>
      <c r="DC29" s="32" t="s">
        <v>69</v>
      </c>
      <c r="DD29" s="32" t="s">
        <v>69</v>
      </c>
      <c r="DF29" s="32" t="s">
        <v>69</v>
      </c>
      <c r="DH29" s="32" t="s">
        <v>69</v>
      </c>
      <c r="DJ29" s="32" t="s">
        <v>69</v>
      </c>
      <c r="DK29" s="32" t="s">
        <v>69</v>
      </c>
      <c r="DM29" s="32" t="s">
        <v>69</v>
      </c>
      <c r="DN29" s="32" t="s">
        <v>71</v>
      </c>
      <c r="DQ29" s="32" t="s">
        <v>69</v>
      </c>
      <c r="DW29" s="32" t="s">
        <v>69</v>
      </c>
      <c r="DY29" s="32" t="s">
        <v>1718</v>
      </c>
      <c r="DZ29" s="32">
        <v>15</v>
      </c>
    </row>
    <row r="30" spans="1:130" s="33" customFormat="1" ht="12.5" x14ac:dyDescent="0.25">
      <c r="A30" s="31">
        <v>43685.357092210645</v>
      </c>
      <c r="B30" s="32" t="s">
        <v>799</v>
      </c>
      <c r="C30" s="32" t="s">
        <v>66</v>
      </c>
      <c r="D30" s="32" t="s">
        <v>800</v>
      </c>
      <c r="E30" s="32">
        <v>200200609</v>
      </c>
      <c r="F30" s="32" t="s">
        <v>1719</v>
      </c>
      <c r="G30" s="32" t="s">
        <v>802</v>
      </c>
      <c r="H30" s="32" t="s">
        <v>542</v>
      </c>
      <c r="N30" s="32" t="s">
        <v>80</v>
      </c>
      <c r="S30" s="32" t="s">
        <v>71</v>
      </c>
      <c r="Z30" s="32" t="s">
        <v>69</v>
      </c>
      <c r="AB30" s="32" t="s">
        <v>71</v>
      </c>
      <c r="AC30" s="32" t="s">
        <v>69</v>
      </c>
      <c r="AF30" s="32" t="s">
        <v>69</v>
      </c>
      <c r="AG30" s="32" t="s">
        <v>71</v>
      </c>
      <c r="AH30" s="32" t="s">
        <v>80</v>
      </c>
      <c r="AI30" s="32" t="s">
        <v>80</v>
      </c>
      <c r="AK30" s="32" t="s">
        <v>69</v>
      </c>
      <c r="AL30" s="32" t="s">
        <v>80</v>
      </c>
      <c r="AO30" s="32" t="s">
        <v>69</v>
      </c>
      <c r="AU30" s="32" t="s">
        <v>69</v>
      </c>
      <c r="BB30" s="32" t="s">
        <v>80</v>
      </c>
      <c r="BG30" s="32" t="s">
        <v>71</v>
      </c>
      <c r="BN30" s="32" t="s">
        <v>71</v>
      </c>
      <c r="BP30" s="32" t="s">
        <v>71</v>
      </c>
      <c r="BQ30" s="32" t="s">
        <v>71</v>
      </c>
      <c r="BU30" s="32" t="s">
        <v>69</v>
      </c>
      <c r="BV30" s="32" t="s">
        <v>80</v>
      </c>
      <c r="BW30" s="32" t="s">
        <v>80</v>
      </c>
      <c r="BY30" s="32" t="s">
        <v>69</v>
      </c>
      <c r="BZ30" s="32" t="s">
        <v>80</v>
      </c>
      <c r="CC30" s="32" t="s">
        <v>80</v>
      </c>
      <c r="CI30" s="32" t="s">
        <v>69</v>
      </c>
      <c r="CP30" s="32" t="s">
        <v>69</v>
      </c>
      <c r="CR30" s="32" t="s">
        <v>80</v>
      </c>
      <c r="CU30" s="32" t="s">
        <v>71</v>
      </c>
      <c r="DB30" s="32" t="s">
        <v>71</v>
      </c>
      <c r="DD30" s="32" t="s">
        <v>71</v>
      </c>
      <c r="DE30" s="32" t="s">
        <v>69</v>
      </c>
      <c r="DI30" s="32" t="s">
        <v>69</v>
      </c>
      <c r="DJ30" s="32" t="s">
        <v>80</v>
      </c>
      <c r="DK30" s="32" t="s">
        <v>80</v>
      </c>
      <c r="DM30" s="32" t="s">
        <v>80</v>
      </c>
      <c r="DW30" s="32" t="s">
        <v>71</v>
      </c>
      <c r="DY30" s="32" t="s">
        <v>1720</v>
      </c>
      <c r="DZ30" s="32" t="s">
        <v>735</v>
      </c>
    </row>
    <row r="31" spans="1:130" s="33" customFormat="1" ht="12.5" x14ac:dyDescent="0.25">
      <c r="A31" s="31">
        <v>43685.315720104161</v>
      </c>
      <c r="B31" s="32" t="s">
        <v>799</v>
      </c>
      <c r="C31" s="32" t="s">
        <v>66</v>
      </c>
      <c r="D31" s="32" t="s">
        <v>225</v>
      </c>
      <c r="E31" s="32">
        <v>200200617</v>
      </c>
      <c r="F31" s="32" t="s">
        <v>226</v>
      </c>
      <c r="G31" s="34" t="s">
        <v>803</v>
      </c>
      <c r="H31" s="32" t="s">
        <v>542</v>
      </c>
      <c r="N31" s="32" t="s">
        <v>80</v>
      </c>
      <c r="S31" s="32" t="s">
        <v>71</v>
      </c>
      <c r="Z31" s="32" t="s">
        <v>69</v>
      </c>
      <c r="AB31" s="32" t="s">
        <v>71</v>
      </c>
      <c r="AC31" s="32" t="s">
        <v>69</v>
      </c>
      <c r="AG31" s="32" t="s">
        <v>71</v>
      </c>
      <c r="AH31" s="32" t="s">
        <v>96</v>
      </c>
      <c r="AI31" s="32" t="s">
        <v>80</v>
      </c>
      <c r="AK31" s="32" t="s">
        <v>80</v>
      </c>
      <c r="AL31" s="32" t="s">
        <v>69</v>
      </c>
      <c r="AO31" s="32" t="s">
        <v>69</v>
      </c>
      <c r="AU31" s="32" t="s">
        <v>69</v>
      </c>
      <c r="BB31" s="32" t="s">
        <v>80</v>
      </c>
      <c r="BG31" s="32" t="s">
        <v>71</v>
      </c>
      <c r="BN31" s="32" t="s">
        <v>71</v>
      </c>
      <c r="BP31" s="32" t="s">
        <v>71</v>
      </c>
      <c r="BQ31" s="32" t="s">
        <v>71</v>
      </c>
      <c r="BU31" s="32" t="s">
        <v>69</v>
      </c>
      <c r="BV31" s="32" t="s">
        <v>96</v>
      </c>
      <c r="BW31" s="32" t="s">
        <v>80</v>
      </c>
      <c r="BY31" s="32" t="s">
        <v>69</v>
      </c>
      <c r="BZ31" s="32" t="s">
        <v>80</v>
      </c>
      <c r="CC31" s="32" t="s">
        <v>80</v>
      </c>
      <c r="CI31" s="32" t="s">
        <v>69</v>
      </c>
      <c r="CP31" s="32" t="s">
        <v>69</v>
      </c>
      <c r="CR31" s="32" t="s">
        <v>80</v>
      </c>
      <c r="CU31" s="32" t="s">
        <v>71</v>
      </c>
      <c r="DB31" s="32" t="s">
        <v>71</v>
      </c>
      <c r="DE31" s="32" t="s">
        <v>69</v>
      </c>
      <c r="DI31" s="32" t="s">
        <v>69</v>
      </c>
      <c r="DJ31" s="32" t="s">
        <v>80</v>
      </c>
      <c r="DM31" s="32" t="s">
        <v>80</v>
      </c>
      <c r="DW31" s="32" t="s">
        <v>71</v>
      </c>
      <c r="DY31" s="32" t="s">
        <v>1721</v>
      </c>
      <c r="DZ31" s="32" t="s">
        <v>735</v>
      </c>
    </row>
    <row r="32" spans="1:130" s="33" customFormat="1" ht="12.5" x14ac:dyDescent="0.25">
      <c r="A32" s="31">
        <v>43675.818257280094</v>
      </c>
      <c r="B32" s="32" t="s">
        <v>808</v>
      </c>
      <c r="C32" s="32" t="s">
        <v>66</v>
      </c>
      <c r="D32" s="32" t="s">
        <v>229</v>
      </c>
      <c r="E32" s="32">
        <v>200200658</v>
      </c>
      <c r="F32" s="32" t="s">
        <v>809</v>
      </c>
      <c r="G32" s="34" t="s">
        <v>810</v>
      </c>
      <c r="H32" s="32" t="s">
        <v>542</v>
      </c>
      <c r="N32" s="32" t="s">
        <v>69</v>
      </c>
      <c r="Z32" s="32" t="s">
        <v>69</v>
      </c>
      <c r="AB32" s="32" t="s">
        <v>69</v>
      </c>
      <c r="AC32" s="32" t="s">
        <v>69</v>
      </c>
      <c r="AG32" s="32" t="s">
        <v>69</v>
      </c>
      <c r="AH32" s="32" t="s">
        <v>69</v>
      </c>
      <c r="AI32" s="32" t="s">
        <v>69</v>
      </c>
      <c r="AK32" s="32" t="s">
        <v>69</v>
      </c>
      <c r="AL32" s="32" t="s">
        <v>69</v>
      </c>
      <c r="AO32" s="32" t="s">
        <v>69</v>
      </c>
      <c r="BB32" s="32" t="s">
        <v>71</v>
      </c>
      <c r="BN32" s="32" t="s">
        <v>69</v>
      </c>
      <c r="BP32" s="32" t="s">
        <v>71</v>
      </c>
      <c r="BQ32" s="32" t="s">
        <v>69</v>
      </c>
      <c r="BU32" s="32" t="s">
        <v>69</v>
      </c>
      <c r="BV32" s="32" t="s">
        <v>69</v>
      </c>
      <c r="BW32" s="32" t="s">
        <v>69</v>
      </c>
      <c r="BY32" s="32" t="s">
        <v>69</v>
      </c>
      <c r="BZ32" s="32" t="s">
        <v>69</v>
      </c>
      <c r="CC32" s="32" t="s">
        <v>69</v>
      </c>
      <c r="CP32" s="32" t="s">
        <v>69</v>
      </c>
      <c r="DB32" s="32" t="s">
        <v>69</v>
      </c>
      <c r="DD32" s="32" t="s">
        <v>69</v>
      </c>
      <c r="DE32" s="32" t="s">
        <v>69</v>
      </c>
      <c r="DI32" s="32" t="s">
        <v>69</v>
      </c>
      <c r="DJ32" s="32" t="s">
        <v>69</v>
      </c>
      <c r="DK32" s="32" t="s">
        <v>69</v>
      </c>
      <c r="DM32" s="32" t="s">
        <v>69</v>
      </c>
      <c r="DN32" s="32" t="s">
        <v>69</v>
      </c>
      <c r="DQ32" s="32" t="s">
        <v>69</v>
      </c>
      <c r="DZ32" s="32">
        <v>11</v>
      </c>
    </row>
    <row r="33" spans="1:130" s="33" customFormat="1" ht="12.5" x14ac:dyDescent="0.25">
      <c r="A33" s="31">
        <v>43677.522885775463</v>
      </c>
      <c r="B33" s="32" t="s">
        <v>231</v>
      </c>
      <c r="C33" s="32" t="s">
        <v>66</v>
      </c>
      <c r="D33" s="32" t="s">
        <v>814</v>
      </c>
      <c r="E33" s="32">
        <v>200200699</v>
      </c>
      <c r="F33" s="32" t="s">
        <v>815</v>
      </c>
      <c r="G33" s="34" t="s">
        <v>232</v>
      </c>
      <c r="H33" s="32" t="s">
        <v>542</v>
      </c>
      <c r="J33" s="32" t="s">
        <v>69</v>
      </c>
      <c r="Q33" s="32" t="s">
        <v>69</v>
      </c>
      <c r="X33" s="32" t="s">
        <v>69</v>
      </c>
      <c r="Y33" s="32" t="s">
        <v>69</v>
      </c>
      <c r="AA33" s="32" t="s">
        <v>69</v>
      </c>
      <c r="AF33" s="32" t="s">
        <v>69</v>
      </c>
      <c r="AH33" s="32" t="s">
        <v>69</v>
      </c>
      <c r="AL33" s="32" t="s">
        <v>69</v>
      </c>
      <c r="AM33" s="32" t="s">
        <v>69</v>
      </c>
      <c r="AO33" s="32" t="s">
        <v>69</v>
      </c>
      <c r="AS33" s="32" t="s">
        <v>71</v>
      </c>
      <c r="AT33" s="32" t="s">
        <v>71</v>
      </c>
      <c r="AX33" s="32" t="s">
        <v>69</v>
      </c>
      <c r="BE33" s="32" t="s">
        <v>71</v>
      </c>
      <c r="BL33" s="32" t="s">
        <v>69</v>
      </c>
      <c r="BM33" s="32" t="s">
        <v>71</v>
      </c>
      <c r="BO33" s="32" t="s">
        <v>69</v>
      </c>
      <c r="BT33" s="32" t="s">
        <v>69</v>
      </c>
      <c r="BV33" s="32" t="s">
        <v>69</v>
      </c>
      <c r="BZ33" s="32" t="s">
        <v>71</v>
      </c>
      <c r="CA33" s="32" t="s">
        <v>69</v>
      </c>
      <c r="CC33" s="32" t="s">
        <v>71</v>
      </c>
      <c r="CG33" s="32" t="s">
        <v>69</v>
      </c>
      <c r="CH33" s="32" t="s">
        <v>69</v>
      </c>
      <c r="CL33" s="32" t="s">
        <v>69</v>
      </c>
      <c r="CS33" s="32" t="s">
        <v>71</v>
      </c>
      <c r="CZ33" s="32" t="s">
        <v>71</v>
      </c>
      <c r="DA33" s="32" t="s">
        <v>69</v>
      </c>
      <c r="DC33" s="32" t="s">
        <v>69</v>
      </c>
      <c r="DH33" s="32" t="s">
        <v>69</v>
      </c>
      <c r="DJ33" s="32" t="s">
        <v>69</v>
      </c>
      <c r="DN33" s="32" t="s">
        <v>69</v>
      </c>
      <c r="DO33" s="32" t="s">
        <v>71</v>
      </c>
      <c r="DQ33" s="32" t="s">
        <v>71</v>
      </c>
      <c r="DU33" s="32" t="s">
        <v>69</v>
      </c>
      <c r="DV33" s="32" t="s">
        <v>69</v>
      </c>
      <c r="DZ33" s="32" t="s">
        <v>1722</v>
      </c>
    </row>
    <row r="34" spans="1:130" s="33" customFormat="1" ht="12.5" x14ac:dyDescent="0.25">
      <c r="A34" s="31">
        <v>43676.515216168977</v>
      </c>
      <c r="B34" s="32" t="s">
        <v>84</v>
      </c>
      <c r="C34" s="32" t="s">
        <v>66</v>
      </c>
      <c r="D34" s="32" t="s">
        <v>817</v>
      </c>
      <c r="E34" s="32">
        <v>200200750</v>
      </c>
      <c r="F34" s="32" t="s">
        <v>85</v>
      </c>
      <c r="G34" s="34" t="s">
        <v>818</v>
      </c>
      <c r="H34" s="32" t="s">
        <v>542</v>
      </c>
      <c r="I34" s="32" t="s">
        <v>69</v>
      </c>
      <c r="J34" s="32" t="s">
        <v>69</v>
      </c>
      <c r="P34" s="32" t="s">
        <v>69</v>
      </c>
      <c r="R34" s="32" t="s">
        <v>71</v>
      </c>
      <c r="Y34" s="32" t="s">
        <v>69</v>
      </c>
      <c r="AA34" s="32" t="s">
        <v>69</v>
      </c>
      <c r="AB34" s="32" t="s">
        <v>69</v>
      </c>
      <c r="AC34" s="32" t="s">
        <v>69</v>
      </c>
      <c r="AE34" s="32" t="s">
        <v>69</v>
      </c>
      <c r="AF34" s="32" t="s">
        <v>69</v>
      </c>
      <c r="AH34" s="32" t="s">
        <v>69</v>
      </c>
      <c r="AI34" s="32" t="s">
        <v>69</v>
      </c>
      <c r="AK34" s="32" t="s">
        <v>69</v>
      </c>
      <c r="AL34" s="32" t="s">
        <v>69</v>
      </c>
      <c r="AN34" s="32" t="s">
        <v>69</v>
      </c>
      <c r="AO34" s="32" t="s">
        <v>69</v>
      </c>
      <c r="AV34" s="32" t="s">
        <v>69</v>
      </c>
      <c r="AW34" s="32" t="s">
        <v>69</v>
      </c>
      <c r="AX34" s="32" t="s">
        <v>69</v>
      </c>
      <c r="BD34" s="32" t="s">
        <v>69</v>
      </c>
      <c r="BF34" s="32" t="s">
        <v>80</v>
      </c>
      <c r="BM34" s="32" t="s">
        <v>69</v>
      </c>
      <c r="BO34" s="32" t="s">
        <v>69</v>
      </c>
      <c r="BP34" s="32" t="s">
        <v>69</v>
      </c>
      <c r="BQ34" s="32" t="s">
        <v>69</v>
      </c>
      <c r="BS34" s="32" t="s">
        <v>69</v>
      </c>
      <c r="BT34" s="32" t="s">
        <v>69</v>
      </c>
      <c r="BV34" s="32" t="s">
        <v>69</v>
      </c>
      <c r="BW34" s="32" t="s">
        <v>69</v>
      </c>
      <c r="BY34" s="32" t="s">
        <v>69</v>
      </c>
      <c r="BZ34" s="32" t="s">
        <v>69</v>
      </c>
      <c r="CB34" s="32" t="s">
        <v>69</v>
      </c>
      <c r="CC34" s="32" t="s">
        <v>69</v>
      </c>
      <c r="CJ34" s="32" t="s">
        <v>69</v>
      </c>
      <c r="CK34" s="32" t="s">
        <v>69</v>
      </c>
      <c r="CL34" s="32" t="s">
        <v>69</v>
      </c>
      <c r="CR34" s="32" t="s">
        <v>69</v>
      </c>
      <c r="CT34" s="32" t="s">
        <v>69</v>
      </c>
      <c r="DA34" s="32" t="s">
        <v>69</v>
      </c>
      <c r="DC34" s="32" t="s">
        <v>69</v>
      </c>
      <c r="DD34" s="32" t="s">
        <v>69</v>
      </c>
      <c r="DE34" s="32" t="s">
        <v>69</v>
      </c>
      <c r="DG34" s="32" t="s">
        <v>69</v>
      </c>
      <c r="DH34" s="32" t="s">
        <v>69</v>
      </c>
      <c r="DJ34" s="32" t="s">
        <v>69</v>
      </c>
      <c r="DK34" s="32" t="s">
        <v>69</v>
      </c>
      <c r="DM34" s="32" t="s">
        <v>69</v>
      </c>
      <c r="DN34" s="32" t="s">
        <v>69</v>
      </c>
      <c r="DP34" s="32" t="s">
        <v>69</v>
      </c>
      <c r="DQ34" s="32" t="s">
        <v>69</v>
      </c>
      <c r="DX34" s="32" t="s">
        <v>69</v>
      </c>
      <c r="DY34" s="32" t="s">
        <v>1723</v>
      </c>
    </row>
    <row r="35" spans="1:130" s="33" customFormat="1" ht="12.5" x14ac:dyDescent="0.25">
      <c r="A35" s="31">
        <v>43677.777135729164</v>
      </c>
      <c r="B35" s="32" t="s">
        <v>237</v>
      </c>
      <c r="C35" s="32" t="s">
        <v>66</v>
      </c>
      <c r="D35" s="32" t="s">
        <v>825</v>
      </c>
      <c r="E35" s="32">
        <v>200200822</v>
      </c>
      <c r="F35" s="32" t="s">
        <v>826</v>
      </c>
      <c r="G35" s="34" t="s">
        <v>238</v>
      </c>
      <c r="H35" s="32" t="s">
        <v>542</v>
      </c>
      <c r="I35" s="32" t="s">
        <v>69</v>
      </c>
      <c r="J35" s="32" t="s">
        <v>69</v>
      </c>
      <c r="P35" s="32" t="s">
        <v>69</v>
      </c>
      <c r="R35" s="32" t="s">
        <v>69</v>
      </c>
      <c r="S35" s="32" t="s">
        <v>69</v>
      </c>
      <c r="V35" s="32" t="s">
        <v>69</v>
      </c>
      <c r="W35" s="32" t="s">
        <v>69</v>
      </c>
      <c r="Y35" s="32" t="s">
        <v>69</v>
      </c>
      <c r="AA35" s="32" t="s">
        <v>69</v>
      </c>
      <c r="AB35" s="32" t="s">
        <v>69</v>
      </c>
      <c r="AC35" s="32" t="s">
        <v>69</v>
      </c>
      <c r="AE35" s="32" t="s">
        <v>69</v>
      </c>
      <c r="AF35" s="32" t="s">
        <v>69</v>
      </c>
      <c r="AH35" s="32" t="s">
        <v>69</v>
      </c>
      <c r="AI35" s="32" t="s">
        <v>69</v>
      </c>
      <c r="AK35" s="32" t="s">
        <v>69</v>
      </c>
      <c r="AL35" s="32" t="s">
        <v>69</v>
      </c>
      <c r="AN35" s="32" t="s">
        <v>69</v>
      </c>
      <c r="AO35" s="32" t="s">
        <v>69</v>
      </c>
      <c r="AV35" s="32" t="s">
        <v>69</v>
      </c>
      <c r="AW35" s="32" t="s">
        <v>69</v>
      </c>
      <c r="AX35" s="32" t="s">
        <v>69</v>
      </c>
      <c r="BD35" s="32" t="s">
        <v>69</v>
      </c>
      <c r="BF35" s="32" t="s">
        <v>69</v>
      </c>
      <c r="BG35" s="32" t="s">
        <v>69</v>
      </c>
      <c r="BJ35" s="32" t="s">
        <v>69</v>
      </c>
      <c r="BK35" s="32" t="s">
        <v>69</v>
      </c>
      <c r="BM35" s="32" t="s">
        <v>69</v>
      </c>
      <c r="BO35" s="32" t="s">
        <v>69</v>
      </c>
      <c r="BP35" s="32" t="s">
        <v>69</v>
      </c>
      <c r="BQ35" s="32" t="s">
        <v>69</v>
      </c>
      <c r="BS35" s="32" t="s">
        <v>69</v>
      </c>
      <c r="BT35" s="32" t="s">
        <v>69</v>
      </c>
      <c r="BV35" s="32" t="s">
        <v>69</v>
      </c>
      <c r="BW35" s="32" t="s">
        <v>69</v>
      </c>
      <c r="BY35" s="32" t="s">
        <v>69</v>
      </c>
      <c r="BZ35" s="32" t="s">
        <v>69</v>
      </c>
      <c r="CB35" s="32" t="s">
        <v>69</v>
      </c>
      <c r="CC35" s="32" t="s">
        <v>69</v>
      </c>
      <c r="CJ35" s="32" t="s">
        <v>69</v>
      </c>
      <c r="CK35" s="32" t="s">
        <v>69</v>
      </c>
      <c r="CL35" s="32" t="s">
        <v>69</v>
      </c>
      <c r="CR35" s="32" t="s">
        <v>69</v>
      </c>
      <c r="CT35" s="32" t="s">
        <v>69</v>
      </c>
      <c r="CU35" s="32" t="s">
        <v>69</v>
      </c>
      <c r="CX35" s="32" t="s">
        <v>69</v>
      </c>
      <c r="CY35" s="32" t="s">
        <v>69</v>
      </c>
      <c r="DA35" s="32" t="s">
        <v>69</v>
      </c>
      <c r="DC35" s="32" t="s">
        <v>69</v>
      </c>
      <c r="DD35" s="32" t="s">
        <v>69</v>
      </c>
      <c r="DE35" s="32" t="s">
        <v>69</v>
      </c>
      <c r="DG35" s="32" t="s">
        <v>69</v>
      </c>
      <c r="DH35" s="32" t="s">
        <v>69</v>
      </c>
      <c r="DJ35" s="32" t="s">
        <v>69</v>
      </c>
      <c r="DK35" s="32" t="s">
        <v>69</v>
      </c>
      <c r="DM35" s="32" t="s">
        <v>69</v>
      </c>
      <c r="DN35" s="32" t="s">
        <v>69</v>
      </c>
      <c r="DP35" s="32" t="s">
        <v>69</v>
      </c>
      <c r="DQ35" s="32" t="s">
        <v>69</v>
      </c>
      <c r="DW35" s="32" t="s">
        <v>69</v>
      </c>
      <c r="DX35" s="32" t="s">
        <v>69</v>
      </c>
      <c r="DZ35" s="32" t="s">
        <v>66</v>
      </c>
    </row>
    <row r="36" spans="1:130" s="33" customFormat="1" ht="12.5" x14ac:dyDescent="0.25">
      <c r="A36" s="31">
        <v>43677.769537129629</v>
      </c>
      <c r="B36" s="32" t="s">
        <v>827</v>
      </c>
      <c r="C36" s="32" t="s">
        <v>66</v>
      </c>
      <c r="D36" s="32" t="s">
        <v>828</v>
      </c>
      <c r="E36" s="32">
        <v>200200838</v>
      </c>
      <c r="F36" s="32" t="s">
        <v>829</v>
      </c>
      <c r="G36" s="32" t="s">
        <v>830</v>
      </c>
      <c r="H36" s="32" t="s">
        <v>542</v>
      </c>
      <c r="N36" s="32" t="s">
        <v>71</v>
      </c>
      <c r="P36" s="32" t="s">
        <v>71</v>
      </c>
      <c r="Z36" s="32" t="s">
        <v>71</v>
      </c>
      <c r="AB36" s="32" t="s">
        <v>71</v>
      </c>
      <c r="AC36" s="32" t="s">
        <v>71</v>
      </c>
      <c r="AG36" s="32" t="s">
        <v>71</v>
      </c>
      <c r="AH36" s="32" t="s">
        <v>69</v>
      </c>
      <c r="AK36" s="32" t="s">
        <v>71</v>
      </c>
      <c r="AL36" s="32" t="s">
        <v>71</v>
      </c>
      <c r="AU36" s="32" t="s">
        <v>71</v>
      </c>
      <c r="BB36" s="32" t="s">
        <v>71</v>
      </c>
      <c r="BK36" s="32" t="s">
        <v>71</v>
      </c>
      <c r="BN36" s="32" t="s">
        <v>71</v>
      </c>
      <c r="BQ36" s="32" t="s">
        <v>71</v>
      </c>
      <c r="BU36" s="32" t="s">
        <v>71</v>
      </c>
      <c r="BV36" s="32" t="s">
        <v>69</v>
      </c>
      <c r="BW36" s="32" t="s">
        <v>71</v>
      </c>
      <c r="BY36" s="32" t="s">
        <v>71</v>
      </c>
      <c r="CI36" s="32" t="s">
        <v>71</v>
      </c>
      <c r="CK36" s="32" t="s">
        <v>71</v>
      </c>
      <c r="CP36" s="32" t="s">
        <v>71</v>
      </c>
      <c r="CY36" s="32" t="s">
        <v>71</v>
      </c>
      <c r="DB36" s="32" t="s">
        <v>71</v>
      </c>
      <c r="DI36" s="32" t="s">
        <v>71</v>
      </c>
      <c r="DJ36" s="32" t="s">
        <v>69</v>
      </c>
      <c r="DK36" s="32" t="s">
        <v>71</v>
      </c>
      <c r="DM36" s="32" t="s">
        <v>71</v>
      </c>
      <c r="DW36" s="32" t="s">
        <v>71</v>
      </c>
      <c r="DY36" s="32" t="s">
        <v>831</v>
      </c>
      <c r="DZ36" s="32">
        <v>6</v>
      </c>
    </row>
    <row r="37" spans="1:130" s="33" customFormat="1" ht="12.5" x14ac:dyDescent="0.25">
      <c r="A37" s="31">
        <v>43675.218117962962</v>
      </c>
      <c r="B37" s="32" t="s">
        <v>109</v>
      </c>
      <c r="C37" s="32" t="s">
        <v>66</v>
      </c>
      <c r="D37" s="32" t="s">
        <v>110</v>
      </c>
      <c r="E37" s="32">
        <v>200200901</v>
      </c>
      <c r="F37" s="32" t="s">
        <v>111</v>
      </c>
      <c r="G37" s="34" t="s">
        <v>239</v>
      </c>
      <c r="H37" s="32" t="s">
        <v>542</v>
      </c>
      <c r="J37" s="32" t="s">
        <v>69</v>
      </c>
      <c r="K37" s="32" t="s">
        <v>69</v>
      </c>
      <c r="P37" s="32" t="s">
        <v>69</v>
      </c>
      <c r="R37" s="32" t="s">
        <v>69</v>
      </c>
      <c r="S37" s="32" t="s">
        <v>69</v>
      </c>
      <c r="Z37" s="32" t="s">
        <v>69</v>
      </c>
      <c r="AA37" s="32" t="s">
        <v>69</v>
      </c>
      <c r="AB37" s="32" t="s">
        <v>69</v>
      </c>
      <c r="AC37" s="32" t="s">
        <v>69</v>
      </c>
      <c r="AH37" s="32" t="s">
        <v>69</v>
      </c>
      <c r="AI37" s="32" t="s">
        <v>69</v>
      </c>
      <c r="AK37" s="32" t="s">
        <v>69</v>
      </c>
      <c r="AL37" s="32" t="s">
        <v>69</v>
      </c>
      <c r="AX37" s="32" t="s">
        <v>69</v>
      </c>
      <c r="AY37" s="32" t="s">
        <v>69</v>
      </c>
      <c r="BD37" s="32" t="s">
        <v>69</v>
      </c>
      <c r="BF37" s="32" t="s">
        <v>69</v>
      </c>
      <c r="BN37" s="32" t="s">
        <v>69</v>
      </c>
      <c r="BO37" s="32" t="s">
        <v>69</v>
      </c>
      <c r="BP37" s="32" t="s">
        <v>69</v>
      </c>
      <c r="BQ37" s="32" t="s">
        <v>69</v>
      </c>
      <c r="BV37" s="32" t="s">
        <v>69</v>
      </c>
      <c r="BW37" s="32" t="s">
        <v>69</v>
      </c>
      <c r="BY37" s="32" t="s">
        <v>69</v>
      </c>
      <c r="BZ37" s="32" t="s">
        <v>69</v>
      </c>
      <c r="CC37" s="32" t="s">
        <v>69</v>
      </c>
      <c r="CL37" s="32" t="s">
        <v>69</v>
      </c>
      <c r="CM37" s="32" t="s">
        <v>69</v>
      </c>
      <c r="CR37" s="32" t="s">
        <v>69</v>
      </c>
      <c r="CT37" s="32" t="s">
        <v>69</v>
      </c>
      <c r="CU37" s="32" t="s">
        <v>69</v>
      </c>
      <c r="DB37" s="32" t="s">
        <v>69</v>
      </c>
      <c r="DC37" s="32" t="s">
        <v>69</v>
      </c>
      <c r="DD37" s="32" t="s">
        <v>69</v>
      </c>
      <c r="DE37" s="32" t="s">
        <v>69</v>
      </c>
      <c r="DJ37" s="32" t="s">
        <v>69</v>
      </c>
      <c r="DK37" s="32" t="s">
        <v>69</v>
      </c>
      <c r="DM37" s="32" t="s">
        <v>69</v>
      </c>
      <c r="DN37" s="32" t="s">
        <v>69</v>
      </c>
      <c r="DQ37" s="32" t="s">
        <v>69</v>
      </c>
      <c r="DZ37" s="32">
        <v>17</v>
      </c>
    </row>
    <row r="38" spans="1:130" s="33" customFormat="1" ht="12.5" x14ac:dyDescent="0.25">
      <c r="A38" s="31">
        <v>43684.454401087962</v>
      </c>
      <c r="B38" s="32" t="s">
        <v>253</v>
      </c>
      <c r="C38" s="32" t="s">
        <v>81</v>
      </c>
      <c r="D38" s="32" t="s">
        <v>254</v>
      </c>
      <c r="E38" s="32">
        <v>200600139</v>
      </c>
      <c r="F38" s="32" t="s">
        <v>1724</v>
      </c>
      <c r="G38" s="34" t="s">
        <v>255</v>
      </c>
      <c r="H38" s="32" t="s">
        <v>542</v>
      </c>
      <c r="I38" s="32" t="s">
        <v>69</v>
      </c>
      <c r="J38" s="32" t="s">
        <v>69</v>
      </c>
      <c r="K38" s="32" t="s">
        <v>69</v>
      </c>
      <c r="P38" s="32" t="s">
        <v>69</v>
      </c>
      <c r="Z38" s="32" t="s">
        <v>69</v>
      </c>
      <c r="AA38" s="32" t="s">
        <v>69</v>
      </c>
      <c r="AB38" s="32" t="s">
        <v>69</v>
      </c>
      <c r="AC38" s="32" t="s">
        <v>69</v>
      </c>
      <c r="AH38" s="32" t="s">
        <v>69</v>
      </c>
      <c r="AI38" s="32" t="s">
        <v>69</v>
      </c>
      <c r="AK38" s="32" t="s">
        <v>69</v>
      </c>
      <c r="AO38" s="32" t="s">
        <v>69</v>
      </c>
      <c r="AW38" s="32" t="s">
        <v>69</v>
      </c>
      <c r="AX38" s="32" t="s">
        <v>69</v>
      </c>
      <c r="AY38" s="32" t="s">
        <v>69</v>
      </c>
      <c r="BD38" s="32" t="s">
        <v>69</v>
      </c>
      <c r="BN38" s="32" t="s">
        <v>69</v>
      </c>
      <c r="BO38" s="32" t="s">
        <v>69</v>
      </c>
      <c r="BP38" s="32" t="s">
        <v>69</v>
      </c>
      <c r="BQ38" s="32" t="s">
        <v>69</v>
      </c>
      <c r="BV38" s="32" t="s">
        <v>69</v>
      </c>
      <c r="BW38" s="32" t="s">
        <v>69</v>
      </c>
      <c r="BY38" s="32" t="s">
        <v>69</v>
      </c>
      <c r="BZ38" s="32" t="s">
        <v>69</v>
      </c>
      <c r="CC38" s="32" t="s">
        <v>69</v>
      </c>
      <c r="CK38" s="32" t="s">
        <v>69</v>
      </c>
      <c r="CL38" s="32" t="s">
        <v>69</v>
      </c>
      <c r="CR38" s="32" t="s">
        <v>69</v>
      </c>
      <c r="CT38" s="32" t="s">
        <v>69</v>
      </c>
      <c r="DC38" s="32" t="s">
        <v>69</v>
      </c>
      <c r="DD38" s="32" t="s">
        <v>69</v>
      </c>
      <c r="DE38" s="32" t="s">
        <v>69</v>
      </c>
      <c r="DJ38" s="32" t="s">
        <v>69</v>
      </c>
      <c r="DK38" s="32" t="s">
        <v>69</v>
      </c>
      <c r="DM38" s="32" t="s">
        <v>69</v>
      </c>
      <c r="DN38" s="32" t="s">
        <v>69</v>
      </c>
      <c r="DQ38" s="32" t="s">
        <v>69</v>
      </c>
      <c r="DZ38" s="32" t="s">
        <v>875</v>
      </c>
    </row>
    <row r="39" spans="1:130" s="33" customFormat="1" ht="12.5" x14ac:dyDescent="0.25">
      <c r="A39" s="31">
        <v>43678.30724303241</v>
      </c>
      <c r="B39" s="32" t="s">
        <v>887</v>
      </c>
      <c r="C39" s="32" t="s">
        <v>81</v>
      </c>
      <c r="D39" s="32" t="s">
        <v>1725</v>
      </c>
      <c r="E39" s="32">
        <v>200600162</v>
      </c>
      <c r="F39" s="32" t="s">
        <v>889</v>
      </c>
      <c r="G39" s="34" t="s">
        <v>890</v>
      </c>
      <c r="H39" s="32" t="s">
        <v>542</v>
      </c>
      <c r="I39" s="32" t="s">
        <v>69</v>
      </c>
      <c r="P39" s="32" t="s">
        <v>71</v>
      </c>
      <c r="S39" s="32" t="s">
        <v>69</v>
      </c>
      <c r="W39" s="32" t="s">
        <v>69</v>
      </c>
      <c r="Z39" s="32" t="s">
        <v>69</v>
      </c>
      <c r="AB39" s="32" t="s">
        <v>71</v>
      </c>
      <c r="AC39" s="32" t="s">
        <v>69</v>
      </c>
      <c r="AG39" s="32" t="s">
        <v>69</v>
      </c>
      <c r="AH39" s="32" t="s">
        <v>69</v>
      </c>
      <c r="AI39" s="32" t="s">
        <v>69</v>
      </c>
      <c r="AK39" s="32" t="s">
        <v>69</v>
      </c>
      <c r="AL39" s="32" t="s">
        <v>80</v>
      </c>
      <c r="AO39" s="32" t="s">
        <v>71</v>
      </c>
      <c r="AW39" s="32" t="s">
        <v>69</v>
      </c>
      <c r="BD39" s="32" t="s">
        <v>71</v>
      </c>
      <c r="BG39" s="32" t="s">
        <v>69</v>
      </c>
      <c r="BK39" s="32" t="s">
        <v>69</v>
      </c>
      <c r="BN39" s="32" t="s">
        <v>69</v>
      </c>
      <c r="BP39" s="32" t="s">
        <v>71</v>
      </c>
      <c r="BQ39" s="32" t="s">
        <v>69</v>
      </c>
      <c r="BU39" s="32" t="s">
        <v>71</v>
      </c>
      <c r="BV39" s="32" t="s">
        <v>69</v>
      </c>
      <c r="BW39" s="32" t="s">
        <v>71</v>
      </c>
      <c r="BY39" s="32" t="s">
        <v>71</v>
      </c>
      <c r="BZ39" s="32" t="s">
        <v>69</v>
      </c>
      <c r="CC39" s="32" t="s">
        <v>69</v>
      </c>
      <c r="CK39" s="32" t="s">
        <v>69</v>
      </c>
      <c r="CR39" s="32" t="s">
        <v>71</v>
      </c>
      <c r="CU39" s="32" t="s">
        <v>69</v>
      </c>
      <c r="CY39" s="32" t="s">
        <v>69</v>
      </c>
      <c r="DB39" s="32" t="s">
        <v>71</v>
      </c>
      <c r="DD39" s="32" t="s">
        <v>71</v>
      </c>
      <c r="DE39" s="32" t="s">
        <v>69</v>
      </c>
      <c r="DI39" s="32" t="s">
        <v>71</v>
      </c>
      <c r="DJ39" s="32" t="s">
        <v>71</v>
      </c>
      <c r="DK39" s="32" t="s">
        <v>71</v>
      </c>
      <c r="DM39" s="32" t="s">
        <v>69</v>
      </c>
      <c r="DN39" s="32" t="s">
        <v>69</v>
      </c>
      <c r="DQ39" s="32" t="s">
        <v>69</v>
      </c>
      <c r="DY39" s="32" t="s">
        <v>553</v>
      </c>
      <c r="DZ39" s="32" t="s">
        <v>891</v>
      </c>
    </row>
    <row r="40" spans="1:130" s="33" customFormat="1" ht="12.5" x14ac:dyDescent="0.25">
      <c r="A40" s="31">
        <v>43678.844733275459</v>
      </c>
      <c r="B40" s="32" t="s">
        <v>261</v>
      </c>
      <c r="C40" s="32" t="s">
        <v>81</v>
      </c>
      <c r="D40" s="32" t="s">
        <v>1726</v>
      </c>
      <c r="E40" s="32">
        <v>200600693</v>
      </c>
      <c r="F40" s="32" t="s">
        <v>1727</v>
      </c>
      <c r="G40" s="34" t="s">
        <v>1728</v>
      </c>
      <c r="H40" s="32" t="s">
        <v>542</v>
      </c>
      <c r="J40" s="32" t="s">
        <v>69</v>
      </c>
      <c r="P40" s="32" t="s">
        <v>69</v>
      </c>
      <c r="R40" s="32" t="s">
        <v>69</v>
      </c>
      <c r="AA40" s="32" t="s">
        <v>69</v>
      </c>
      <c r="AB40" s="32" t="s">
        <v>69</v>
      </c>
      <c r="AF40" s="32" t="s">
        <v>69</v>
      </c>
      <c r="AI40" s="32" t="s">
        <v>71</v>
      </c>
      <c r="AL40" s="32" t="s">
        <v>71</v>
      </c>
      <c r="AO40" s="32" t="s">
        <v>71</v>
      </c>
      <c r="AX40" s="32" t="s">
        <v>69</v>
      </c>
      <c r="BD40" s="32" t="s">
        <v>69</v>
      </c>
      <c r="BF40" s="32" t="s">
        <v>69</v>
      </c>
      <c r="BO40" s="32" t="s">
        <v>69</v>
      </c>
      <c r="BP40" s="32" t="s">
        <v>69</v>
      </c>
      <c r="BT40" s="32" t="s">
        <v>69</v>
      </c>
      <c r="BV40" s="32" t="s">
        <v>69</v>
      </c>
      <c r="BW40" s="32" t="s">
        <v>69</v>
      </c>
      <c r="BZ40" s="32" t="s">
        <v>71</v>
      </c>
      <c r="CC40" s="32" t="s">
        <v>69</v>
      </c>
      <c r="CL40" s="32" t="s">
        <v>69</v>
      </c>
      <c r="CR40" s="32" t="s">
        <v>69</v>
      </c>
      <c r="CT40" s="32" t="s">
        <v>69</v>
      </c>
      <c r="DC40" s="32" t="s">
        <v>69</v>
      </c>
      <c r="DD40" s="32" t="s">
        <v>69</v>
      </c>
      <c r="DH40" s="32" t="s">
        <v>69</v>
      </c>
      <c r="DJ40" s="32" t="s">
        <v>69</v>
      </c>
      <c r="DK40" s="32" t="s">
        <v>69</v>
      </c>
      <c r="DM40" s="32" t="s">
        <v>71</v>
      </c>
      <c r="DN40" s="32" t="s">
        <v>71</v>
      </c>
      <c r="DQ40" s="32" t="s">
        <v>71</v>
      </c>
      <c r="DZ40" s="32" t="s">
        <v>863</v>
      </c>
    </row>
    <row r="41" spans="1:130" s="33" customFormat="1" ht="12.5" x14ac:dyDescent="0.25">
      <c r="A41" s="31">
        <v>43684.428599305553</v>
      </c>
      <c r="B41" s="32" t="s">
        <v>268</v>
      </c>
      <c r="C41" s="32" t="s">
        <v>81</v>
      </c>
      <c r="D41" s="32" t="s">
        <v>269</v>
      </c>
      <c r="E41" s="32">
        <v>200600296</v>
      </c>
      <c r="F41" s="32" t="s">
        <v>917</v>
      </c>
      <c r="G41" s="34" t="s">
        <v>270</v>
      </c>
      <c r="H41" s="32" t="s">
        <v>542</v>
      </c>
      <c r="I41" s="32" t="s">
        <v>69</v>
      </c>
      <c r="J41" s="32" t="s">
        <v>69</v>
      </c>
      <c r="P41" s="32" t="s">
        <v>69</v>
      </c>
      <c r="R41" s="32" t="s">
        <v>69</v>
      </c>
      <c r="W41" s="32" t="s">
        <v>69</v>
      </c>
      <c r="AB41" s="32" t="s">
        <v>69</v>
      </c>
      <c r="AF41" s="32" t="s">
        <v>69</v>
      </c>
      <c r="AH41" s="32" t="s">
        <v>69</v>
      </c>
      <c r="AI41" s="32" t="s">
        <v>69</v>
      </c>
      <c r="AK41" s="32" t="s">
        <v>69</v>
      </c>
      <c r="AL41" s="32" t="s">
        <v>69</v>
      </c>
      <c r="AO41" s="32" t="s">
        <v>69</v>
      </c>
      <c r="AW41" s="32" t="s">
        <v>71</v>
      </c>
      <c r="AX41" s="32" t="s">
        <v>69</v>
      </c>
      <c r="BD41" s="32" t="s">
        <v>69</v>
      </c>
      <c r="BF41" s="32" t="s">
        <v>69</v>
      </c>
      <c r="BK41" s="32" t="s">
        <v>69</v>
      </c>
      <c r="BO41" s="32" t="s">
        <v>69</v>
      </c>
      <c r="BP41" s="32" t="s">
        <v>69</v>
      </c>
      <c r="BT41" s="32" t="s">
        <v>69</v>
      </c>
      <c r="BV41" s="32" t="s">
        <v>69</v>
      </c>
      <c r="BW41" s="32" t="s">
        <v>69</v>
      </c>
      <c r="BY41" s="32" t="s">
        <v>69</v>
      </c>
      <c r="BZ41" s="32" t="s">
        <v>69</v>
      </c>
      <c r="CC41" s="32" t="s">
        <v>69</v>
      </c>
      <c r="CK41" s="32" t="s">
        <v>69</v>
      </c>
      <c r="CL41" s="32" t="s">
        <v>69</v>
      </c>
      <c r="CR41" s="32" t="s">
        <v>69</v>
      </c>
      <c r="CT41" s="32" t="s">
        <v>69</v>
      </c>
      <c r="CY41" s="32" t="s">
        <v>69</v>
      </c>
      <c r="DD41" s="32" t="s">
        <v>69</v>
      </c>
      <c r="DH41" s="32" t="s">
        <v>69</v>
      </c>
      <c r="DJ41" s="32" t="s">
        <v>69</v>
      </c>
      <c r="DK41" s="32" t="s">
        <v>69</v>
      </c>
      <c r="DM41" s="32" t="s">
        <v>69</v>
      </c>
      <c r="DN41" s="32" t="s">
        <v>69</v>
      </c>
      <c r="DQ41" s="32" t="s">
        <v>69</v>
      </c>
      <c r="DZ41" s="32" t="s">
        <v>918</v>
      </c>
    </row>
    <row r="42" spans="1:130" s="33" customFormat="1" ht="12.5" x14ac:dyDescent="0.25">
      <c r="A42" s="31">
        <v>43677.573746747687</v>
      </c>
      <c r="B42" s="32" t="s">
        <v>273</v>
      </c>
      <c r="C42" s="32" t="s">
        <v>81</v>
      </c>
      <c r="D42" s="32" t="s">
        <v>922</v>
      </c>
      <c r="E42" s="32">
        <v>200600304</v>
      </c>
      <c r="F42" s="32" t="s">
        <v>923</v>
      </c>
      <c r="G42" s="34" t="s">
        <v>274</v>
      </c>
      <c r="H42" s="32" t="s">
        <v>542</v>
      </c>
      <c r="I42" s="32" t="s">
        <v>69</v>
      </c>
      <c r="L42" s="32" t="s">
        <v>71</v>
      </c>
      <c r="N42" s="32" t="s">
        <v>71</v>
      </c>
      <c r="P42" s="32" t="s">
        <v>69</v>
      </c>
      <c r="Z42" s="32" t="s">
        <v>71</v>
      </c>
      <c r="AC42" s="32" t="s">
        <v>71</v>
      </c>
      <c r="AG42" s="32" t="s">
        <v>71</v>
      </c>
      <c r="AH42" s="32" t="s">
        <v>71</v>
      </c>
      <c r="AI42" s="32" t="s">
        <v>69</v>
      </c>
      <c r="AK42" s="32" t="s">
        <v>80</v>
      </c>
      <c r="AL42" s="32" t="s">
        <v>69</v>
      </c>
      <c r="AO42" s="32" t="s">
        <v>69</v>
      </c>
      <c r="AW42" s="32" t="s">
        <v>69</v>
      </c>
      <c r="AZ42" s="32" t="s">
        <v>71</v>
      </c>
      <c r="BB42" s="32" t="s">
        <v>80</v>
      </c>
      <c r="BD42" s="32" t="s">
        <v>69</v>
      </c>
      <c r="BN42" s="32" t="s">
        <v>71</v>
      </c>
      <c r="BQ42" s="32" t="s">
        <v>80</v>
      </c>
      <c r="BU42" s="32" t="s">
        <v>71</v>
      </c>
      <c r="BV42" s="32" t="s">
        <v>80</v>
      </c>
      <c r="BW42" s="32" t="s">
        <v>71</v>
      </c>
      <c r="BY42" s="32" t="s">
        <v>80</v>
      </c>
      <c r="BZ42" s="32" t="s">
        <v>69</v>
      </c>
      <c r="CC42" s="32" t="s">
        <v>69</v>
      </c>
      <c r="CK42" s="32" t="s">
        <v>69</v>
      </c>
      <c r="CN42" s="32" t="s">
        <v>69</v>
      </c>
      <c r="CP42" s="32" t="s">
        <v>69</v>
      </c>
      <c r="CR42" s="32" t="s">
        <v>69</v>
      </c>
      <c r="DB42" s="32" t="s">
        <v>69</v>
      </c>
      <c r="DE42" s="32" t="s">
        <v>69</v>
      </c>
      <c r="DI42" s="32" t="s">
        <v>71</v>
      </c>
      <c r="DJ42" s="32" t="s">
        <v>69</v>
      </c>
      <c r="DK42" s="32" t="s">
        <v>69</v>
      </c>
      <c r="DM42" s="32" t="s">
        <v>69</v>
      </c>
      <c r="DN42" s="32" t="s">
        <v>69</v>
      </c>
      <c r="DQ42" s="32" t="s">
        <v>69</v>
      </c>
      <c r="DY42" s="32" t="s">
        <v>1729</v>
      </c>
      <c r="DZ42" s="32" t="s">
        <v>861</v>
      </c>
    </row>
    <row r="43" spans="1:130" s="33" customFormat="1" ht="12.5" x14ac:dyDescent="0.25">
      <c r="A43" s="31">
        <v>43678.522253495372</v>
      </c>
      <c r="B43" s="32" t="s">
        <v>275</v>
      </c>
      <c r="C43" s="32" t="s">
        <v>81</v>
      </c>
      <c r="D43" s="32" t="s">
        <v>276</v>
      </c>
      <c r="E43" s="32">
        <v>200600307</v>
      </c>
      <c r="F43" s="32" t="s">
        <v>1730</v>
      </c>
      <c r="G43" s="34" t="s">
        <v>277</v>
      </c>
      <c r="H43" s="32" t="s">
        <v>542</v>
      </c>
      <c r="I43" s="32" t="s">
        <v>69</v>
      </c>
      <c r="N43" s="32" t="s">
        <v>69</v>
      </c>
      <c r="P43" s="32" t="s">
        <v>69</v>
      </c>
      <c r="W43" s="32" t="s">
        <v>69</v>
      </c>
      <c r="Z43" s="32" t="s">
        <v>69</v>
      </c>
      <c r="AB43" s="32" t="s">
        <v>71</v>
      </c>
      <c r="AG43" s="32" t="s">
        <v>71</v>
      </c>
      <c r="AH43" s="32" t="s">
        <v>69</v>
      </c>
      <c r="AI43" s="32" t="s">
        <v>69</v>
      </c>
      <c r="AK43" s="32" t="s">
        <v>71</v>
      </c>
      <c r="AL43" s="32" t="s">
        <v>69</v>
      </c>
      <c r="AO43" s="32" t="s">
        <v>69</v>
      </c>
      <c r="AU43" s="32" t="s">
        <v>71</v>
      </c>
      <c r="AW43" s="32" t="s">
        <v>69</v>
      </c>
      <c r="BB43" s="32" t="s">
        <v>69</v>
      </c>
      <c r="BD43" s="32" t="s">
        <v>69</v>
      </c>
      <c r="BK43" s="32" t="s">
        <v>69</v>
      </c>
      <c r="BN43" s="32" t="s">
        <v>69</v>
      </c>
      <c r="BP43" s="32" t="s">
        <v>69</v>
      </c>
      <c r="BQ43" s="32" t="s">
        <v>69</v>
      </c>
      <c r="BU43" s="32" t="s">
        <v>69</v>
      </c>
      <c r="BV43" s="32" t="s">
        <v>69</v>
      </c>
      <c r="BX43" s="32" t="s">
        <v>69</v>
      </c>
      <c r="BY43" s="32" t="s">
        <v>69</v>
      </c>
      <c r="BZ43" s="32" t="s">
        <v>69</v>
      </c>
      <c r="CC43" s="32" t="s">
        <v>69</v>
      </c>
      <c r="CI43" s="32" t="s">
        <v>69</v>
      </c>
      <c r="CK43" s="32" t="s">
        <v>69</v>
      </c>
      <c r="CP43" s="32" t="s">
        <v>69</v>
      </c>
      <c r="CR43" s="32" t="s">
        <v>69</v>
      </c>
      <c r="CY43" s="32" t="s">
        <v>69</v>
      </c>
      <c r="DB43" s="32" t="s">
        <v>69</v>
      </c>
      <c r="DD43" s="32" t="s">
        <v>69</v>
      </c>
      <c r="DE43" s="32" t="s">
        <v>69</v>
      </c>
      <c r="DI43" s="32" t="s">
        <v>69</v>
      </c>
      <c r="DJ43" s="32" t="s">
        <v>69</v>
      </c>
      <c r="DK43" s="32" t="s">
        <v>69</v>
      </c>
      <c r="DM43" s="32" t="s">
        <v>69</v>
      </c>
      <c r="DN43" s="32" t="s">
        <v>69</v>
      </c>
      <c r="DQ43" s="32" t="s">
        <v>69</v>
      </c>
      <c r="DW43" s="32" t="s">
        <v>69</v>
      </c>
      <c r="DY43" s="32" t="s">
        <v>562</v>
      </c>
      <c r="DZ43" s="32" t="s">
        <v>926</v>
      </c>
    </row>
    <row r="44" spans="1:130" s="33" customFormat="1" ht="12.5" x14ac:dyDescent="0.25">
      <c r="A44" s="31">
        <v>43682.417213553243</v>
      </c>
      <c r="B44" s="32" t="s">
        <v>927</v>
      </c>
      <c r="C44" s="32" t="s">
        <v>81</v>
      </c>
      <c r="D44" s="32" t="s">
        <v>928</v>
      </c>
      <c r="E44" s="32">
        <v>200600345</v>
      </c>
      <c r="F44" s="32" t="s">
        <v>1731</v>
      </c>
      <c r="G44" s="34" t="s">
        <v>930</v>
      </c>
      <c r="H44" s="32" t="s">
        <v>542</v>
      </c>
      <c r="N44" s="32" t="s">
        <v>69</v>
      </c>
      <c r="S44" s="32" t="s">
        <v>69</v>
      </c>
      <c r="W44" s="32" t="s">
        <v>96</v>
      </c>
      <c r="Z44" s="32" t="s">
        <v>71</v>
      </c>
      <c r="AG44" s="32" t="s">
        <v>69</v>
      </c>
      <c r="AH44" s="32" t="s">
        <v>69</v>
      </c>
      <c r="AI44" s="32" t="s">
        <v>71</v>
      </c>
      <c r="AK44" s="32" t="s">
        <v>69</v>
      </c>
      <c r="AL44" s="32" t="s">
        <v>69</v>
      </c>
      <c r="AR44" s="32" t="s">
        <v>69</v>
      </c>
      <c r="BC44" s="32" t="s">
        <v>71</v>
      </c>
      <c r="BG44" s="32" t="s">
        <v>71</v>
      </c>
      <c r="BK44" s="32" t="s">
        <v>80</v>
      </c>
      <c r="BN44" s="32" t="s">
        <v>71</v>
      </c>
      <c r="BU44" s="32" t="s">
        <v>69</v>
      </c>
      <c r="BV44" s="32" t="s">
        <v>69</v>
      </c>
      <c r="BW44" s="32" t="s">
        <v>69</v>
      </c>
      <c r="BY44" s="32" t="s">
        <v>71</v>
      </c>
      <c r="BZ44" s="32" t="s">
        <v>71</v>
      </c>
      <c r="CF44" s="32" t="s">
        <v>69</v>
      </c>
      <c r="CP44" s="32" t="s">
        <v>69</v>
      </c>
      <c r="CU44" s="32" t="s">
        <v>71</v>
      </c>
      <c r="CY44" s="32" t="s">
        <v>71</v>
      </c>
      <c r="DB44" s="32" t="s">
        <v>71</v>
      </c>
      <c r="DI44" s="32" t="s">
        <v>69</v>
      </c>
      <c r="DJ44" s="32" t="s">
        <v>71</v>
      </c>
      <c r="DK44" s="32" t="s">
        <v>69</v>
      </c>
      <c r="DM44" s="32" t="s">
        <v>69</v>
      </c>
      <c r="DN44" s="32" t="s">
        <v>69</v>
      </c>
      <c r="DT44" s="32" t="s">
        <v>69</v>
      </c>
      <c r="DY44" s="32" t="s">
        <v>931</v>
      </c>
      <c r="DZ44" s="32" t="s">
        <v>912</v>
      </c>
    </row>
    <row r="45" spans="1:130" s="33" customFormat="1" ht="12.5" x14ac:dyDescent="0.25">
      <c r="A45" s="31">
        <v>43696.244422847223</v>
      </c>
      <c r="B45" s="32" t="s">
        <v>1732</v>
      </c>
      <c r="C45" s="32" t="s">
        <v>81</v>
      </c>
      <c r="D45" s="32" t="s">
        <v>1733</v>
      </c>
      <c r="E45" s="32">
        <v>200601065</v>
      </c>
      <c r="F45" s="32" t="s">
        <v>1734</v>
      </c>
      <c r="G45" s="34" t="s">
        <v>1735</v>
      </c>
      <c r="H45" s="32" t="s">
        <v>542</v>
      </c>
      <c r="I45" s="32" t="s">
        <v>69</v>
      </c>
      <c r="AB45" s="32" t="s">
        <v>69</v>
      </c>
      <c r="AH45" s="32" t="s">
        <v>69</v>
      </c>
      <c r="AW45" s="32" t="s">
        <v>69</v>
      </c>
      <c r="AZ45" s="32" t="s">
        <v>69</v>
      </c>
      <c r="BD45" s="32" t="s">
        <v>69</v>
      </c>
      <c r="BK45" s="32" t="s">
        <v>69</v>
      </c>
      <c r="BP45" s="32" t="s">
        <v>69</v>
      </c>
      <c r="BQ45" s="32" t="s">
        <v>69</v>
      </c>
      <c r="BV45" s="32" t="s">
        <v>69</v>
      </c>
      <c r="CK45" s="32" t="s">
        <v>69</v>
      </c>
      <c r="CN45" s="32" t="s">
        <v>69</v>
      </c>
      <c r="CR45" s="32" t="s">
        <v>69</v>
      </c>
      <c r="CY45" s="32" t="s">
        <v>69</v>
      </c>
      <c r="DD45" s="32" t="s">
        <v>69</v>
      </c>
      <c r="DE45" s="32" t="s">
        <v>69</v>
      </c>
      <c r="DJ45" s="32" t="s">
        <v>69</v>
      </c>
      <c r="DY45" s="32" t="s">
        <v>543</v>
      </c>
      <c r="DZ45" s="32" t="s">
        <v>945</v>
      </c>
    </row>
    <row r="46" spans="1:130" s="33" customFormat="1" ht="12.5" x14ac:dyDescent="0.25">
      <c r="A46" s="31">
        <v>43679.341875682869</v>
      </c>
      <c r="B46" s="32" t="s">
        <v>932</v>
      </c>
      <c r="C46" s="32" t="s">
        <v>81</v>
      </c>
      <c r="D46" s="32" t="s">
        <v>933</v>
      </c>
      <c r="E46" s="32">
        <v>200600353</v>
      </c>
      <c r="F46" s="32" t="s">
        <v>934</v>
      </c>
      <c r="G46" s="32" t="s">
        <v>935</v>
      </c>
      <c r="H46" s="32" t="s">
        <v>542</v>
      </c>
      <c r="N46" s="32" t="s">
        <v>69</v>
      </c>
      <c r="Z46" s="32" t="s">
        <v>69</v>
      </c>
      <c r="AC46" s="32" t="s">
        <v>69</v>
      </c>
      <c r="AG46" s="32" t="s">
        <v>69</v>
      </c>
      <c r="AH46" s="32" t="s">
        <v>69</v>
      </c>
      <c r="AI46" s="32" t="s">
        <v>69</v>
      </c>
      <c r="AK46" s="32" t="s">
        <v>69</v>
      </c>
      <c r="AL46" s="32" t="s">
        <v>69</v>
      </c>
      <c r="AO46" s="32" t="s">
        <v>69</v>
      </c>
      <c r="BB46" s="32" t="s">
        <v>69</v>
      </c>
      <c r="BG46" s="32" t="s">
        <v>69</v>
      </c>
      <c r="BK46" s="32" t="s">
        <v>69</v>
      </c>
      <c r="BN46" s="32" t="s">
        <v>69</v>
      </c>
      <c r="BQ46" s="32" t="s">
        <v>69</v>
      </c>
      <c r="BU46" s="32" t="s">
        <v>69</v>
      </c>
      <c r="BV46" s="32" t="s">
        <v>69</v>
      </c>
      <c r="BW46" s="32" t="s">
        <v>69</v>
      </c>
      <c r="BY46" s="32" t="s">
        <v>69</v>
      </c>
      <c r="BZ46" s="32" t="s">
        <v>69</v>
      </c>
      <c r="CC46" s="32" t="s">
        <v>69</v>
      </c>
      <c r="CP46" s="32" t="s">
        <v>69</v>
      </c>
      <c r="CR46" s="32" t="s">
        <v>69</v>
      </c>
      <c r="CU46" s="32" t="s">
        <v>69</v>
      </c>
      <c r="DB46" s="32" t="s">
        <v>69</v>
      </c>
      <c r="DE46" s="32" t="s">
        <v>69</v>
      </c>
      <c r="DI46" s="32" t="s">
        <v>69</v>
      </c>
      <c r="DJ46" s="32" t="s">
        <v>69</v>
      </c>
      <c r="DK46" s="32" t="s">
        <v>69</v>
      </c>
      <c r="DM46" s="32" t="s">
        <v>69</v>
      </c>
      <c r="DN46" s="32" t="s">
        <v>69</v>
      </c>
      <c r="DQ46" s="32" t="s">
        <v>96</v>
      </c>
      <c r="DY46" s="32" t="s">
        <v>1736</v>
      </c>
      <c r="DZ46" s="32" t="s">
        <v>937</v>
      </c>
    </row>
    <row r="47" spans="1:130" s="33" customFormat="1" ht="12.5" x14ac:dyDescent="0.25">
      <c r="A47" s="31">
        <v>43677.347384872686</v>
      </c>
      <c r="B47" s="32" t="s">
        <v>946</v>
      </c>
      <c r="C47" s="32" t="s">
        <v>81</v>
      </c>
      <c r="D47" s="32" t="s">
        <v>947</v>
      </c>
      <c r="E47" s="32">
        <v>200601105</v>
      </c>
      <c r="F47" s="32" t="s">
        <v>948</v>
      </c>
      <c r="G47" s="32" t="s">
        <v>949</v>
      </c>
      <c r="H47" s="32" t="s">
        <v>542</v>
      </c>
      <c r="P47" s="32" t="s">
        <v>69</v>
      </c>
      <c r="Z47" s="32" t="s">
        <v>69</v>
      </c>
      <c r="AG47" s="32" t="s">
        <v>69</v>
      </c>
      <c r="AH47" s="32" t="s">
        <v>69</v>
      </c>
      <c r="AI47" s="32" t="s">
        <v>69</v>
      </c>
      <c r="AK47" s="32" t="s">
        <v>69</v>
      </c>
      <c r="AU47" s="32" t="s">
        <v>69</v>
      </c>
      <c r="AW47" s="32" t="s">
        <v>69</v>
      </c>
      <c r="BD47" s="32" t="s">
        <v>69</v>
      </c>
      <c r="BN47" s="32" t="s">
        <v>69</v>
      </c>
      <c r="BU47" s="32" t="s">
        <v>69</v>
      </c>
      <c r="BV47" s="32" t="s">
        <v>69</v>
      </c>
      <c r="BW47" s="32" t="s">
        <v>69</v>
      </c>
      <c r="BY47" s="32" t="s">
        <v>69</v>
      </c>
      <c r="CI47" s="32" t="s">
        <v>69</v>
      </c>
      <c r="CK47" s="32" t="s">
        <v>69</v>
      </c>
      <c r="CR47" s="32" t="s">
        <v>69</v>
      </c>
      <c r="DB47" s="32" t="s">
        <v>69</v>
      </c>
      <c r="DI47" s="32" t="s">
        <v>69</v>
      </c>
      <c r="DJ47" s="32" t="s">
        <v>69</v>
      </c>
      <c r="DK47" s="32" t="s">
        <v>69</v>
      </c>
      <c r="DM47" s="32" t="s">
        <v>69</v>
      </c>
      <c r="DN47" s="32" t="s">
        <v>69</v>
      </c>
      <c r="DW47" s="32" t="s">
        <v>69</v>
      </c>
      <c r="DY47" s="32" t="s">
        <v>1737</v>
      </c>
      <c r="DZ47" s="32" t="s">
        <v>939</v>
      </c>
    </row>
    <row r="48" spans="1:130" s="33" customFormat="1" ht="12.5" x14ac:dyDescent="0.25">
      <c r="A48" s="31">
        <v>43676.757484780093</v>
      </c>
      <c r="B48" s="32" t="s">
        <v>283</v>
      </c>
      <c r="C48" s="32" t="s">
        <v>81</v>
      </c>
      <c r="D48" s="32" t="s">
        <v>284</v>
      </c>
      <c r="E48" s="32">
        <v>200600265</v>
      </c>
      <c r="F48" s="32" t="s">
        <v>285</v>
      </c>
      <c r="G48" s="34" t="s">
        <v>286</v>
      </c>
      <c r="H48" s="32" t="s">
        <v>542</v>
      </c>
      <c r="I48" s="32" t="s">
        <v>69</v>
      </c>
      <c r="K48" s="32" t="s">
        <v>69</v>
      </c>
      <c r="M48" s="32" t="s">
        <v>69</v>
      </c>
      <c r="N48" s="32" t="s">
        <v>69</v>
      </c>
      <c r="O48" s="32" t="s">
        <v>69</v>
      </c>
      <c r="P48" s="32" t="s">
        <v>69</v>
      </c>
      <c r="R48" s="32" t="s">
        <v>69</v>
      </c>
      <c r="Y48" s="32" t="s">
        <v>69</v>
      </c>
      <c r="Z48" s="32" t="s">
        <v>69</v>
      </c>
      <c r="AH48" s="32" t="s">
        <v>69</v>
      </c>
      <c r="AI48" s="32" t="s">
        <v>69</v>
      </c>
      <c r="AK48" s="32" t="s">
        <v>69</v>
      </c>
      <c r="AL48" s="32" t="s">
        <v>80</v>
      </c>
      <c r="AO48" s="32" t="s">
        <v>69</v>
      </c>
      <c r="AU48" s="32" t="s">
        <v>69</v>
      </c>
      <c r="AW48" s="32" t="s">
        <v>69</v>
      </c>
      <c r="AY48" s="32" t="s">
        <v>69</v>
      </c>
      <c r="BA48" s="32" t="s">
        <v>69</v>
      </c>
      <c r="BB48" s="32" t="s">
        <v>69</v>
      </c>
      <c r="BC48" s="32" t="s">
        <v>69</v>
      </c>
      <c r="BD48" s="32" t="s">
        <v>69</v>
      </c>
      <c r="BF48" s="32" t="s">
        <v>69</v>
      </c>
      <c r="BM48" s="32" t="s">
        <v>69</v>
      </c>
      <c r="BN48" s="32" t="s">
        <v>69</v>
      </c>
      <c r="BV48" s="32" t="s">
        <v>69</v>
      </c>
      <c r="BW48" s="32" t="s">
        <v>69</v>
      </c>
      <c r="BY48" s="32" t="s">
        <v>69</v>
      </c>
      <c r="BZ48" s="32" t="s">
        <v>80</v>
      </c>
      <c r="CC48" s="32" t="s">
        <v>69</v>
      </c>
      <c r="CI48" s="32" t="s">
        <v>69</v>
      </c>
      <c r="CK48" s="32" t="s">
        <v>69</v>
      </c>
      <c r="CM48" s="32" t="s">
        <v>69</v>
      </c>
      <c r="CO48" s="32" t="s">
        <v>69</v>
      </c>
      <c r="CP48" s="32" t="s">
        <v>69</v>
      </c>
      <c r="CQ48" s="32" t="s">
        <v>69</v>
      </c>
      <c r="CR48" s="32" t="s">
        <v>69</v>
      </c>
      <c r="CT48" s="32" t="s">
        <v>69</v>
      </c>
      <c r="DA48" s="32" t="s">
        <v>71</v>
      </c>
      <c r="DB48" s="32" t="s">
        <v>69</v>
      </c>
      <c r="DJ48" s="32" t="s">
        <v>69</v>
      </c>
      <c r="DK48" s="32" t="s">
        <v>69</v>
      </c>
      <c r="DM48" s="32" t="s">
        <v>69</v>
      </c>
      <c r="DN48" s="32" t="s">
        <v>80</v>
      </c>
      <c r="DQ48" s="32" t="s">
        <v>69</v>
      </c>
      <c r="DW48" s="32" t="s">
        <v>69</v>
      </c>
      <c r="DZ48" s="32" t="s">
        <v>921</v>
      </c>
    </row>
    <row r="49" spans="1:130" s="33" customFormat="1" ht="12.5" x14ac:dyDescent="0.25">
      <c r="A49" s="31">
        <v>43679.428225081021</v>
      </c>
      <c r="B49" s="32" t="s">
        <v>951</v>
      </c>
      <c r="C49" s="32" t="s">
        <v>81</v>
      </c>
      <c r="D49" s="32" t="s">
        <v>952</v>
      </c>
      <c r="E49" s="32">
        <v>200600447</v>
      </c>
      <c r="F49" s="32" t="s">
        <v>953</v>
      </c>
      <c r="G49" s="34" t="s">
        <v>954</v>
      </c>
      <c r="H49" s="32" t="s">
        <v>542</v>
      </c>
      <c r="I49" s="32" t="s">
        <v>69</v>
      </c>
      <c r="N49" s="32" t="s">
        <v>80</v>
      </c>
      <c r="P49" s="32" t="s">
        <v>71</v>
      </c>
      <c r="W49" s="32" t="s">
        <v>71</v>
      </c>
      <c r="Z49" s="32" t="s">
        <v>69</v>
      </c>
      <c r="AB49" s="32" t="s">
        <v>69</v>
      </c>
      <c r="AC49" s="32" t="s">
        <v>69</v>
      </c>
      <c r="AG49" s="32" t="s">
        <v>69</v>
      </c>
      <c r="AH49" s="32" t="s">
        <v>71</v>
      </c>
      <c r="AI49" s="32" t="s">
        <v>69</v>
      </c>
      <c r="AK49" s="32" t="s">
        <v>69</v>
      </c>
      <c r="AL49" s="32" t="s">
        <v>69</v>
      </c>
      <c r="AO49" s="32" t="s">
        <v>71</v>
      </c>
      <c r="AU49" s="32" t="s">
        <v>71</v>
      </c>
      <c r="AW49" s="32" t="s">
        <v>69</v>
      </c>
      <c r="BB49" s="32" t="s">
        <v>80</v>
      </c>
      <c r="BD49" s="32" t="s">
        <v>69</v>
      </c>
      <c r="BK49" s="32" t="s">
        <v>69</v>
      </c>
      <c r="BN49" s="32" t="s">
        <v>71</v>
      </c>
      <c r="BP49" s="32" t="s">
        <v>69</v>
      </c>
      <c r="BQ49" s="32" t="s">
        <v>69</v>
      </c>
      <c r="BU49" s="32" t="s">
        <v>71</v>
      </c>
      <c r="BV49" s="32" t="s">
        <v>69</v>
      </c>
      <c r="BW49" s="32" t="s">
        <v>69</v>
      </c>
      <c r="BY49" s="32" t="s">
        <v>69</v>
      </c>
      <c r="BZ49" s="32" t="s">
        <v>69</v>
      </c>
      <c r="CC49" s="32" t="s">
        <v>69</v>
      </c>
      <c r="CI49" s="32" t="s">
        <v>69</v>
      </c>
      <c r="CK49" s="32" t="s">
        <v>69</v>
      </c>
      <c r="CP49" s="32" t="s">
        <v>69</v>
      </c>
      <c r="CR49" s="32" t="s">
        <v>69</v>
      </c>
      <c r="CY49" s="32" t="s">
        <v>69</v>
      </c>
      <c r="DB49" s="32" t="s">
        <v>69</v>
      </c>
      <c r="DD49" s="32" t="s">
        <v>69</v>
      </c>
      <c r="DE49" s="32" t="s">
        <v>69</v>
      </c>
      <c r="DI49" s="32" t="s">
        <v>69</v>
      </c>
      <c r="DJ49" s="32" t="s">
        <v>69</v>
      </c>
      <c r="DK49" s="32" t="s">
        <v>69</v>
      </c>
      <c r="DM49" s="32" t="s">
        <v>69</v>
      </c>
      <c r="DN49" s="32" t="s">
        <v>69</v>
      </c>
      <c r="DQ49" s="32" t="s">
        <v>69</v>
      </c>
      <c r="DW49" s="32" t="s">
        <v>71</v>
      </c>
      <c r="DY49" s="32" t="s">
        <v>1738</v>
      </c>
      <c r="DZ49" s="32" t="s">
        <v>1739</v>
      </c>
    </row>
    <row r="50" spans="1:130" s="33" customFormat="1" ht="12.5" x14ac:dyDescent="0.25">
      <c r="A50" s="31">
        <v>43677.803199965274</v>
      </c>
      <c r="B50" s="32" t="s">
        <v>287</v>
      </c>
      <c r="C50" s="32" t="s">
        <v>81</v>
      </c>
      <c r="D50" s="32" t="s">
        <v>288</v>
      </c>
      <c r="E50" s="32">
        <v>200600484</v>
      </c>
      <c r="F50" s="32" t="s">
        <v>1740</v>
      </c>
      <c r="G50" s="34" t="s">
        <v>289</v>
      </c>
      <c r="H50" s="32" t="s">
        <v>542</v>
      </c>
      <c r="I50" s="32" t="s">
        <v>69</v>
      </c>
      <c r="K50" s="32" t="s">
        <v>69</v>
      </c>
      <c r="P50" s="32" t="s">
        <v>69</v>
      </c>
      <c r="S50" s="32" t="s">
        <v>69</v>
      </c>
      <c r="Z50" s="32" t="s">
        <v>69</v>
      </c>
      <c r="AB50" s="32" t="s">
        <v>69</v>
      </c>
      <c r="AC50" s="32" t="s">
        <v>69</v>
      </c>
      <c r="AH50" s="32" t="s">
        <v>69</v>
      </c>
      <c r="AI50" s="32" t="s">
        <v>69</v>
      </c>
      <c r="AK50" s="32" t="s">
        <v>69</v>
      </c>
      <c r="AL50" s="32" t="s">
        <v>69</v>
      </c>
      <c r="AO50" s="32" t="s">
        <v>69</v>
      </c>
      <c r="AW50" s="32" t="s">
        <v>69</v>
      </c>
      <c r="AY50" s="32" t="s">
        <v>69</v>
      </c>
      <c r="BD50" s="32" t="s">
        <v>69</v>
      </c>
      <c r="BG50" s="32" t="s">
        <v>69</v>
      </c>
      <c r="BN50" s="32" t="s">
        <v>69</v>
      </c>
      <c r="BP50" s="32" t="s">
        <v>69</v>
      </c>
      <c r="BQ50" s="32" t="s">
        <v>69</v>
      </c>
      <c r="BV50" s="32" t="s">
        <v>69</v>
      </c>
      <c r="BW50" s="32" t="s">
        <v>69</v>
      </c>
      <c r="BY50" s="32" t="s">
        <v>69</v>
      </c>
      <c r="BZ50" s="32" t="s">
        <v>69</v>
      </c>
      <c r="CC50" s="32" t="s">
        <v>69</v>
      </c>
      <c r="CK50" s="32" t="s">
        <v>69</v>
      </c>
      <c r="CM50" s="32" t="s">
        <v>69</v>
      </c>
      <c r="CR50" s="32" t="s">
        <v>69</v>
      </c>
      <c r="CU50" s="32" t="s">
        <v>69</v>
      </c>
      <c r="DB50" s="32" t="s">
        <v>69</v>
      </c>
      <c r="DD50" s="32" t="s">
        <v>69</v>
      </c>
      <c r="DE50" s="32" t="s">
        <v>69</v>
      </c>
      <c r="DJ50" s="32" t="s">
        <v>69</v>
      </c>
      <c r="DK50" s="32" t="s">
        <v>69</v>
      </c>
      <c r="DM50" s="32" t="s">
        <v>69</v>
      </c>
      <c r="DN50" s="32" t="s">
        <v>69</v>
      </c>
      <c r="DQ50" s="32" t="s">
        <v>69</v>
      </c>
      <c r="DZ50" s="32" t="s">
        <v>861</v>
      </c>
    </row>
    <row r="51" spans="1:130" s="33" customFormat="1" ht="12.5" x14ac:dyDescent="0.25">
      <c r="A51" s="31">
        <v>43679.686563333336</v>
      </c>
      <c r="B51" s="32" t="s">
        <v>962</v>
      </c>
      <c r="C51" s="32" t="s">
        <v>81</v>
      </c>
      <c r="D51" s="32" t="s">
        <v>963</v>
      </c>
      <c r="E51" s="32">
        <v>200601146</v>
      </c>
      <c r="F51" s="32" t="s">
        <v>964</v>
      </c>
      <c r="G51" s="34" t="s">
        <v>965</v>
      </c>
      <c r="H51" s="32" t="s">
        <v>542</v>
      </c>
      <c r="I51" s="32" t="s">
        <v>69</v>
      </c>
      <c r="P51" s="32" t="s">
        <v>69</v>
      </c>
      <c r="W51" s="32" t="s">
        <v>96</v>
      </c>
      <c r="Z51" s="32" t="s">
        <v>69</v>
      </c>
      <c r="AB51" s="32" t="s">
        <v>69</v>
      </c>
      <c r="AG51" s="32" t="s">
        <v>69</v>
      </c>
      <c r="AH51" s="32" t="s">
        <v>80</v>
      </c>
      <c r="AI51" s="32" t="s">
        <v>69</v>
      </c>
      <c r="AK51" s="32" t="s">
        <v>71</v>
      </c>
      <c r="AL51" s="32" t="s">
        <v>69</v>
      </c>
      <c r="AO51" s="32" t="s">
        <v>69</v>
      </c>
      <c r="AW51" s="32" t="s">
        <v>69</v>
      </c>
      <c r="BD51" s="32" t="s">
        <v>69</v>
      </c>
      <c r="BK51" s="32" t="s">
        <v>80</v>
      </c>
      <c r="BN51" s="32" t="s">
        <v>69</v>
      </c>
      <c r="BP51" s="32" t="s">
        <v>69</v>
      </c>
      <c r="BU51" s="32" t="s">
        <v>69</v>
      </c>
      <c r="BV51" s="32" t="s">
        <v>80</v>
      </c>
      <c r="BW51" s="32" t="s">
        <v>69</v>
      </c>
      <c r="BY51" s="32" t="s">
        <v>69</v>
      </c>
      <c r="BZ51" s="32" t="s">
        <v>69</v>
      </c>
      <c r="CC51" s="32" t="s">
        <v>69</v>
      </c>
      <c r="CK51" s="32" t="s">
        <v>69</v>
      </c>
      <c r="CR51" s="32" t="s">
        <v>69</v>
      </c>
      <c r="CY51" s="32" t="s">
        <v>71</v>
      </c>
      <c r="DB51" s="32" t="s">
        <v>69</v>
      </c>
      <c r="DC51" s="32" t="s">
        <v>69</v>
      </c>
      <c r="DD51" s="32" t="s">
        <v>69</v>
      </c>
      <c r="DI51" s="32" t="s">
        <v>69</v>
      </c>
      <c r="DJ51" s="32" t="s">
        <v>69</v>
      </c>
      <c r="DK51" s="32" t="s">
        <v>69</v>
      </c>
      <c r="DM51" s="32" t="s">
        <v>69</v>
      </c>
      <c r="DN51" s="32" t="s">
        <v>69</v>
      </c>
      <c r="DQ51" s="32" t="s">
        <v>69</v>
      </c>
      <c r="DY51" s="32" t="s">
        <v>1741</v>
      </c>
      <c r="DZ51" s="32" t="s">
        <v>966</v>
      </c>
    </row>
    <row r="52" spans="1:130" s="33" customFormat="1" ht="12.5" x14ac:dyDescent="0.25">
      <c r="A52" s="31">
        <v>43684.510732766204</v>
      </c>
      <c r="B52" s="32" t="s">
        <v>987</v>
      </c>
      <c r="C52" s="32" t="s">
        <v>81</v>
      </c>
      <c r="D52" s="32" t="s">
        <v>988</v>
      </c>
      <c r="E52" s="32">
        <v>200600986</v>
      </c>
      <c r="F52" s="32" t="s">
        <v>989</v>
      </c>
      <c r="G52" s="34" t="s">
        <v>990</v>
      </c>
      <c r="H52" s="32" t="s">
        <v>542</v>
      </c>
      <c r="I52" s="32" t="s">
        <v>80</v>
      </c>
      <c r="N52" s="32" t="s">
        <v>71</v>
      </c>
      <c r="P52" s="32" t="s">
        <v>71</v>
      </c>
      <c r="Z52" s="32" t="s">
        <v>80</v>
      </c>
      <c r="AB52" s="32" t="s">
        <v>80</v>
      </c>
      <c r="AC52" s="32" t="s">
        <v>80</v>
      </c>
      <c r="AG52" s="32" t="s">
        <v>71</v>
      </c>
      <c r="AH52" s="32" t="s">
        <v>96</v>
      </c>
      <c r="AI52" s="32" t="s">
        <v>80</v>
      </c>
      <c r="AK52" s="32" t="s">
        <v>71</v>
      </c>
      <c r="AL52" s="32" t="s">
        <v>71</v>
      </c>
      <c r="AO52" s="32" t="s">
        <v>96</v>
      </c>
      <c r="AU52" s="32" t="s">
        <v>96</v>
      </c>
      <c r="AW52" s="32" t="s">
        <v>80</v>
      </c>
      <c r="BA52" s="32" t="s">
        <v>71</v>
      </c>
      <c r="BD52" s="32" t="s">
        <v>71</v>
      </c>
      <c r="BK52" s="32" t="s">
        <v>69</v>
      </c>
      <c r="BN52" s="32" t="s">
        <v>71</v>
      </c>
      <c r="BP52" s="32" t="s">
        <v>80</v>
      </c>
      <c r="BQ52" s="32" t="s">
        <v>80</v>
      </c>
      <c r="BU52" s="32" t="s">
        <v>71</v>
      </c>
      <c r="BV52" s="32" t="s">
        <v>96</v>
      </c>
      <c r="BW52" s="32" t="s">
        <v>80</v>
      </c>
      <c r="BY52" s="32" t="s">
        <v>71</v>
      </c>
      <c r="BZ52" s="32" t="s">
        <v>80</v>
      </c>
      <c r="CC52" s="32" t="s">
        <v>71</v>
      </c>
      <c r="CI52" s="32" t="s">
        <v>96</v>
      </c>
      <c r="CK52" s="32" t="s">
        <v>71</v>
      </c>
      <c r="CP52" s="32" t="s">
        <v>69</v>
      </c>
      <c r="CR52" s="32" t="s">
        <v>71</v>
      </c>
      <c r="CY52" s="32" t="s">
        <v>69</v>
      </c>
      <c r="DB52" s="32" t="s">
        <v>71</v>
      </c>
      <c r="DD52" s="32" t="s">
        <v>71</v>
      </c>
      <c r="DE52" s="32" t="s">
        <v>69</v>
      </c>
      <c r="DI52" s="32" t="s">
        <v>69</v>
      </c>
      <c r="DJ52" s="32" t="s">
        <v>71</v>
      </c>
      <c r="DK52" s="32" t="s">
        <v>69</v>
      </c>
      <c r="DM52" s="32" t="s">
        <v>69</v>
      </c>
      <c r="DN52" s="32" t="s">
        <v>71</v>
      </c>
      <c r="DQ52" s="32" t="s">
        <v>71</v>
      </c>
      <c r="DW52" s="32" t="s">
        <v>69</v>
      </c>
      <c r="DY52" s="32" t="s">
        <v>991</v>
      </c>
      <c r="DZ52" s="32" t="s">
        <v>992</v>
      </c>
    </row>
    <row r="53" spans="1:130" s="33" customFormat="1" ht="12.5" x14ac:dyDescent="0.25">
      <c r="A53" s="31">
        <v>43677.295676585651</v>
      </c>
      <c r="B53" s="32" t="s">
        <v>303</v>
      </c>
      <c r="C53" s="32" t="s">
        <v>81</v>
      </c>
      <c r="D53" s="32" t="s">
        <v>1742</v>
      </c>
      <c r="E53" s="32">
        <v>200600691</v>
      </c>
      <c r="F53" s="32" t="s">
        <v>304</v>
      </c>
      <c r="G53" s="32" t="s">
        <v>305</v>
      </c>
      <c r="H53" s="32" t="s">
        <v>542</v>
      </c>
      <c r="I53" s="32" t="s">
        <v>69</v>
      </c>
      <c r="J53" s="32" t="s">
        <v>69</v>
      </c>
      <c r="N53" s="32" t="s">
        <v>69</v>
      </c>
      <c r="P53" s="32" t="s">
        <v>69</v>
      </c>
      <c r="R53" s="32" t="s">
        <v>69</v>
      </c>
      <c r="S53" s="32" t="s">
        <v>69</v>
      </c>
      <c r="V53" s="32" t="s">
        <v>69</v>
      </c>
      <c r="Y53" s="32" t="s">
        <v>69</v>
      </c>
      <c r="AA53" s="32" t="s">
        <v>69</v>
      </c>
      <c r="AB53" s="32" t="s">
        <v>69</v>
      </c>
      <c r="AC53" s="32" t="s">
        <v>69</v>
      </c>
      <c r="AE53" s="32" t="s">
        <v>69</v>
      </c>
      <c r="AF53" s="32" t="s">
        <v>69</v>
      </c>
      <c r="AH53" s="32" t="s">
        <v>69</v>
      </c>
      <c r="AI53" s="32" t="s">
        <v>80</v>
      </c>
      <c r="AK53" s="32" t="s">
        <v>69</v>
      </c>
      <c r="AL53" s="32" t="s">
        <v>80</v>
      </c>
      <c r="AO53" s="32" t="s">
        <v>69</v>
      </c>
      <c r="AV53" s="32" t="s">
        <v>69</v>
      </c>
      <c r="AW53" s="32" t="s">
        <v>69</v>
      </c>
      <c r="AX53" s="32" t="s">
        <v>69</v>
      </c>
      <c r="BD53" s="32" t="s">
        <v>69</v>
      </c>
      <c r="BF53" s="32" t="s">
        <v>69</v>
      </c>
      <c r="BG53" s="32" t="s">
        <v>69</v>
      </c>
      <c r="BJ53" s="32" t="s">
        <v>69</v>
      </c>
      <c r="BM53" s="32" t="s">
        <v>69</v>
      </c>
      <c r="BO53" s="32" t="s">
        <v>69</v>
      </c>
      <c r="BP53" s="32" t="s">
        <v>69</v>
      </c>
      <c r="BQ53" s="32" t="s">
        <v>69</v>
      </c>
      <c r="BS53" s="32" t="s">
        <v>69</v>
      </c>
      <c r="BT53" s="32" t="s">
        <v>69</v>
      </c>
      <c r="BV53" s="32" t="s">
        <v>69</v>
      </c>
      <c r="BW53" s="32" t="s">
        <v>80</v>
      </c>
      <c r="BY53" s="32" t="s">
        <v>69</v>
      </c>
      <c r="BZ53" s="32" t="s">
        <v>80</v>
      </c>
      <c r="CC53" s="32" t="s">
        <v>69</v>
      </c>
      <c r="CJ53" s="32" t="s">
        <v>69</v>
      </c>
      <c r="CK53" s="32" t="s">
        <v>69</v>
      </c>
      <c r="CL53" s="32" t="s">
        <v>69</v>
      </c>
      <c r="CR53" s="32" t="s">
        <v>69</v>
      </c>
      <c r="CT53" s="32" t="s">
        <v>69</v>
      </c>
      <c r="CU53" s="32" t="s">
        <v>69</v>
      </c>
      <c r="DA53" s="32" t="s">
        <v>69</v>
      </c>
      <c r="DC53" s="32" t="s">
        <v>71</v>
      </c>
      <c r="DD53" s="32" t="s">
        <v>69</v>
      </c>
      <c r="DE53" s="32" t="s">
        <v>69</v>
      </c>
      <c r="DG53" s="32" t="s">
        <v>69</v>
      </c>
      <c r="DH53" s="32" t="s">
        <v>69</v>
      </c>
      <c r="DJ53" s="32" t="s">
        <v>69</v>
      </c>
      <c r="DK53" s="32" t="s">
        <v>69</v>
      </c>
      <c r="DM53" s="32" t="s">
        <v>69</v>
      </c>
      <c r="DQ53" s="32" t="s">
        <v>69</v>
      </c>
      <c r="DX53" s="32" t="s">
        <v>69</v>
      </c>
      <c r="DY53" s="32" t="s">
        <v>1743</v>
      </c>
      <c r="DZ53" s="32" t="s">
        <v>863</v>
      </c>
    </row>
    <row r="54" spans="1:130" s="33" customFormat="1" ht="12.5" x14ac:dyDescent="0.25">
      <c r="A54" s="31">
        <v>43677.352779513887</v>
      </c>
      <c r="B54" s="32" t="s">
        <v>1002</v>
      </c>
      <c r="C54" s="32" t="s">
        <v>81</v>
      </c>
      <c r="D54" s="32" t="s">
        <v>1744</v>
      </c>
      <c r="E54" s="32">
        <v>200600694</v>
      </c>
      <c r="F54" s="32" t="s">
        <v>1003</v>
      </c>
      <c r="G54" s="34" t="s">
        <v>307</v>
      </c>
      <c r="H54" s="32" t="s">
        <v>542</v>
      </c>
      <c r="I54" s="32" t="s">
        <v>69</v>
      </c>
      <c r="J54" s="32" t="s">
        <v>69</v>
      </c>
      <c r="P54" s="32" t="s">
        <v>69</v>
      </c>
      <c r="R54" s="32" t="s">
        <v>69</v>
      </c>
      <c r="S54" s="32" t="s">
        <v>69</v>
      </c>
      <c r="AA54" s="32" t="s">
        <v>69</v>
      </c>
      <c r="AB54" s="32" t="s">
        <v>69</v>
      </c>
      <c r="AC54" s="32" t="s">
        <v>69</v>
      </c>
      <c r="AF54" s="32" t="s">
        <v>69</v>
      </c>
      <c r="AH54" s="32" t="s">
        <v>69</v>
      </c>
      <c r="AI54" s="32" t="s">
        <v>69</v>
      </c>
      <c r="AK54" s="32" t="s">
        <v>69</v>
      </c>
      <c r="AL54" s="32" t="s">
        <v>69</v>
      </c>
      <c r="AO54" s="32" t="s">
        <v>69</v>
      </c>
      <c r="AV54" s="32" t="s">
        <v>69</v>
      </c>
      <c r="AW54" s="32" t="s">
        <v>69</v>
      </c>
      <c r="AX54" s="32" t="s">
        <v>69</v>
      </c>
      <c r="BD54" s="32" t="s">
        <v>69</v>
      </c>
      <c r="BF54" s="32" t="s">
        <v>69</v>
      </c>
      <c r="BG54" s="32" t="s">
        <v>69</v>
      </c>
      <c r="BO54" s="32" t="s">
        <v>69</v>
      </c>
      <c r="BP54" s="32" t="s">
        <v>69</v>
      </c>
      <c r="BQ54" s="32" t="s">
        <v>69</v>
      </c>
      <c r="BT54" s="32" t="s">
        <v>69</v>
      </c>
      <c r="BV54" s="32" t="s">
        <v>69</v>
      </c>
      <c r="BW54" s="32" t="s">
        <v>69</v>
      </c>
      <c r="BY54" s="32" t="s">
        <v>69</v>
      </c>
      <c r="BZ54" s="32" t="s">
        <v>69</v>
      </c>
      <c r="CC54" s="32" t="s">
        <v>69</v>
      </c>
      <c r="CJ54" s="32" t="s">
        <v>69</v>
      </c>
      <c r="CK54" s="32" t="s">
        <v>69</v>
      </c>
      <c r="CL54" s="32" t="s">
        <v>69</v>
      </c>
      <c r="CR54" s="32" t="s">
        <v>69</v>
      </c>
      <c r="CT54" s="32" t="s">
        <v>69</v>
      </c>
      <c r="CU54" s="32" t="s">
        <v>69</v>
      </c>
      <c r="DC54" s="32" t="s">
        <v>69</v>
      </c>
      <c r="DD54" s="32" t="s">
        <v>69</v>
      </c>
      <c r="DE54" s="32" t="s">
        <v>69</v>
      </c>
      <c r="DH54" s="32" t="s">
        <v>69</v>
      </c>
      <c r="DJ54" s="32" t="s">
        <v>69</v>
      </c>
      <c r="DK54" s="32" t="s">
        <v>69</v>
      </c>
      <c r="DM54" s="32" t="s">
        <v>69</v>
      </c>
      <c r="DN54" s="32" t="s">
        <v>69</v>
      </c>
      <c r="DQ54" s="32" t="s">
        <v>69</v>
      </c>
      <c r="DX54" s="32" t="s">
        <v>69</v>
      </c>
      <c r="DZ54" s="32" t="s">
        <v>926</v>
      </c>
    </row>
    <row r="55" spans="1:130" s="33" customFormat="1" ht="12.5" x14ac:dyDescent="0.25">
      <c r="A55" s="31">
        <v>43676.568861018517</v>
      </c>
      <c r="B55" s="32" t="s">
        <v>133</v>
      </c>
      <c r="C55" s="32" t="s">
        <v>81</v>
      </c>
      <c r="D55" s="32" t="s">
        <v>134</v>
      </c>
      <c r="E55" s="32">
        <v>200600705</v>
      </c>
      <c r="F55" s="32" t="s">
        <v>1004</v>
      </c>
      <c r="G55" s="34" t="s">
        <v>308</v>
      </c>
      <c r="H55" s="32" t="s">
        <v>542</v>
      </c>
      <c r="P55" s="32" t="s">
        <v>69</v>
      </c>
      <c r="Z55" s="32" t="s">
        <v>96</v>
      </c>
      <c r="AB55" s="32" t="s">
        <v>69</v>
      </c>
      <c r="AC55" s="32" t="s">
        <v>71</v>
      </c>
      <c r="AG55" s="32" t="s">
        <v>69</v>
      </c>
      <c r="AH55" s="32" t="s">
        <v>69</v>
      </c>
      <c r="AI55" s="32" t="s">
        <v>69</v>
      </c>
      <c r="AK55" s="32" t="s">
        <v>69</v>
      </c>
      <c r="AL55" s="32" t="s">
        <v>69</v>
      </c>
      <c r="AU55" s="32" t="s">
        <v>80</v>
      </c>
      <c r="BD55" s="32" t="s">
        <v>69</v>
      </c>
      <c r="BN55" s="32" t="s">
        <v>69</v>
      </c>
      <c r="BP55" s="32" t="s">
        <v>69</v>
      </c>
      <c r="BQ55" s="32" t="s">
        <v>69</v>
      </c>
      <c r="BU55" s="32" t="s">
        <v>71</v>
      </c>
      <c r="BV55" s="32" t="s">
        <v>69</v>
      </c>
      <c r="BW55" s="32" t="s">
        <v>80</v>
      </c>
      <c r="BY55" s="32" t="s">
        <v>69</v>
      </c>
      <c r="BZ55" s="32" t="s">
        <v>69</v>
      </c>
      <c r="CC55" s="32" t="s">
        <v>69</v>
      </c>
      <c r="CI55" s="32" t="s">
        <v>80</v>
      </c>
      <c r="CR55" s="32" t="s">
        <v>69</v>
      </c>
      <c r="DB55" s="32" t="s">
        <v>69</v>
      </c>
      <c r="DD55" s="32" t="s">
        <v>69</v>
      </c>
      <c r="DE55" s="32" t="s">
        <v>69</v>
      </c>
      <c r="DI55" s="32" t="s">
        <v>69</v>
      </c>
      <c r="DJ55" s="32" t="s">
        <v>69</v>
      </c>
      <c r="DK55" s="32" t="s">
        <v>69</v>
      </c>
      <c r="DM55" s="32" t="s">
        <v>69</v>
      </c>
      <c r="DN55" s="32" t="s">
        <v>69</v>
      </c>
      <c r="DQ55" s="32" t="s">
        <v>69</v>
      </c>
      <c r="DW55" s="32" t="s">
        <v>80</v>
      </c>
      <c r="DY55" s="32" t="s">
        <v>1745</v>
      </c>
      <c r="DZ55" s="32" t="s">
        <v>1005</v>
      </c>
    </row>
    <row r="56" spans="1:130" s="33" customFormat="1" ht="12.5" x14ac:dyDescent="0.25">
      <c r="A56" s="31">
        <v>43696.624114918981</v>
      </c>
      <c r="B56" s="32" t="s">
        <v>1746</v>
      </c>
      <c r="C56" s="32" t="s">
        <v>81</v>
      </c>
      <c r="D56" s="32" t="s">
        <v>1747</v>
      </c>
      <c r="E56" s="32">
        <v>200600738</v>
      </c>
      <c r="F56" s="32" t="s">
        <v>1748</v>
      </c>
      <c r="G56" s="48">
        <v>7.3471899999999998E+48</v>
      </c>
      <c r="H56" s="32" t="s">
        <v>542</v>
      </c>
      <c r="N56" s="32" t="s">
        <v>69</v>
      </c>
      <c r="Z56" s="32" t="s">
        <v>69</v>
      </c>
      <c r="AB56" s="32" t="s">
        <v>69</v>
      </c>
      <c r="AG56" s="32" t="s">
        <v>69</v>
      </c>
      <c r="AH56" s="32" t="s">
        <v>69</v>
      </c>
      <c r="AI56" s="32" t="s">
        <v>69</v>
      </c>
      <c r="AK56" s="32" t="s">
        <v>69</v>
      </c>
      <c r="AL56" s="32" t="s">
        <v>69</v>
      </c>
      <c r="BB56" s="32" t="s">
        <v>71</v>
      </c>
      <c r="BN56" s="32" t="s">
        <v>69</v>
      </c>
      <c r="BP56" s="32" t="s">
        <v>69</v>
      </c>
      <c r="BU56" s="32" t="s">
        <v>69</v>
      </c>
      <c r="BV56" s="32" t="s">
        <v>71</v>
      </c>
      <c r="BW56" s="32" t="s">
        <v>69</v>
      </c>
      <c r="BY56" s="32" t="s">
        <v>69</v>
      </c>
      <c r="BZ56" s="32" t="s">
        <v>69</v>
      </c>
      <c r="CP56" s="32" t="s">
        <v>69</v>
      </c>
      <c r="DB56" s="32" t="s">
        <v>69</v>
      </c>
      <c r="DD56" s="32" t="s">
        <v>69</v>
      </c>
      <c r="DI56" s="32" t="s">
        <v>69</v>
      </c>
      <c r="DJ56" s="32" t="s">
        <v>69</v>
      </c>
      <c r="DK56" s="32" t="s">
        <v>69</v>
      </c>
      <c r="DM56" s="32" t="s">
        <v>69</v>
      </c>
      <c r="DN56" s="32" t="s">
        <v>69</v>
      </c>
      <c r="DY56" s="32" t="s">
        <v>1749</v>
      </c>
      <c r="DZ56" s="32" t="s">
        <v>1017</v>
      </c>
    </row>
    <row r="57" spans="1:130" s="33" customFormat="1" ht="12.5" x14ac:dyDescent="0.25">
      <c r="A57" s="31">
        <v>43682.711009687497</v>
      </c>
      <c r="B57" s="32" t="s">
        <v>1018</v>
      </c>
      <c r="C57" s="32" t="s">
        <v>81</v>
      </c>
      <c r="D57" s="32" t="s">
        <v>1750</v>
      </c>
      <c r="E57" s="32">
        <v>200600739</v>
      </c>
      <c r="F57" s="32" t="s">
        <v>1020</v>
      </c>
      <c r="G57" s="34" t="s">
        <v>1021</v>
      </c>
      <c r="H57" s="32" t="s">
        <v>542</v>
      </c>
      <c r="I57" s="32" t="s">
        <v>80</v>
      </c>
      <c r="N57" s="32" t="s">
        <v>80</v>
      </c>
      <c r="P57" s="32" t="s">
        <v>69</v>
      </c>
      <c r="Z57" s="32" t="s">
        <v>71</v>
      </c>
      <c r="AG57" s="32" t="s">
        <v>71</v>
      </c>
      <c r="AH57" s="32" t="s">
        <v>69</v>
      </c>
      <c r="AI57" s="32" t="s">
        <v>69</v>
      </c>
      <c r="AK57" s="32" t="s">
        <v>69</v>
      </c>
      <c r="AL57" s="32" t="s">
        <v>69</v>
      </c>
      <c r="AO57" s="32" t="s">
        <v>69</v>
      </c>
      <c r="AU57" s="32" t="s">
        <v>69</v>
      </c>
      <c r="BB57" s="32" t="s">
        <v>69</v>
      </c>
      <c r="BD57" s="32" t="s">
        <v>69</v>
      </c>
      <c r="BN57" s="32" t="s">
        <v>71</v>
      </c>
      <c r="BU57" s="32" t="s">
        <v>69</v>
      </c>
      <c r="BV57" s="32" t="s">
        <v>71</v>
      </c>
      <c r="BW57" s="32" t="s">
        <v>69</v>
      </c>
      <c r="BY57" s="32" t="s">
        <v>69</v>
      </c>
      <c r="BZ57" s="32" t="s">
        <v>69</v>
      </c>
      <c r="CC57" s="32" t="s">
        <v>69</v>
      </c>
      <c r="CI57" s="32" t="s">
        <v>69</v>
      </c>
      <c r="CP57" s="32" t="s">
        <v>69</v>
      </c>
      <c r="CR57" s="32" t="s">
        <v>69</v>
      </c>
      <c r="DB57" s="32" t="s">
        <v>71</v>
      </c>
      <c r="DI57" s="32" t="s">
        <v>69</v>
      </c>
      <c r="DJ57" s="32" t="s">
        <v>69</v>
      </c>
      <c r="DK57" s="32" t="s">
        <v>69</v>
      </c>
      <c r="DM57" s="32" t="s">
        <v>69</v>
      </c>
      <c r="DN57" s="32" t="s">
        <v>69</v>
      </c>
      <c r="DQ57" s="32" t="s">
        <v>69</v>
      </c>
      <c r="DW57" s="32" t="s">
        <v>80</v>
      </c>
      <c r="DY57" s="32" t="s">
        <v>677</v>
      </c>
      <c r="DZ57" s="32" t="s">
        <v>1022</v>
      </c>
    </row>
    <row r="58" spans="1:130" s="33" customFormat="1" ht="12.5" x14ac:dyDescent="0.25">
      <c r="A58" s="31">
        <v>43675.485310439813</v>
      </c>
      <c r="B58" s="32" t="s">
        <v>316</v>
      </c>
      <c r="C58" s="32" t="s">
        <v>81</v>
      </c>
      <c r="D58" s="32" t="s">
        <v>856</v>
      </c>
      <c r="E58" s="32">
        <v>200600819</v>
      </c>
      <c r="F58" s="32" t="s">
        <v>857</v>
      </c>
      <c r="G58" s="34" t="s">
        <v>317</v>
      </c>
      <c r="H58" s="32" t="s">
        <v>542</v>
      </c>
      <c r="J58" s="32" t="s">
        <v>69</v>
      </c>
      <c r="K58" s="32" t="s">
        <v>69</v>
      </c>
      <c r="P58" s="32" t="s">
        <v>69</v>
      </c>
      <c r="Z58" s="32" t="s">
        <v>69</v>
      </c>
      <c r="AA58" s="32" t="s">
        <v>69</v>
      </c>
      <c r="AC58" s="32" t="s">
        <v>69</v>
      </c>
      <c r="AH58" s="32" t="s">
        <v>69</v>
      </c>
      <c r="AI58" s="32" t="s">
        <v>69</v>
      </c>
      <c r="AK58" s="32" t="s">
        <v>69</v>
      </c>
      <c r="AL58" s="32" t="s">
        <v>69</v>
      </c>
      <c r="AO58" s="32" t="s">
        <v>69</v>
      </c>
      <c r="AU58" s="32" t="s">
        <v>69</v>
      </c>
      <c r="AX58" s="32" t="s">
        <v>69</v>
      </c>
      <c r="AY58" s="32" t="s">
        <v>69</v>
      </c>
      <c r="BD58" s="32" t="s">
        <v>69</v>
      </c>
      <c r="BN58" s="32" t="s">
        <v>69</v>
      </c>
      <c r="BO58" s="32" t="s">
        <v>69</v>
      </c>
      <c r="BQ58" s="32" t="s">
        <v>69</v>
      </c>
      <c r="BV58" s="32" t="s">
        <v>69</v>
      </c>
      <c r="BW58" s="32" t="s">
        <v>69</v>
      </c>
      <c r="BY58" s="32" t="s">
        <v>69</v>
      </c>
      <c r="BZ58" s="32" t="s">
        <v>69</v>
      </c>
      <c r="CC58" s="32" t="s">
        <v>69</v>
      </c>
      <c r="CI58" s="32" t="s">
        <v>69</v>
      </c>
      <c r="CL58" s="32" t="s">
        <v>69</v>
      </c>
      <c r="CM58" s="32" t="s">
        <v>69</v>
      </c>
      <c r="CR58" s="32" t="s">
        <v>69</v>
      </c>
      <c r="DB58" s="32" t="s">
        <v>69</v>
      </c>
      <c r="DC58" s="32" t="s">
        <v>69</v>
      </c>
      <c r="DE58" s="32" t="s">
        <v>69</v>
      </c>
      <c r="DJ58" s="32" t="s">
        <v>69</v>
      </c>
      <c r="DK58" s="32" t="s">
        <v>69</v>
      </c>
      <c r="DM58" s="32" t="s">
        <v>69</v>
      </c>
      <c r="DN58" s="32" t="s">
        <v>69</v>
      </c>
      <c r="DQ58" s="32" t="s">
        <v>69</v>
      </c>
      <c r="DW58" s="32" t="s">
        <v>69</v>
      </c>
      <c r="DZ58" s="32" t="s">
        <v>916</v>
      </c>
    </row>
    <row r="59" spans="1:130" s="33" customFormat="1" ht="12.5" x14ac:dyDescent="0.25">
      <c r="A59" s="31">
        <v>43677.09833606481</v>
      </c>
      <c r="B59" s="32" t="s">
        <v>323</v>
      </c>
      <c r="C59" s="32" t="s">
        <v>81</v>
      </c>
      <c r="D59" s="32" t="s">
        <v>1751</v>
      </c>
      <c r="E59" s="32">
        <v>200600939</v>
      </c>
      <c r="F59" s="32" t="s">
        <v>1752</v>
      </c>
      <c r="G59" s="34" t="s">
        <v>1051</v>
      </c>
      <c r="H59" s="32" t="s">
        <v>542</v>
      </c>
      <c r="N59" s="32" t="s">
        <v>69</v>
      </c>
      <c r="W59" s="32" t="s">
        <v>69</v>
      </c>
      <c r="Z59" s="32" t="s">
        <v>69</v>
      </c>
      <c r="AG59" s="32" t="s">
        <v>69</v>
      </c>
      <c r="AH59" s="32" t="s">
        <v>69</v>
      </c>
      <c r="AI59" s="32" t="s">
        <v>69</v>
      </c>
      <c r="AK59" s="32" t="s">
        <v>69</v>
      </c>
      <c r="AL59" s="32" t="s">
        <v>69</v>
      </c>
      <c r="AO59" s="32" t="s">
        <v>69</v>
      </c>
      <c r="BB59" s="32" t="s">
        <v>69</v>
      </c>
      <c r="BK59" s="32" t="s">
        <v>69</v>
      </c>
      <c r="BN59" s="32" t="s">
        <v>69</v>
      </c>
      <c r="BU59" s="32" t="s">
        <v>69</v>
      </c>
      <c r="BV59" s="32" t="s">
        <v>69</v>
      </c>
      <c r="BW59" s="32" t="s">
        <v>69</v>
      </c>
      <c r="BY59" s="32" t="s">
        <v>69</v>
      </c>
      <c r="BZ59" s="32" t="s">
        <v>69</v>
      </c>
      <c r="CC59" s="32" t="s">
        <v>69</v>
      </c>
      <c r="CP59" s="32" t="s">
        <v>69</v>
      </c>
      <c r="CY59" s="32" t="s">
        <v>69</v>
      </c>
      <c r="DB59" s="32" t="s">
        <v>69</v>
      </c>
      <c r="DI59" s="32" t="s">
        <v>69</v>
      </c>
      <c r="DJ59" s="32" t="s">
        <v>69</v>
      </c>
      <c r="DK59" s="32" t="s">
        <v>69</v>
      </c>
      <c r="DM59" s="32" t="s">
        <v>69</v>
      </c>
      <c r="DN59" s="32" t="s">
        <v>69</v>
      </c>
      <c r="DQ59" s="32" t="s">
        <v>69</v>
      </c>
      <c r="DZ59" s="32" t="s">
        <v>912</v>
      </c>
    </row>
    <row r="60" spans="1:130" s="33" customFormat="1" ht="12.5" x14ac:dyDescent="0.25">
      <c r="A60" s="31">
        <v>43677.330332569443</v>
      </c>
      <c r="B60" s="32" t="s">
        <v>324</v>
      </c>
      <c r="C60" s="32" t="s">
        <v>89</v>
      </c>
      <c r="D60" s="32" t="s">
        <v>325</v>
      </c>
      <c r="E60" s="32">
        <v>200600266</v>
      </c>
      <c r="F60" s="32" t="s">
        <v>1753</v>
      </c>
      <c r="G60" s="34" t="s">
        <v>326</v>
      </c>
      <c r="H60" s="32" t="s">
        <v>542</v>
      </c>
      <c r="I60" s="32" t="s">
        <v>69</v>
      </c>
      <c r="J60" s="32" t="s">
        <v>69</v>
      </c>
      <c r="K60" s="32" t="s">
        <v>69</v>
      </c>
      <c r="P60" s="32" t="s">
        <v>69</v>
      </c>
      <c r="R60" s="32" t="s">
        <v>69</v>
      </c>
      <c r="AA60" s="32" t="s">
        <v>69</v>
      </c>
      <c r="AC60" s="32" t="s">
        <v>69</v>
      </c>
      <c r="AH60" s="32" t="s">
        <v>69</v>
      </c>
      <c r="AI60" s="32" t="s">
        <v>69</v>
      </c>
      <c r="AK60" s="32" t="s">
        <v>69</v>
      </c>
      <c r="AL60" s="32" t="s">
        <v>69</v>
      </c>
      <c r="AO60" s="32" t="s">
        <v>71</v>
      </c>
      <c r="AU60" s="32" t="s">
        <v>69</v>
      </c>
      <c r="AW60" s="32" t="s">
        <v>69</v>
      </c>
      <c r="AX60" s="32" t="s">
        <v>69</v>
      </c>
      <c r="BD60" s="32" t="s">
        <v>69</v>
      </c>
      <c r="BF60" s="32" t="s">
        <v>69</v>
      </c>
      <c r="BO60" s="32" t="s">
        <v>69</v>
      </c>
      <c r="BQ60" s="32" t="s">
        <v>69</v>
      </c>
      <c r="BV60" s="32" t="s">
        <v>69</v>
      </c>
      <c r="BW60" s="32" t="s">
        <v>69</v>
      </c>
      <c r="BY60" s="32" t="s">
        <v>69</v>
      </c>
      <c r="BZ60" s="32" t="s">
        <v>69</v>
      </c>
      <c r="CC60" s="32" t="s">
        <v>71</v>
      </c>
      <c r="CI60" s="32" t="s">
        <v>69</v>
      </c>
      <c r="CK60" s="32" t="s">
        <v>69</v>
      </c>
      <c r="CL60" s="32" t="s">
        <v>69</v>
      </c>
      <c r="CR60" s="32" t="s">
        <v>69</v>
      </c>
      <c r="CT60" s="32" t="s">
        <v>69</v>
      </c>
      <c r="DC60" s="32" t="s">
        <v>69</v>
      </c>
      <c r="DE60" s="32" t="s">
        <v>69</v>
      </c>
      <c r="DJ60" s="32" t="s">
        <v>69</v>
      </c>
      <c r="DK60" s="32" t="s">
        <v>69</v>
      </c>
      <c r="DM60" s="32" t="s">
        <v>69</v>
      </c>
      <c r="DN60" s="32" t="s">
        <v>69</v>
      </c>
      <c r="DQ60" s="32" t="s">
        <v>69</v>
      </c>
      <c r="DW60" s="32" t="s">
        <v>69</v>
      </c>
      <c r="DY60" s="32" t="s">
        <v>553</v>
      </c>
      <c r="DZ60" s="32" t="s">
        <v>1754</v>
      </c>
    </row>
    <row r="61" spans="1:130" s="33" customFormat="1" ht="12.5" x14ac:dyDescent="0.25">
      <c r="A61" s="31">
        <v>43676.234360000002</v>
      </c>
      <c r="B61" s="32" t="s">
        <v>112</v>
      </c>
      <c r="C61" s="32" t="s">
        <v>89</v>
      </c>
      <c r="D61" s="32" t="s">
        <v>113</v>
      </c>
      <c r="E61" s="32">
        <v>200600078</v>
      </c>
      <c r="F61" s="32" t="s">
        <v>114</v>
      </c>
      <c r="G61" s="34" t="s">
        <v>333</v>
      </c>
      <c r="H61" s="32" t="s">
        <v>542</v>
      </c>
      <c r="I61" s="32" t="s">
        <v>69</v>
      </c>
      <c r="J61" s="32" t="s">
        <v>69</v>
      </c>
      <c r="K61" s="32" t="s">
        <v>69</v>
      </c>
      <c r="P61" s="32" t="s">
        <v>69</v>
      </c>
      <c r="R61" s="32" t="s">
        <v>69</v>
      </c>
      <c r="S61" s="32" t="s">
        <v>69</v>
      </c>
      <c r="Y61" s="32" t="s">
        <v>69</v>
      </c>
      <c r="Z61" s="32" t="s">
        <v>69</v>
      </c>
      <c r="AA61" s="32" t="s">
        <v>69</v>
      </c>
      <c r="AB61" s="32" t="s">
        <v>69</v>
      </c>
      <c r="AH61" s="32" t="s">
        <v>69</v>
      </c>
      <c r="AI61" s="32" t="s">
        <v>69</v>
      </c>
      <c r="AK61" s="32" t="s">
        <v>69</v>
      </c>
      <c r="AL61" s="32" t="s">
        <v>69</v>
      </c>
      <c r="AO61" s="32" t="s">
        <v>69</v>
      </c>
      <c r="AU61" s="32" t="s">
        <v>69</v>
      </c>
      <c r="AW61" s="32" t="s">
        <v>69</v>
      </c>
      <c r="AX61" s="32" t="s">
        <v>69</v>
      </c>
      <c r="AY61" s="32" t="s">
        <v>69</v>
      </c>
      <c r="BD61" s="32" t="s">
        <v>69</v>
      </c>
      <c r="BF61" s="32" t="s">
        <v>69</v>
      </c>
      <c r="BG61" s="32" t="s">
        <v>69</v>
      </c>
      <c r="BM61" s="32" t="s">
        <v>69</v>
      </c>
      <c r="BN61" s="32" t="s">
        <v>69</v>
      </c>
      <c r="BO61" s="32" t="s">
        <v>69</v>
      </c>
      <c r="BP61" s="32" t="s">
        <v>69</v>
      </c>
      <c r="BV61" s="32" t="s">
        <v>69</v>
      </c>
      <c r="BW61" s="32" t="s">
        <v>69</v>
      </c>
      <c r="BY61" s="32" t="s">
        <v>69</v>
      </c>
      <c r="BZ61" s="32" t="s">
        <v>69</v>
      </c>
      <c r="CC61" s="32" t="s">
        <v>69</v>
      </c>
      <c r="CI61" s="32" t="s">
        <v>69</v>
      </c>
      <c r="CK61" s="32" t="s">
        <v>69</v>
      </c>
      <c r="CL61" s="32" t="s">
        <v>69</v>
      </c>
      <c r="CM61" s="32" t="s">
        <v>69</v>
      </c>
      <c r="CR61" s="32" t="s">
        <v>69</v>
      </c>
      <c r="CT61" s="32" t="s">
        <v>69</v>
      </c>
      <c r="CU61" s="32" t="s">
        <v>69</v>
      </c>
      <c r="DA61" s="32" t="s">
        <v>69</v>
      </c>
      <c r="DB61" s="32" t="s">
        <v>69</v>
      </c>
      <c r="DC61" s="32" t="s">
        <v>69</v>
      </c>
      <c r="DD61" s="32" t="s">
        <v>69</v>
      </c>
      <c r="DJ61" s="32" t="s">
        <v>69</v>
      </c>
      <c r="DK61" s="32" t="s">
        <v>69</v>
      </c>
      <c r="DM61" s="32" t="s">
        <v>69</v>
      </c>
      <c r="DN61" s="32" t="s">
        <v>69</v>
      </c>
      <c r="DQ61" s="32" t="s">
        <v>69</v>
      </c>
      <c r="DW61" s="32" t="s">
        <v>69</v>
      </c>
      <c r="DZ61" s="32">
        <v>1</v>
      </c>
    </row>
    <row r="62" spans="1:130" s="33" customFormat="1" ht="12.5" x14ac:dyDescent="0.25">
      <c r="A62" s="31">
        <v>43692.113231192125</v>
      </c>
      <c r="B62" s="32" t="s">
        <v>1755</v>
      </c>
      <c r="C62" s="32" t="s">
        <v>89</v>
      </c>
      <c r="D62" s="32" t="s">
        <v>1756</v>
      </c>
      <c r="E62" s="32">
        <v>200400282</v>
      </c>
      <c r="F62" s="32" t="s">
        <v>1757</v>
      </c>
      <c r="G62" s="34" t="s">
        <v>1758</v>
      </c>
      <c r="H62" s="32" t="s">
        <v>542</v>
      </c>
      <c r="I62" s="32" t="s">
        <v>69</v>
      </c>
      <c r="M62" s="32" t="s">
        <v>69</v>
      </c>
      <c r="N62" s="32" t="s">
        <v>69</v>
      </c>
      <c r="P62" s="32" t="s">
        <v>71</v>
      </c>
      <c r="S62" s="32" t="s">
        <v>69</v>
      </c>
      <c r="W62" s="32" t="s">
        <v>69</v>
      </c>
      <c r="Y62" s="32" t="s">
        <v>69</v>
      </c>
      <c r="Z62" s="32" t="s">
        <v>69</v>
      </c>
      <c r="AB62" s="32" t="s">
        <v>69</v>
      </c>
      <c r="AG62" s="32" t="s">
        <v>69</v>
      </c>
      <c r="AH62" s="32" t="s">
        <v>69</v>
      </c>
      <c r="AI62" s="32" t="s">
        <v>69</v>
      </c>
      <c r="AK62" s="32" t="s">
        <v>69</v>
      </c>
      <c r="AL62" s="32" t="s">
        <v>69</v>
      </c>
      <c r="AM62" s="32" t="s">
        <v>69</v>
      </c>
      <c r="AO62" s="32" t="s">
        <v>69</v>
      </c>
      <c r="AS62" s="32" t="s">
        <v>69</v>
      </c>
      <c r="AT62" s="32" t="s">
        <v>69</v>
      </c>
      <c r="AW62" s="32" t="s">
        <v>69</v>
      </c>
      <c r="BB62" s="32" t="s">
        <v>69</v>
      </c>
      <c r="BD62" s="32" t="s">
        <v>71</v>
      </c>
      <c r="BG62" s="32" t="s">
        <v>69</v>
      </c>
      <c r="BK62" s="32" t="s">
        <v>69</v>
      </c>
      <c r="BM62" s="32" t="s">
        <v>69</v>
      </c>
      <c r="BN62" s="32" t="s">
        <v>69</v>
      </c>
      <c r="BP62" s="32" t="s">
        <v>71</v>
      </c>
      <c r="BV62" s="32" t="s">
        <v>69</v>
      </c>
      <c r="BW62" s="32" t="s">
        <v>69</v>
      </c>
      <c r="BY62" s="32" t="s">
        <v>71</v>
      </c>
      <c r="BZ62" s="32" t="s">
        <v>69</v>
      </c>
      <c r="CC62" s="32" t="s">
        <v>69</v>
      </c>
      <c r="CG62" s="32" t="s">
        <v>71</v>
      </c>
      <c r="CH62" s="32" t="s">
        <v>69</v>
      </c>
      <c r="CK62" s="32" t="s">
        <v>69</v>
      </c>
      <c r="CP62" s="32" t="s">
        <v>69</v>
      </c>
      <c r="CR62" s="32" t="s">
        <v>69</v>
      </c>
      <c r="CU62" s="32" t="s">
        <v>69</v>
      </c>
      <c r="CY62" s="32" t="s">
        <v>69</v>
      </c>
      <c r="DA62" s="32" t="s">
        <v>69</v>
      </c>
      <c r="DB62" s="32" t="s">
        <v>69</v>
      </c>
      <c r="DD62" s="32" t="s">
        <v>71</v>
      </c>
      <c r="DI62" s="32" t="s">
        <v>69</v>
      </c>
      <c r="DJ62" s="32" t="s">
        <v>69</v>
      </c>
      <c r="DK62" s="32" t="s">
        <v>69</v>
      </c>
      <c r="DM62" s="32" t="s">
        <v>69</v>
      </c>
      <c r="DN62" s="32" t="s">
        <v>71</v>
      </c>
      <c r="DQ62" s="32" t="s">
        <v>69</v>
      </c>
      <c r="DU62" s="32" t="s">
        <v>69</v>
      </c>
      <c r="DV62" s="32" t="s">
        <v>71</v>
      </c>
      <c r="DY62" s="32" t="s">
        <v>1759</v>
      </c>
      <c r="DZ62" s="32" t="s">
        <v>1760</v>
      </c>
    </row>
    <row r="63" spans="1:130" s="33" customFormat="1" ht="12.5" x14ac:dyDescent="0.25">
      <c r="A63" s="31">
        <v>43677.625799571761</v>
      </c>
      <c r="B63" s="32" t="s">
        <v>1066</v>
      </c>
      <c r="C63" s="32" t="s">
        <v>89</v>
      </c>
      <c r="D63" s="32" t="s">
        <v>338</v>
      </c>
      <c r="E63" s="32">
        <v>200600985</v>
      </c>
      <c r="F63" s="32" t="s">
        <v>339</v>
      </c>
      <c r="G63" s="34" t="s">
        <v>340</v>
      </c>
      <c r="H63" s="32" t="s">
        <v>542</v>
      </c>
      <c r="I63" s="32" t="s">
        <v>69</v>
      </c>
      <c r="J63" s="32" t="s">
        <v>69</v>
      </c>
      <c r="K63" s="32" t="s">
        <v>69</v>
      </c>
      <c r="P63" s="32" t="s">
        <v>69</v>
      </c>
      <c r="R63" s="32" t="s">
        <v>69</v>
      </c>
      <c r="T63" s="32" t="s">
        <v>69</v>
      </c>
      <c r="U63" s="32" t="s">
        <v>69</v>
      </c>
      <c r="V63" s="32" t="s">
        <v>69</v>
      </c>
      <c r="Z63" s="32" t="s">
        <v>69</v>
      </c>
      <c r="AA63" s="32" t="s">
        <v>71</v>
      </c>
      <c r="AD63" s="32" t="s">
        <v>69</v>
      </c>
      <c r="AH63" s="32" t="s">
        <v>69</v>
      </c>
      <c r="AI63" s="32" t="s">
        <v>69</v>
      </c>
      <c r="AK63" s="32" t="s">
        <v>69</v>
      </c>
      <c r="AL63" s="32" t="s">
        <v>80</v>
      </c>
      <c r="AN63" s="32" t="s">
        <v>71</v>
      </c>
      <c r="AO63" s="32" t="s">
        <v>80</v>
      </c>
      <c r="AU63" s="32" t="s">
        <v>69</v>
      </c>
      <c r="AV63" s="32" t="s">
        <v>69</v>
      </c>
      <c r="AW63" s="32" t="s">
        <v>69</v>
      </c>
      <c r="AX63" s="32" t="s">
        <v>69</v>
      </c>
      <c r="AY63" s="32" t="s">
        <v>69</v>
      </c>
      <c r="BD63" s="32" t="s">
        <v>69</v>
      </c>
      <c r="BF63" s="32" t="s">
        <v>69</v>
      </c>
      <c r="BH63" s="32" t="s">
        <v>69</v>
      </c>
      <c r="BI63" s="32" t="s">
        <v>69</v>
      </c>
      <c r="BJ63" s="32" t="s">
        <v>69</v>
      </c>
      <c r="BN63" s="32" t="s">
        <v>69</v>
      </c>
      <c r="BO63" s="32" t="s">
        <v>69</v>
      </c>
      <c r="BR63" s="32" t="s">
        <v>69</v>
      </c>
      <c r="BV63" s="32" t="s">
        <v>69</v>
      </c>
      <c r="BW63" s="32" t="s">
        <v>69</v>
      </c>
      <c r="BY63" s="32" t="s">
        <v>69</v>
      </c>
      <c r="BZ63" s="32" t="s">
        <v>96</v>
      </c>
      <c r="CB63" s="32" t="s">
        <v>71</v>
      </c>
      <c r="CC63" s="32" t="s">
        <v>71</v>
      </c>
      <c r="CI63" s="32" t="s">
        <v>69</v>
      </c>
      <c r="CJ63" s="32" t="s">
        <v>69</v>
      </c>
      <c r="CK63" s="32" t="s">
        <v>69</v>
      </c>
      <c r="CL63" s="32" t="s">
        <v>71</v>
      </c>
      <c r="CM63" s="32" t="s">
        <v>69</v>
      </c>
      <c r="CR63" s="32" t="s">
        <v>69</v>
      </c>
      <c r="CT63" s="32" t="s">
        <v>69</v>
      </c>
      <c r="CV63" s="32" t="s">
        <v>69</v>
      </c>
      <c r="CW63" s="32" t="s">
        <v>69</v>
      </c>
      <c r="CX63" s="32" t="s">
        <v>69</v>
      </c>
      <c r="DB63" s="32" t="s">
        <v>69</v>
      </c>
      <c r="DC63" s="32" t="s">
        <v>69</v>
      </c>
      <c r="DF63" s="32" t="s">
        <v>69</v>
      </c>
      <c r="DJ63" s="32" t="s">
        <v>69</v>
      </c>
      <c r="DK63" s="32" t="s">
        <v>69</v>
      </c>
      <c r="DM63" s="32" t="s">
        <v>69</v>
      </c>
      <c r="DN63" s="32" t="s">
        <v>69</v>
      </c>
      <c r="DP63" s="32" t="s">
        <v>69</v>
      </c>
      <c r="DQ63" s="32" t="s">
        <v>69</v>
      </c>
      <c r="DW63" s="32" t="s">
        <v>69</v>
      </c>
      <c r="DX63" s="32" t="s">
        <v>69</v>
      </c>
      <c r="DZ63" s="32" t="s">
        <v>599</v>
      </c>
    </row>
    <row r="64" spans="1:130" s="33" customFormat="1" ht="12.5" x14ac:dyDescent="0.25">
      <c r="A64" s="31">
        <v>43677.551971678244</v>
      </c>
      <c r="B64" s="32" t="s">
        <v>341</v>
      </c>
      <c r="C64" s="32" t="s">
        <v>89</v>
      </c>
      <c r="D64" s="32" t="s">
        <v>1071</v>
      </c>
      <c r="E64" s="32">
        <v>200500487</v>
      </c>
      <c r="F64" s="32" t="s">
        <v>1761</v>
      </c>
      <c r="G64" s="32" t="s">
        <v>1762</v>
      </c>
      <c r="H64" s="32" t="s">
        <v>542</v>
      </c>
      <c r="I64" s="32" t="s">
        <v>69</v>
      </c>
      <c r="N64" s="32" t="s">
        <v>69</v>
      </c>
      <c r="P64" s="32" t="s">
        <v>69</v>
      </c>
      <c r="W64" s="32" t="s">
        <v>69</v>
      </c>
      <c r="Z64" s="32" t="s">
        <v>69</v>
      </c>
      <c r="AB64" s="32" t="s">
        <v>69</v>
      </c>
      <c r="AG64" s="32" t="s">
        <v>69</v>
      </c>
      <c r="AH64" s="32" t="s">
        <v>69</v>
      </c>
      <c r="AI64" s="32" t="s">
        <v>69</v>
      </c>
      <c r="AK64" s="32" t="s">
        <v>69</v>
      </c>
      <c r="AL64" s="32" t="s">
        <v>69</v>
      </c>
      <c r="AO64" s="32" t="s">
        <v>69</v>
      </c>
      <c r="AR64" s="32" t="s">
        <v>69</v>
      </c>
      <c r="AU64" s="32" t="s">
        <v>69</v>
      </c>
      <c r="AW64" s="32" t="s">
        <v>69</v>
      </c>
      <c r="BB64" s="32" t="s">
        <v>69</v>
      </c>
      <c r="BD64" s="32" t="s">
        <v>69</v>
      </c>
      <c r="BK64" s="32" t="s">
        <v>69</v>
      </c>
      <c r="BN64" s="32" t="s">
        <v>69</v>
      </c>
      <c r="BP64" s="32" t="s">
        <v>69</v>
      </c>
      <c r="BU64" s="32" t="s">
        <v>69</v>
      </c>
      <c r="BV64" s="32" t="s">
        <v>69</v>
      </c>
      <c r="BW64" s="32" t="s">
        <v>69</v>
      </c>
      <c r="BY64" s="32" t="s">
        <v>69</v>
      </c>
      <c r="BZ64" s="32" t="s">
        <v>69</v>
      </c>
      <c r="CC64" s="32" t="s">
        <v>69</v>
      </c>
      <c r="CF64" s="32" t="s">
        <v>69</v>
      </c>
      <c r="CI64" s="32" t="s">
        <v>69</v>
      </c>
      <c r="CK64" s="32" t="s">
        <v>69</v>
      </c>
      <c r="CP64" s="32" t="s">
        <v>69</v>
      </c>
      <c r="CR64" s="32" t="s">
        <v>69</v>
      </c>
      <c r="CY64" s="32" t="s">
        <v>69</v>
      </c>
      <c r="DB64" s="32" t="s">
        <v>69</v>
      </c>
      <c r="DD64" s="32" t="s">
        <v>69</v>
      </c>
      <c r="DI64" s="32" t="s">
        <v>69</v>
      </c>
      <c r="DJ64" s="32" t="s">
        <v>69</v>
      </c>
      <c r="DK64" s="32" t="s">
        <v>69</v>
      </c>
      <c r="DM64" s="32" t="s">
        <v>69</v>
      </c>
      <c r="DN64" s="32" t="s">
        <v>69</v>
      </c>
      <c r="DQ64" s="32" t="s">
        <v>69</v>
      </c>
      <c r="DT64" s="32" t="s">
        <v>69</v>
      </c>
      <c r="DW64" s="32" t="s">
        <v>69</v>
      </c>
    </row>
    <row r="65" spans="1:130" s="33" customFormat="1" ht="12.5" x14ac:dyDescent="0.25">
      <c r="A65" s="31">
        <v>43676.522040219905</v>
      </c>
      <c r="B65" s="32" t="s">
        <v>1763</v>
      </c>
      <c r="C65" s="32" t="s">
        <v>89</v>
      </c>
      <c r="D65" s="32" t="s">
        <v>1764</v>
      </c>
      <c r="E65" s="32">
        <v>200600606</v>
      </c>
      <c r="F65" s="32" t="s">
        <v>1765</v>
      </c>
      <c r="G65" s="34" t="s">
        <v>1766</v>
      </c>
      <c r="H65" s="32" t="s">
        <v>542</v>
      </c>
      <c r="N65" s="32" t="s">
        <v>69</v>
      </c>
      <c r="Z65" s="32" t="s">
        <v>71</v>
      </c>
      <c r="AC65" s="32" t="s">
        <v>69</v>
      </c>
      <c r="AG65" s="32" t="s">
        <v>69</v>
      </c>
      <c r="AH65" s="32" t="s">
        <v>69</v>
      </c>
      <c r="AI65" s="32" t="s">
        <v>71</v>
      </c>
      <c r="AK65" s="32" t="s">
        <v>71</v>
      </c>
      <c r="AL65" s="32" t="s">
        <v>71</v>
      </c>
      <c r="AO65" s="32" t="s">
        <v>69</v>
      </c>
      <c r="AR65" s="32" t="s">
        <v>69</v>
      </c>
      <c r="BB65" s="32" t="s">
        <v>69</v>
      </c>
      <c r="BN65" s="32" t="s">
        <v>69</v>
      </c>
      <c r="BQ65" s="32" t="s">
        <v>69</v>
      </c>
      <c r="BU65" s="32" t="s">
        <v>69</v>
      </c>
      <c r="BV65" s="32" t="s">
        <v>69</v>
      </c>
      <c r="BW65" s="32" t="s">
        <v>71</v>
      </c>
      <c r="BY65" s="32" t="s">
        <v>80</v>
      </c>
      <c r="BZ65" s="32" t="s">
        <v>69</v>
      </c>
      <c r="CC65" s="32" t="s">
        <v>80</v>
      </c>
      <c r="CF65" s="32" t="s">
        <v>71</v>
      </c>
      <c r="CP65" s="32" t="s">
        <v>71</v>
      </c>
      <c r="DB65" s="32" t="s">
        <v>69</v>
      </c>
      <c r="DE65" s="32" t="s">
        <v>69</v>
      </c>
      <c r="DI65" s="32" t="s">
        <v>69</v>
      </c>
      <c r="DJ65" s="32" t="s">
        <v>69</v>
      </c>
      <c r="DK65" s="32" t="s">
        <v>69</v>
      </c>
      <c r="DM65" s="32" t="s">
        <v>69</v>
      </c>
      <c r="DN65" s="32" t="s">
        <v>69</v>
      </c>
      <c r="DQ65" s="32" t="s">
        <v>80</v>
      </c>
      <c r="DT65" s="32" t="s">
        <v>69</v>
      </c>
      <c r="DY65" s="32" t="s">
        <v>1767</v>
      </c>
      <c r="DZ65" s="32">
        <v>8</v>
      </c>
    </row>
    <row r="66" spans="1:130" s="33" customFormat="1" ht="12.5" x14ac:dyDescent="0.25">
      <c r="A66" s="31">
        <v>43677.736848287037</v>
      </c>
      <c r="B66" s="32" t="s">
        <v>343</v>
      </c>
      <c r="C66" s="32" t="s">
        <v>89</v>
      </c>
      <c r="D66" s="32" t="s">
        <v>1078</v>
      </c>
      <c r="E66" s="32">
        <v>200600649</v>
      </c>
      <c r="F66" s="32" t="s">
        <v>1079</v>
      </c>
      <c r="G66" s="34" t="s">
        <v>344</v>
      </c>
      <c r="H66" s="32" t="s">
        <v>542</v>
      </c>
      <c r="N66" s="32" t="s">
        <v>80</v>
      </c>
      <c r="Z66" s="32" t="s">
        <v>69</v>
      </c>
      <c r="AB66" s="32" t="s">
        <v>71</v>
      </c>
      <c r="AC66" s="32" t="s">
        <v>69</v>
      </c>
      <c r="AG66" s="32" t="s">
        <v>80</v>
      </c>
      <c r="AH66" s="32" t="s">
        <v>69</v>
      </c>
      <c r="AI66" s="32" t="s">
        <v>80</v>
      </c>
      <c r="AK66" s="32" t="s">
        <v>69</v>
      </c>
      <c r="AL66" s="32" t="s">
        <v>69</v>
      </c>
      <c r="AO66" s="32" t="s">
        <v>80</v>
      </c>
      <c r="AR66" s="32" t="s">
        <v>71</v>
      </c>
      <c r="AW66" s="32" t="s">
        <v>80</v>
      </c>
      <c r="BB66" s="32" t="s">
        <v>69</v>
      </c>
      <c r="BD66" s="32" t="s">
        <v>80</v>
      </c>
      <c r="BK66" s="32" t="s">
        <v>80</v>
      </c>
      <c r="BN66" s="32" t="s">
        <v>80</v>
      </c>
      <c r="BP66" s="32" t="s">
        <v>80</v>
      </c>
      <c r="BQ66" s="32" t="s">
        <v>69</v>
      </c>
      <c r="BU66" s="32" t="s">
        <v>69</v>
      </c>
      <c r="BV66" s="32" t="s">
        <v>69</v>
      </c>
      <c r="BW66" s="32" t="s">
        <v>80</v>
      </c>
      <c r="BY66" s="32" t="s">
        <v>69</v>
      </c>
      <c r="BZ66" s="32" t="s">
        <v>69</v>
      </c>
      <c r="CC66" s="32" t="s">
        <v>80</v>
      </c>
      <c r="CF66" s="32" t="s">
        <v>80</v>
      </c>
      <c r="CK66" s="32" t="s">
        <v>80</v>
      </c>
      <c r="CP66" s="32" t="s">
        <v>69</v>
      </c>
      <c r="CR66" s="32" t="s">
        <v>80</v>
      </c>
      <c r="CY66" s="32" t="s">
        <v>80</v>
      </c>
      <c r="DB66" s="32" t="s">
        <v>69</v>
      </c>
      <c r="DD66" s="32" t="s">
        <v>71</v>
      </c>
      <c r="DE66" s="32" t="s">
        <v>69</v>
      </c>
      <c r="DI66" s="32" t="s">
        <v>69</v>
      </c>
      <c r="DJ66" s="32" t="s">
        <v>69</v>
      </c>
      <c r="DK66" s="32" t="s">
        <v>80</v>
      </c>
      <c r="DM66" s="32" t="s">
        <v>69</v>
      </c>
      <c r="DN66" s="32" t="s">
        <v>69</v>
      </c>
      <c r="DQ66" s="32" t="s">
        <v>80</v>
      </c>
      <c r="DT66" s="32" t="s">
        <v>80</v>
      </c>
      <c r="DY66" s="32" t="s">
        <v>1768</v>
      </c>
      <c r="DZ66" s="32" t="s">
        <v>1058</v>
      </c>
    </row>
    <row r="67" spans="1:130" s="33" customFormat="1" ht="12.5" x14ac:dyDescent="0.25">
      <c r="A67" s="31">
        <v>43676.286438101852</v>
      </c>
      <c r="B67" s="32" t="s">
        <v>1769</v>
      </c>
      <c r="C67" s="32" t="s">
        <v>89</v>
      </c>
      <c r="D67" s="32" t="s">
        <v>1770</v>
      </c>
      <c r="E67" s="32">
        <v>200601149</v>
      </c>
      <c r="F67" s="32" t="s">
        <v>1771</v>
      </c>
      <c r="G67" s="34" t="s">
        <v>1772</v>
      </c>
      <c r="H67" s="32" t="s">
        <v>542</v>
      </c>
      <c r="J67" s="32" t="s">
        <v>69</v>
      </c>
      <c r="P67" s="32" t="s">
        <v>71</v>
      </c>
      <c r="R67" s="32" t="s">
        <v>71</v>
      </c>
      <c r="AA67" s="32" t="s">
        <v>69</v>
      </c>
      <c r="AG67" s="32" t="s">
        <v>69</v>
      </c>
      <c r="AH67" s="32" t="s">
        <v>71</v>
      </c>
      <c r="AI67" s="32" t="s">
        <v>69</v>
      </c>
      <c r="AK67" s="32" t="s">
        <v>69</v>
      </c>
      <c r="AL67" s="32" t="s">
        <v>71</v>
      </c>
      <c r="AO67" s="32" t="s">
        <v>69</v>
      </c>
      <c r="AX67" s="32" t="s">
        <v>69</v>
      </c>
      <c r="BD67" s="32" t="s">
        <v>71</v>
      </c>
      <c r="BF67" s="32" t="s">
        <v>71</v>
      </c>
      <c r="BO67" s="32" t="s">
        <v>69</v>
      </c>
      <c r="BU67" s="32" t="s">
        <v>69</v>
      </c>
      <c r="BV67" s="32" t="s">
        <v>71</v>
      </c>
      <c r="BW67" s="32" t="s">
        <v>69</v>
      </c>
      <c r="BY67" s="32" t="s">
        <v>71</v>
      </c>
      <c r="BZ67" s="32" t="s">
        <v>71</v>
      </c>
      <c r="CC67" s="32" t="s">
        <v>69</v>
      </c>
      <c r="CL67" s="32" t="s">
        <v>69</v>
      </c>
      <c r="CR67" s="32" t="s">
        <v>71</v>
      </c>
      <c r="CT67" s="32" t="s">
        <v>69</v>
      </c>
      <c r="DC67" s="32" t="s">
        <v>69</v>
      </c>
      <c r="DI67" s="32" t="s">
        <v>69</v>
      </c>
      <c r="DJ67" s="32" t="s">
        <v>71</v>
      </c>
      <c r="DK67" s="32" t="s">
        <v>69</v>
      </c>
      <c r="DM67" s="32" t="s">
        <v>69</v>
      </c>
      <c r="DN67" s="32" t="s">
        <v>69</v>
      </c>
      <c r="DQ67" s="32" t="s">
        <v>69</v>
      </c>
      <c r="DZ67" s="32" t="s">
        <v>1058</v>
      </c>
    </row>
    <row r="68" spans="1:130" s="33" customFormat="1" ht="12.5" x14ac:dyDescent="0.25">
      <c r="A68" s="31">
        <v>43677.404698078702</v>
      </c>
      <c r="B68" s="32" t="s">
        <v>1088</v>
      </c>
      <c r="C68" s="32" t="s">
        <v>89</v>
      </c>
      <c r="D68" s="32" t="s">
        <v>1089</v>
      </c>
      <c r="E68" s="32">
        <v>200401085</v>
      </c>
      <c r="F68" s="32" t="s">
        <v>1773</v>
      </c>
      <c r="G68" s="34" t="s">
        <v>1090</v>
      </c>
      <c r="H68" s="32" t="s">
        <v>542</v>
      </c>
      <c r="I68" s="32" t="s">
        <v>69</v>
      </c>
      <c r="J68" s="32" t="s">
        <v>69</v>
      </c>
      <c r="K68" s="32" t="s">
        <v>69</v>
      </c>
      <c r="P68" s="32" t="s">
        <v>69</v>
      </c>
      <c r="R68" s="32" t="s">
        <v>69</v>
      </c>
      <c r="S68" s="32" t="s">
        <v>69</v>
      </c>
      <c r="V68" s="32" t="s">
        <v>69</v>
      </c>
      <c r="W68" s="32" t="s">
        <v>69</v>
      </c>
      <c r="Y68" s="32" t="s">
        <v>69</v>
      </c>
      <c r="AA68" s="32" t="s">
        <v>69</v>
      </c>
      <c r="AE68" s="32" t="s">
        <v>69</v>
      </c>
      <c r="AH68" s="32" t="s">
        <v>69</v>
      </c>
      <c r="AI68" s="32" t="s">
        <v>69</v>
      </c>
      <c r="AK68" s="32" t="s">
        <v>69</v>
      </c>
      <c r="AL68" s="32" t="s">
        <v>69</v>
      </c>
      <c r="AO68" s="32" t="s">
        <v>69</v>
      </c>
      <c r="AW68" s="32" t="s">
        <v>69</v>
      </c>
      <c r="AX68" s="32" t="s">
        <v>69</v>
      </c>
      <c r="AY68" s="32" t="s">
        <v>69</v>
      </c>
      <c r="BD68" s="32" t="s">
        <v>69</v>
      </c>
      <c r="BF68" s="32" t="s">
        <v>69</v>
      </c>
      <c r="BG68" s="32" t="s">
        <v>69</v>
      </c>
      <c r="BK68" s="32" t="s">
        <v>69</v>
      </c>
      <c r="BM68" s="32" t="s">
        <v>71</v>
      </c>
      <c r="BN68" s="32" t="s">
        <v>69</v>
      </c>
      <c r="BO68" s="32" t="s">
        <v>69</v>
      </c>
      <c r="BS68" s="32" t="s">
        <v>69</v>
      </c>
      <c r="BV68" s="32" t="s">
        <v>69</v>
      </c>
      <c r="BW68" s="32" t="s">
        <v>69</v>
      </c>
      <c r="BY68" s="32" t="s">
        <v>69</v>
      </c>
      <c r="BZ68" s="32" t="s">
        <v>69</v>
      </c>
      <c r="CC68" s="32" t="s">
        <v>69</v>
      </c>
      <c r="CK68" s="32" t="s">
        <v>69</v>
      </c>
      <c r="CL68" s="32" t="s">
        <v>69</v>
      </c>
      <c r="CM68" s="32" t="s">
        <v>69</v>
      </c>
      <c r="CR68" s="32" t="s">
        <v>69</v>
      </c>
      <c r="CT68" s="32" t="s">
        <v>69</v>
      </c>
      <c r="CU68" s="32" t="s">
        <v>69</v>
      </c>
      <c r="CX68" s="32" t="s">
        <v>69</v>
      </c>
      <c r="CY68" s="32" t="s">
        <v>69</v>
      </c>
      <c r="DA68" s="32" t="s">
        <v>71</v>
      </c>
      <c r="DB68" s="32" t="s">
        <v>69</v>
      </c>
      <c r="DC68" s="32" t="s">
        <v>69</v>
      </c>
      <c r="DG68" s="32" t="s">
        <v>69</v>
      </c>
      <c r="DJ68" s="32" t="s">
        <v>69</v>
      </c>
      <c r="DK68" s="32" t="s">
        <v>69</v>
      </c>
      <c r="DM68" s="32" t="s">
        <v>69</v>
      </c>
      <c r="DN68" s="32" t="s">
        <v>69</v>
      </c>
      <c r="DQ68" s="32" t="s">
        <v>69</v>
      </c>
      <c r="DY68" s="32" t="s">
        <v>572</v>
      </c>
      <c r="DZ68" s="32" t="s">
        <v>1091</v>
      </c>
    </row>
    <row r="69" spans="1:130" s="33" customFormat="1" ht="12.5" x14ac:dyDescent="0.25">
      <c r="A69" s="31">
        <v>43677.45041179398</v>
      </c>
      <c r="B69" s="32" t="s">
        <v>1092</v>
      </c>
      <c r="C69" s="32" t="s">
        <v>107</v>
      </c>
      <c r="D69" s="32" t="s">
        <v>1774</v>
      </c>
      <c r="E69" s="32">
        <v>200100033</v>
      </c>
      <c r="F69" s="32" t="s">
        <v>1094</v>
      </c>
      <c r="G69" s="34" t="s">
        <v>1095</v>
      </c>
      <c r="H69" s="32" t="s">
        <v>542</v>
      </c>
      <c r="I69" s="32" t="s">
        <v>80</v>
      </c>
      <c r="J69" s="32" t="s">
        <v>69</v>
      </c>
      <c r="K69" s="32" t="s">
        <v>69</v>
      </c>
      <c r="P69" s="32" t="s">
        <v>69</v>
      </c>
      <c r="R69" s="32" t="s">
        <v>69</v>
      </c>
      <c r="S69" s="32" t="s">
        <v>69</v>
      </c>
      <c r="Z69" s="32" t="s">
        <v>69</v>
      </c>
      <c r="AA69" s="32" t="s">
        <v>71</v>
      </c>
      <c r="AB69" s="32" t="s">
        <v>69</v>
      </c>
      <c r="AC69" s="32" t="s">
        <v>71</v>
      </c>
      <c r="AH69" s="32" t="s">
        <v>69</v>
      </c>
      <c r="AI69" s="32" t="s">
        <v>96</v>
      </c>
      <c r="AK69" s="32" t="s">
        <v>69</v>
      </c>
      <c r="AL69" s="32" t="s">
        <v>95</v>
      </c>
      <c r="AO69" s="32" t="s">
        <v>69</v>
      </c>
      <c r="AU69" s="32" t="s">
        <v>69</v>
      </c>
      <c r="AV69" s="32" t="s">
        <v>69</v>
      </c>
      <c r="AW69" s="32" t="s">
        <v>69</v>
      </c>
      <c r="AY69" s="32" t="s">
        <v>69</v>
      </c>
      <c r="BD69" s="32" t="s">
        <v>69</v>
      </c>
      <c r="BF69" s="32" t="s">
        <v>69</v>
      </c>
      <c r="BG69" s="32" t="s">
        <v>69</v>
      </c>
      <c r="BN69" s="32" t="s">
        <v>69</v>
      </c>
      <c r="BO69" s="32" t="s">
        <v>69</v>
      </c>
      <c r="BV69" s="32" t="s">
        <v>69</v>
      </c>
      <c r="BW69" s="32" t="s">
        <v>96</v>
      </c>
      <c r="BY69" s="32" t="s">
        <v>69</v>
      </c>
      <c r="BZ69" s="32" t="s">
        <v>95</v>
      </c>
      <c r="CC69" s="32" t="s">
        <v>69</v>
      </c>
      <c r="CI69" s="32" t="s">
        <v>69</v>
      </c>
      <c r="CK69" s="32" t="s">
        <v>69</v>
      </c>
      <c r="CM69" s="32" t="s">
        <v>69</v>
      </c>
      <c r="CR69" s="32" t="s">
        <v>71</v>
      </c>
      <c r="CT69" s="32" t="s">
        <v>69</v>
      </c>
      <c r="CU69" s="32" t="s">
        <v>69</v>
      </c>
      <c r="DB69" s="32" t="s">
        <v>69</v>
      </c>
      <c r="DD69" s="32" t="s">
        <v>69</v>
      </c>
      <c r="DJ69" s="32" t="s">
        <v>69</v>
      </c>
      <c r="DK69" s="32" t="s">
        <v>96</v>
      </c>
      <c r="DN69" s="32" t="s">
        <v>80</v>
      </c>
      <c r="DQ69" s="32" t="s">
        <v>69</v>
      </c>
      <c r="DW69" s="32" t="s">
        <v>69</v>
      </c>
      <c r="DY69" s="32" t="s">
        <v>1775</v>
      </c>
      <c r="DZ69" s="32" t="s">
        <v>1097</v>
      </c>
    </row>
    <row r="70" spans="1:130" s="33" customFormat="1" ht="12.5" x14ac:dyDescent="0.25">
      <c r="A70" s="31">
        <v>43675.363348530096</v>
      </c>
      <c r="B70" s="32" t="s">
        <v>1101</v>
      </c>
      <c r="C70" s="32" t="s">
        <v>107</v>
      </c>
      <c r="D70" s="32" t="s">
        <v>1102</v>
      </c>
      <c r="E70" s="32">
        <v>200100104</v>
      </c>
      <c r="F70" s="32" t="s">
        <v>1103</v>
      </c>
      <c r="G70" s="34" t="s">
        <v>1104</v>
      </c>
      <c r="H70" s="32" t="s">
        <v>542</v>
      </c>
      <c r="J70" s="32" t="s">
        <v>69</v>
      </c>
      <c r="K70" s="32" t="s">
        <v>69</v>
      </c>
      <c r="P70" s="32" t="s">
        <v>71</v>
      </c>
      <c r="R70" s="32" t="s">
        <v>69</v>
      </c>
      <c r="Z70" s="32" t="s">
        <v>69</v>
      </c>
      <c r="AA70" s="32" t="s">
        <v>69</v>
      </c>
      <c r="AB70" s="32" t="s">
        <v>69</v>
      </c>
      <c r="AC70" s="32" t="s">
        <v>69</v>
      </c>
      <c r="AD70" s="32" t="s">
        <v>69</v>
      </c>
      <c r="AF70" s="32" t="s">
        <v>69</v>
      </c>
      <c r="AH70" s="32" t="s">
        <v>69</v>
      </c>
      <c r="AI70" s="32" t="s">
        <v>69</v>
      </c>
      <c r="AK70" s="32" t="s">
        <v>69</v>
      </c>
      <c r="AL70" s="32" t="s">
        <v>69</v>
      </c>
      <c r="AX70" s="32" t="s">
        <v>69</v>
      </c>
      <c r="AY70" s="32" t="s">
        <v>69</v>
      </c>
      <c r="BD70" s="32" t="s">
        <v>71</v>
      </c>
      <c r="BF70" s="32" t="s">
        <v>69</v>
      </c>
      <c r="BN70" s="32" t="s">
        <v>69</v>
      </c>
      <c r="BO70" s="32" t="s">
        <v>69</v>
      </c>
      <c r="BP70" s="32" t="s">
        <v>69</v>
      </c>
      <c r="BQ70" s="32" t="s">
        <v>69</v>
      </c>
      <c r="BR70" s="32" t="s">
        <v>69</v>
      </c>
      <c r="BT70" s="32" t="s">
        <v>69</v>
      </c>
      <c r="BV70" s="32" t="s">
        <v>69</v>
      </c>
      <c r="BW70" s="32" t="s">
        <v>69</v>
      </c>
      <c r="BY70" s="32" t="s">
        <v>69</v>
      </c>
      <c r="BZ70" s="32" t="s">
        <v>69</v>
      </c>
      <c r="CL70" s="32" t="s">
        <v>69</v>
      </c>
      <c r="CM70" s="32" t="s">
        <v>69</v>
      </c>
      <c r="CR70" s="32" t="s">
        <v>69</v>
      </c>
      <c r="CT70" s="32" t="s">
        <v>69</v>
      </c>
      <c r="DB70" s="32" t="s">
        <v>69</v>
      </c>
      <c r="DC70" s="32" t="s">
        <v>69</v>
      </c>
      <c r="DD70" s="32" t="s">
        <v>69</v>
      </c>
      <c r="DE70" s="32" t="s">
        <v>69</v>
      </c>
      <c r="DF70" s="32" t="s">
        <v>69</v>
      </c>
      <c r="DH70" s="32" t="s">
        <v>69</v>
      </c>
      <c r="DJ70" s="32" t="s">
        <v>69</v>
      </c>
      <c r="DK70" s="32" t="s">
        <v>69</v>
      </c>
      <c r="DM70" s="32" t="s">
        <v>69</v>
      </c>
      <c r="DN70" s="32" t="s">
        <v>69</v>
      </c>
      <c r="DQ70" s="32" t="s">
        <v>69</v>
      </c>
      <c r="DY70" s="32" t="s">
        <v>562</v>
      </c>
    </row>
    <row r="71" spans="1:130" s="33" customFormat="1" ht="12.5" x14ac:dyDescent="0.25">
      <c r="A71" s="31">
        <v>43675.884489560187</v>
      </c>
      <c r="B71" s="32" t="s">
        <v>1116</v>
      </c>
      <c r="C71" s="32" t="s">
        <v>107</v>
      </c>
      <c r="D71" s="32" t="s">
        <v>1117</v>
      </c>
      <c r="E71" s="32">
        <v>200100131</v>
      </c>
      <c r="F71" s="32" t="s">
        <v>1118</v>
      </c>
      <c r="G71" s="34" t="s">
        <v>1776</v>
      </c>
      <c r="H71" s="32" t="s">
        <v>542</v>
      </c>
      <c r="I71" s="32" t="s">
        <v>69</v>
      </c>
      <c r="J71" s="32" t="s">
        <v>69</v>
      </c>
      <c r="R71" s="32" t="s">
        <v>69</v>
      </c>
      <c r="S71" s="32" t="s">
        <v>69</v>
      </c>
      <c r="T71" s="32" t="s">
        <v>69</v>
      </c>
      <c r="V71" s="32" t="s">
        <v>69</v>
      </c>
      <c r="AA71" s="32" t="s">
        <v>69</v>
      </c>
      <c r="AB71" s="32" t="s">
        <v>69</v>
      </c>
      <c r="AC71" s="32" t="s">
        <v>69</v>
      </c>
      <c r="AF71" s="32" t="s">
        <v>69</v>
      </c>
      <c r="AH71" s="32" t="s">
        <v>69</v>
      </c>
      <c r="AI71" s="32" t="s">
        <v>69</v>
      </c>
      <c r="AK71" s="32" t="s">
        <v>69</v>
      </c>
      <c r="AL71" s="32" t="s">
        <v>69</v>
      </c>
      <c r="AN71" s="32" t="s">
        <v>69</v>
      </c>
      <c r="AO71" s="32" t="s">
        <v>71</v>
      </c>
      <c r="AV71" s="32" t="s">
        <v>69</v>
      </c>
      <c r="AW71" s="32" t="s">
        <v>69</v>
      </c>
      <c r="AX71" s="32" t="s">
        <v>69</v>
      </c>
      <c r="BF71" s="32" t="s">
        <v>69</v>
      </c>
      <c r="BG71" s="32" t="s">
        <v>69</v>
      </c>
      <c r="BJ71" s="32" t="s">
        <v>69</v>
      </c>
      <c r="BO71" s="32" t="s">
        <v>69</v>
      </c>
      <c r="BP71" s="32" t="s">
        <v>69</v>
      </c>
      <c r="BQ71" s="32" t="s">
        <v>69</v>
      </c>
      <c r="BT71" s="32" t="s">
        <v>69</v>
      </c>
      <c r="BV71" s="32" t="s">
        <v>69</v>
      </c>
      <c r="BW71" s="32" t="s">
        <v>69</v>
      </c>
      <c r="BY71" s="32" t="s">
        <v>69</v>
      </c>
      <c r="BZ71" s="32" t="s">
        <v>69</v>
      </c>
      <c r="CB71" s="32" t="s">
        <v>69</v>
      </c>
      <c r="CC71" s="32" t="s">
        <v>71</v>
      </c>
      <c r="CJ71" s="32" t="s">
        <v>69</v>
      </c>
      <c r="CK71" s="32" t="s">
        <v>69</v>
      </c>
      <c r="CL71" s="32" t="s">
        <v>69</v>
      </c>
      <c r="CT71" s="32" t="s">
        <v>69</v>
      </c>
      <c r="CU71" s="32" t="s">
        <v>69</v>
      </c>
      <c r="CX71" s="32" t="s">
        <v>69</v>
      </c>
      <c r="DC71" s="32" t="s">
        <v>69</v>
      </c>
      <c r="DD71" s="32" t="s">
        <v>69</v>
      </c>
      <c r="DE71" s="32" t="s">
        <v>69</v>
      </c>
      <c r="DH71" s="32" t="s">
        <v>69</v>
      </c>
      <c r="DJ71" s="32" t="s">
        <v>69</v>
      </c>
      <c r="DK71" s="32" t="s">
        <v>69</v>
      </c>
      <c r="DM71" s="32" t="s">
        <v>69</v>
      </c>
      <c r="DN71" s="32" t="s">
        <v>69</v>
      </c>
      <c r="DP71" s="32" t="s">
        <v>69</v>
      </c>
      <c r="DQ71" s="32" t="s">
        <v>69</v>
      </c>
      <c r="DX71" s="32" t="s">
        <v>69</v>
      </c>
      <c r="DZ71" s="32" t="s">
        <v>1120</v>
      </c>
    </row>
    <row r="72" spans="1:130" s="33" customFormat="1" ht="12.5" x14ac:dyDescent="0.25">
      <c r="A72" s="31">
        <v>43679.134101331016</v>
      </c>
      <c r="B72" s="32" t="s">
        <v>1126</v>
      </c>
      <c r="C72" s="32" t="s">
        <v>107</v>
      </c>
      <c r="D72" s="32" t="s">
        <v>1127</v>
      </c>
      <c r="E72" s="32">
        <v>200100151</v>
      </c>
      <c r="F72" s="32" t="s">
        <v>1777</v>
      </c>
      <c r="G72" s="34" t="s">
        <v>1129</v>
      </c>
      <c r="H72" s="32" t="s">
        <v>542</v>
      </c>
      <c r="J72" s="32" t="s">
        <v>69</v>
      </c>
      <c r="K72" s="32" t="s">
        <v>69</v>
      </c>
      <c r="P72" s="32" t="s">
        <v>71</v>
      </c>
      <c r="W72" s="32" t="s">
        <v>71</v>
      </c>
      <c r="Z72" s="32" t="s">
        <v>69</v>
      </c>
      <c r="AA72" s="32" t="s">
        <v>69</v>
      </c>
      <c r="AH72" s="32" t="s">
        <v>71</v>
      </c>
      <c r="AI72" s="32" t="s">
        <v>69</v>
      </c>
      <c r="AK72" s="32" t="s">
        <v>69</v>
      </c>
      <c r="AU72" s="32" t="s">
        <v>69</v>
      </c>
      <c r="AX72" s="32" t="s">
        <v>69</v>
      </c>
      <c r="AY72" s="32" t="s">
        <v>69</v>
      </c>
      <c r="BD72" s="32" t="s">
        <v>69</v>
      </c>
      <c r="BN72" s="32" t="s">
        <v>69</v>
      </c>
      <c r="BO72" s="32" t="s">
        <v>69</v>
      </c>
      <c r="BQ72" s="32" t="s">
        <v>69</v>
      </c>
      <c r="BV72" s="32" t="s">
        <v>69</v>
      </c>
      <c r="BW72" s="32" t="s">
        <v>69</v>
      </c>
      <c r="BY72" s="32" t="s">
        <v>69</v>
      </c>
      <c r="CI72" s="32" t="s">
        <v>69</v>
      </c>
      <c r="CL72" s="32" t="s">
        <v>69</v>
      </c>
      <c r="CM72" s="32" t="s">
        <v>69</v>
      </c>
      <c r="CR72" s="32" t="s">
        <v>69</v>
      </c>
      <c r="CT72" s="32" t="s">
        <v>71</v>
      </c>
      <c r="CY72" s="32" t="s">
        <v>69</v>
      </c>
      <c r="DB72" s="32" t="s">
        <v>69</v>
      </c>
      <c r="DC72" s="32" t="s">
        <v>69</v>
      </c>
      <c r="DJ72" s="32" t="s">
        <v>69</v>
      </c>
      <c r="DK72" s="32" t="s">
        <v>69</v>
      </c>
      <c r="DM72" s="32" t="s">
        <v>69</v>
      </c>
      <c r="DW72" s="32" t="s">
        <v>69</v>
      </c>
      <c r="DY72" s="32" t="s">
        <v>553</v>
      </c>
      <c r="DZ72" s="32" t="s">
        <v>1120</v>
      </c>
    </row>
    <row r="73" spans="1:130" s="33" customFormat="1" ht="12.5" x14ac:dyDescent="0.25">
      <c r="A73" s="31">
        <v>43683.267796307875</v>
      </c>
      <c r="B73" s="32" t="s">
        <v>1131</v>
      </c>
      <c r="C73" s="32" t="s">
        <v>107</v>
      </c>
      <c r="D73" s="32" t="s">
        <v>1778</v>
      </c>
      <c r="E73" s="32">
        <v>200100162</v>
      </c>
      <c r="F73" s="32" t="s">
        <v>1133</v>
      </c>
      <c r="G73" s="34" t="s">
        <v>1134</v>
      </c>
      <c r="H73" s="32" t="s">
        <v>542</v>
      </c>
      <c r="I73" s="32" t="s">
        <v>71</v>
      </c>
      <c r="K73" s="32" t="s">
        <v>69</v>
      </c>
      <c r="P73" s="32" t="s">
        <v>71</v>
      </c>
      <c r="R73" s="32" t="s">
        <v>69</v>
      </c>
      <c r="S73" s="32" t="s">
        <v>69</v>
      </c>
      <c r="Y73" s="32" t="s">
        <v>71</v>
      </c>
      <c r="Z73" s="32" t="s">
        <v>69</v>
      </c>
      <c r="AA73" s="32" t="s">
        <v>69</v>
      </c>
      <c r="AB73" s="32" t="s">
        <v>69</v>
      </c>
      <c r="AC73" s="32" t="s">
        <v>69</v>
      </c>
      <c r="AH73" s="32" t="s">
        <v>69</v>
      </c>
      <c r="AI73" s="32" t="s">
        <v>71</v>
      </c>
      <c r="AK73" s="32" t="s">
        <v>69</v>
      </c>
      <c r="AL73" s="32" t="s">
        <v>71</v>
      </c>
      <c r="AN73" s="32" t="s">
        <v>69</v>
      </c>
      <c r="AO73" s="32" t="s">
        <v>71</v>
      </c>
      <c r="AU73" s="32" t="s">
        <v>69</v>
      </c>
      <c r="AW73" s="32" t="s">
        <v>71</v>
      </c>
      <c r="AY73" s="32" t="s">
        <v>71</v>
      </c>
      <c r="BD73" s="32" t="s">
        <v>71</v>
      </c>
      <c r="BF73" s="32" t="s">
        <v>69</v>
      </c>
      <c r="BG73" s="32" t="s">
        <v>69</v>
      </c>
      <c r="BN73" s="32" t="s">
        <v>69</v>
      </c>
      <c r="BO73" s="32" t="s">
        <v>69</v>
      </c>
      <c r="BP73" s="32" t="s">
        <v>69</v>
      </c>
      <c r="BQ73" s="32" t="s">
        <v>69</v>
      </c>
      <c r="BV73" s="32" t="s">
        <v>69</v>
      </c>
      <c r="BW73" s="32" t="s">
        <v>71</v>
      </c>
      <c r="BY73" s="32" t="s">
        <v>69</v>
      </c>
      <c r="BZ73" s="32" t="s">
        <v>71</v>
      </c>
      <c r="CB73" s="32" t="s">
        <v>69</v>
      </c>
      <c r="CC73" s="32" t="s">
        <v>71</v>
      </c>
      <c r="CI73" s="32" t="s">
        <v>69</v>
      </c>
      <c r="CK73" s="32" t="s">
        <v>69</v>
      </c>
      <c r="CM73" s="32" t="s">
        <v>69</v>
      </c>
      <c r="CR73" s="32" t="s">
        <v>69</v>
      </c>
      <c r="CT73" s="32" t="s">
        <v>69</v>
      </c>
      <c r="CU73" s="32" t="s">
        <v>69</v>
      </c>
      <c r="DA73" s="32" t="s">
        <v>71</v>
      </c>
      <c r="DB73" s="32" t="s">
        <v>69</v>
      </c>
      <c r="DC73" s="32" t="s">
        <v>69</v>
      </c>
      <c r="DD73" s="32" t="s">
        <v>69</v>
      </c>
      <c r="DE73" s="32" t="s">
        <v>69</v>
      </c>
      <c r="DJ73" s="32" t="s">
        <v>69</v>
      </c>
      <c r="DK73" s="32" t="s">
        <v>69</v>
      </c>
      <c r="DM73" s="32" t="s">
        <v>69</v>
      </c>
      <c r="DN73" s="32" t="s">
        <v>69</v>
      </c>
      <c r="DP73" s="32" t="s">
        <v>69</v>
      </c>
      <c r="DQ73" s="32" t="s">
        <v>71</v>
      </c>
      <c r="DW73" s="32" t="s">
        <v>69</v>
      </c>
      <c r="DY73" s="32" t="s">
        <v>1779</v>
      </c>
      <c r="DZ73" s="32" t="s">
        <v>1115</v>
      </c>
    </row>
    <row r="74" spans="1:130" s="33" customFormat="1" ht="12.5" x14ac:dyDescent="0.25">
      <c r="A74" s="31">
        <v>43707.345984409723</v>
      </c>
      <c r="B74" s="32" t="s">
        <v>348</v>
      </c>
      <c r="C74" s="32" t="s">
        <v>107</v>
      </c>
      <c r="D74" s="32" t="s">
        <v>1780</v>
      </c>
      <c r="E74" s="32">
        <v>200100312</v>
      </c>
      <c r="F74" s="32" t="s">
        <v>1781</v>
      </c>
      <c r="G74" s="34" t="s">
        <v>349</v>
      </c>
      <c r="H74" s="32" t="s">
        <v>542</v>
      </c>
      <c r="I74" s="32" t="s">
        <v>69</v>
      </c>
      <c r="K74" s="32" t="s">
        <v>69</v>
      </c>
      <c r="P74" s="32" t="s">
        <v>69</v>
      </c>
      <c r="R74" s="32" t="s">
        <v>69</v>
      </c>
      <c r="S74" s="32" t="s">
        <v>69</v>
      </c>
      <c r="Y74" s="32" t="s">
        <v>69</v>
      </c>
      <c r="Z74" s="32" t="s">
        <v>69</v>
      </c>
      <c r="AA74" s="32" t="s">
        <v>69</v>
      </c>
      <c r="AB74" s="32" t="s">
        <v>69</v>
      </c>
      <c r="AC74" s="32" t="s">
        <v>69</v>
      </c>
      <c r="AH74" s="32" t="s">
        <v>69</v>
      </c>
      <c r="AI74" s="32" t="s">
        <v>69</v>
      </c>
      <c r="AK74" s="32" t="s">
        <v>69</v>
      </c>
      <c r="AL74" s="32" t="s">
        <v>69</v>
      </c>
      <c r="AO74" s="32" t="s">
        <v>69</v>
      </c>
      <c r="AU74" s="32" t="s">
        <v>69</v>
      </c>
      <c r="AV74" s="32" t="s">
        <v>69</v>
      </c>
      <c r="AW74" s="32" t="s">
        <v>69</v>
      </c>
      <c r="AY74" s="32" t="s">
        <v>69</v>
      </c>
      <c r="BD74" s="32" t="s">
        <v>69</v>
      </c>
      <c r="BF74" s="32" t="s">
        <v>69</v>
      </c>
      <c r="BG74" s="32" t="s">
        <v>69</v>
      </c>
      <c r="BM74" s="32" t="s">
        <v>69</v>
      </c>
      <c r="BN74" s="32" t="s">
        <v>69</v>
      </c>
      <c r="BO74" s="32" t="s">
        <v>69</v>
      </c>
      <c r="BP74" s="32" t="s">
        <v>69</v>
      </c>
      <c r="BQ74" s="32" t="s">
        <v>69</v>
      </c>
      <c r="BV74" s="32" t="s">
        <v>69</v>
      </c>
      <c r="BW74" s="32" t="s">
        <v>69</v>
      </c>
      <c r="BY74" s="32" t="s">
        <v>69</v>
      </c>
      <c r="BZ74" s="32" t="s">
        <v>69</v>
      </c>
      <c r="CC74" s="32" t="s">
        <v>69</v>
      </c>
      <c r="CI74" s="32" t="s">
        <v>69</v>
      </c>
      <c r="CJ74" s="32" t="s">
        <v>69</v>
      </c>
      <c r="CK74" s="32" t="s">
        <v>69</v>
      </c>
      <c r="CM74" s="32" t="s">
        <v>69</v>
      </c>
      <c r="CR74" s="32" t="s">
        <v>69</v>
      </c>
      <c r="CT74" s="32" t="s">
        <v>69</v>
      </c>
      <c r="CU74" s="32" t="s">
        <v>69</v>
      </c>
      <c r="DA74" s="32" t="s">
        <v>69</v>
      </c>
      <c r="DB74" s="32" t="s">
        <v>69</v>
      </c>
      <c r="DC74" s="32" t="s">
        <v>69</v>
      </c>
      <c r="DD74" s="32" t="s">
        <v>69</v>
      </c>
      <c r="DE74" s="32" t="s">
        <v>69</v>
      </c>
      <c r="DJ74" s="32" t="s">
        <v>69</v>
      </c>
      <c r="DK74" s="32" t="s">
        <v>69</v>
      </c>
      <c r="DM74" s="32" t="s">
        <v>69</v>
      </c>
      <c r="DN74" s="32" t="s">
        <v>69</v>
      </c>
      <c r="DQ74" s="32" t="s">
        <v>69</v>
      </c>
      <c r="DW74" s="32" t="s">
        <v>69</v>
      </c>
      <c r="DX74" s="32" t="s">
        <v>69</v>
      </c>
      <c r="DZ74" s="32" t="s">
        <v>1175</v>
      </c>
    </row>
    <row r="75" spans="1:130" s="33" customFormat="1" ht="12.5" x14ac:dyDescent="0.25">
      <c r="A75" s="31">
        <v>43679.392514791667</v>
      </c>
      <c r="B75" s="32" t="s">
        <v>1147</v>
      </c>
      <c r="C75" s="32" t="s">
        <v>107</v>
      </c>
      <c r="D75" s="32" t="s">
        <v>1782</v>
      </c>
      <c r="E75" s="32">
        <v>200100954</v>
      </c>
      <c r="F75" s="32" t="s">
        <v>1149</v>
      </c>
      <c r="G75" s="34" t="s">
        <v>1783</v>
      </c>
      <c r="H75" s="32" t="s">
        <v>542</v>
      </c>
      <c r="I75" s="32" t="s">
        <v>69</v>
      </c>
      <c r="P75" s="32" t="s">
        <v>69</v>
      </c>
      <c r="Z75" s="32" t="s">
        <v>69</v>
      </c>
      <c r="AB75" s="32" t="s">
        <v>69</v>
      </c>
      <c r="AC75" s="32" t="s">
        <v>69</v>
      </c>
      <c r="AG75" s="32" t="s">
        <v>69</v>
      </c>
      <c r="AH75" s="32" t="s">
        <v>69</v>
      </c>
      <c r="AI75" s="32" t="s">
        <v>69</v>
      </c>
      <c r="AK75" s="32" t="s">
        <v>69</v>
      </c>
      <c r="AL75" s="32" t="s">
        <v>69</v>
      </c>
      <c r="AO75" s="32" t="s">
        <v>69</v>
      </c>
      <c r="AW75" s="32" t="s">
        <v>69</v>
      </c>
      <c r="BD75" s="32" t="s">
        <v>69</v>
      </c>
      <c r="BN75" s="32" t="s">
        <v>69</v>
      </c>
      <c r="BP75" s="32" t="s">
        <v>69</v>
      </c>
      <c r="BQ75" s="32" t="s">
        <v>69</v>
      </c>
      <c r="BU75" s="32" t="s">
        <v>69</v>
      </c>
      <c r="BV75" s="32" t="s">
        <v>69</v>
      </c>
      <c r="BW75" s="32" t="s">
        <v>69</v>
      </c>
      <c r="BY75" s="32" t="s">
        <v>69</v>
      </c>
      <c r="BZ75" s="32" t="s">
        <v>69</v>
      </c>
      <c r="CC75" s="32" t="s">
        <v>69</v>
      </c>
      <c r="CK75" s="32" t="s">
        <v>69</v>
      </c>
      <c r="CR75" s="32" t="s">
        <v>69</v>
      </c>
      <c r="DB75" s="32" t="s">
        <v>69</v>
      </c>
      <c r="DD75" s="32" t="s">
        <v>69</v>
      </c>
      <c r="DE75" s="32" t="s">
        <v>69</v>
      </c>
      <c r="DI75" s="32" t="s">
        <v>69</v>
      </c>
      <c r="DJ75" s="32" t="s">
        <v>69</v>
      </c>
      <c r="DK75" s="32" t="s">
        <v>69</v>
      </c>
      <c r="DM75" s="32" t="s">
        <v>69</v>
      </c>
      <c r="DN75" s="32" t="s">
        <v>69</v>
      </c>
      <c r="DQ75" s="32" t="s">
        <v>69</v>
      </c>
      <c r="DZ75" s="32" t="s">
        <v>1151</v>
      </c>
    </row>
    <row r="76" spans="1:130" s="33" customFormat="1" ht="12.5" x14ac:dyDescent="0.25">
      <c r="A76" s="31">
        <v>43675.626969930556</v>
      </c>
      <c r="B76" s="32" t="s">
        <v>1159</v>
      </c>
      <c r="C76" s="32" t="s">
        <v>107</v>
      </c>
      <c r="D76" s="32" t="s">
        <v>360</v>
      </c>
      <c r="E76" s="32">
        <v>200100277</v>
      </c>
      <c r="F76" s="32" t="s">
        <v>361</v>
      </c>
      <c r="G76" s="34" t="s">
        <v>362</v>
      </c>
      <c r="H76" s="32" t="s">
        <v>542</v>
      </c>
      <c r="I76" s="32" t="s">
        <v>69</v>
      </c>
      <c r="J76" s="32" t="s">
        <v>69</v>
      </c>
      <c r="K76" s="32" t="s">
        <v>69</v>
      </c>
      <c r="P76" s="32" t="s">
        <v>69</v>
      </c>
      <c r="R76" s="32" t="s">
        <v>69</v>
      </c>
      <c r="Y76" s="32" t="s">
        <v>69</v>
      </c>
      <c r="AA76" s="32" t="s">
        <v>69</v>
      </c>
      <c r="AB76" s="32" t="s">
        <v>69</v>
      </c>
      <c r="AC76" s="32" t="s">
        <v>69</v>
      </c>
      <c r="AE76" s="32" t="s">
        <v>69</v>
      </c>
      <c r="AF76" s="32" t="s">
        <v>69</v>
      </c>
      <c r="AH76" s="32" t="s">
        <v>69</v>
      </c>
      <c r="AI76" s="32" t="s">
        <v>69</v>
      </c>
      <c r="AK76" s="32" t="s">
        <v>69</v>
      </c>
      <c r="AL76" s="32" t="s">
        <v>69</v>
      </c>
      <c r="AN76" s="32" t="s">
        <v>69</v>
      </c>
      <c r="AO76" s="32" t="s">
        <v>69</v>
      </c>
      <c r="AV76" s="32" t="s">
        <v>69</v>
      </c>
      <c r="AW76" s="32" t="s">
        <v>69</v>
      </c>
      <c r="AX76" s="32" t="s">
        <v>69</v>
      </c>
      <c r="AY76" s="32" t="s">
        <v>69</v>
      </c>
      <c r="BD76" s="32" t="s">
        <v>69</v>
      </c>
      <c r="BF76" s="32" t="s">
        <v>69</v>
      </c>
      <c r="BM76" s="32" t="s">
        <v>69</v>
      </c>
      <c r="BO76" s="32" t="s">
        <v>69</v>
      </c>
      <c r="BP76" s="32" t="s">
        <v>69</v>
      </c>
      <c r="BQ76" s="32" t="s">
        <v>69</v>
      </c>
      <c r="BS76" s="32" t="s">
        <v>69</v>
      </c>
      <c r="BT76" s="32" t="s">
        <v>69</v>
      </c>
      <c r="BV76" s="32" t="s">
        <v>69</v>
      </c>
      <c r="BW76" s="32" t="s">
        <v>69</v>
      </c>
      <c r="BY76" s="32" t="s">
        <v>69</v>
      </c>
      <c r="BZ76" s="32" t="s">
        <v>69</v>
      </c>
      <c r="CB76" s="32" t="s">
        <v>69</v>
      </c>
      <c r="CC76" s="32" t="s">
        <v>69</v>
      </c>
      <c r="CJ76" s="32" t="s">
        <v>69</v>
      </c>
      <c r="CK76" s="32" t="s">
        <v>69</v>
      </c>
      <c r="CL76" s="32" t="s">
        <v>69</v>
      </c>
      <c r="CM76" s="32" t="s">
        <v>69</v>
      </c>
      <c r="CR76" s="32" t="s">
        <v>69</v>
      </c>
      <c r="CT76" s="32" t="s">
        <v>69</v>
      </c>
      <c r="DA76" s="32" t="s">
        <v>69</v>
      </c>
      <c r="DC76" s="32" t="s">
        <v>69</v>
      </c>
      <c r="DD76" s="32" t="s">
        <v>69</v>
      </c>
      <c r="DE76" s="32" t="s">
        <v>69</v>
      </c>
      <c r="DG76" s="32" t="s">
        <v>69</v>
      </c>
      <c r="DH76" s="32" t="s">
        <v>69</v>
      </c>
      <c r="DJ76" s="32" t="s">
        <v>69</v>
      </c>
      <c r="DK76" s="32" t="s">
        <v>69</v>
      </c>
      <c r="DM76" s="32" t="s">
        <v>69</v>
      </c>
      <c r="DN76" s="32" t="s">
        <v>69</v>
      </c>
      <c r="DP76" s="32" t="s">
        <v>69</v>
      </c>
      <c r="DQ76" s="32" t="s">
        <v>69</v>
      </c>
      <c r="DX76" s="32" t="s">
        <v>69</v>
      </c>
      <c r="DZ76" s="32" t="s">
        <v>1160</v>
      </c>
    </row>
    <row r="77" spans="1:130" s="33" customFormat="1" ht="12.5" x14ac:dyDescent="0.25">
      <c r="A77" s="31">
        <v>43679.353113761579</v>
      </c>
      <c r="B77" s="32" t="s">
        <v>1784</v>
      </c>
      <c r="C77" s="32" t="s">
        <v>107</v>
      </c>
      <c r="D77" s="32" t="s">
        <v>1785</v>
      </c>
      <c r="E77" s="32">
        <v>200100313</v>
      </c>
      <c r="F77" s="32" t="s">
        <v>1786</v>
      </c>
      <c r="G77" s="34" t="s">
        <v>1787</v>
      </c>
      <c r="H77" s="32" t="s">
        <v>542</v>
      </c>
      <c r="I77" s="32" t="s">
        <v>80</v>
      </c>
      <c r="K77" s="32" t="s">
        <v>69</v>
      </c>
      <c r="P77" s="32" t="s">
        <v>69</v>
      </c>
      <c r="R77" s="32" t="s">
        <v>69</v>
      </c>
      <c r="S77" s="32" t="s">
        <v>69</v>
      </c>
      <c r="Z77" s="32" t="s">
        <v>69</v>
      </c>
      <c r="AB77" s="32" t="s">
        <v>69</v>
      </c>
      <c r="AC77" s="32" t="s">
        <v>69</v>
      </c>
      <c r="AH77" s="32" t="s">
        <v>69</v>
      </c>
      <c r="AI77" s="32" t="s">
        <v>69</v>
      </c>
      <c r="AK77" s="32" t="s">
        <v>69</v>
      </c>
      <c r="AL77" s="32" t="s">
        <v>69</v>
      </c>
      <c r="AO77" s="32" t="s">
        <v>69</v>
      </c>
      <c r="AU77" s="32" t="s">
        <v>69</v>
      </c>
      <c r="AW77" s="32" t="s">
        <v>71</v>
      </c>
      <c r="AY77" s="32" t="s">
        <v>69</v>
      </c>
      <c r="BD77" s="32" t="s">
        <v>69</v>
      </c>
      <c r="BF77" s="32" t="s">
        <v>69</v>
      </c>
      <c r="BG77" s="32" t="s">
        <v>69</v>
      </c>
      <c r="BN77" s="32" t="s">
        <v>69</v>
      </c>
      <c r="BP77" s="32" t="s">
        <v>69</v>
      </c>
      <c r="BQ77" s="32" t="s">
        <v>69</v>
      </c>
      <c r="BV77" s="32" t="s">
        <v>69</v>
      </c>
      <c r="BW77" s="32" t="s">
        <v>69</v>
      </c>
      <c r="BY77" s="32" t="s">
        <v>69</v>
      </c>
      <c r="BZ77" s="32" t="s">
        <v>69</v>
      </c>
      <c r="CC77" s="32" t="s">
        <v>69</v>
      </c>
      <c r="CI77" s="32" t="s">
        <v>69</v>
      </c>
      <c r="CM77" s="32" t="s">
        <v>69</v>
      </c>
      <c r="CR77" s="32" t="s">
        <v>69</v>
      </c>
      <c r="CT77" s="32" t="s">
        <v>69</v>
      </c>
      <c r="CU77" s="32" t="s">
        <v>69</v>
      </c>
      <c r="DB77" s="32" t="s">
        <v>69</v>
      </c>
      <c r="DD77" s="32" t="s">
        <v>69</v>
      </c>
      <c r="DE77" s="32" t="s">
        <v>69</v>
      </c>
      <c r="DJ77" s="32" t="s">
        <v>69</v>
      </c>
      <c r="DK77" s="32" t="s">
        <v>69</v>
      </c>
      <c r="DM77" s="32" t="s">
        <v>69</v>
      </c>
      <c r="DN77" s="32" t="s">
        <v>69</v>
      </c>
      <c r="DQ77" s="32" t="s">
        <v>69</v>
      </c>
      <c r="DW77" s="32" t="s">
        <v>69</v>
      </c>
      <c r="DY77" s="32" t="s">
        <v>1788</v>
      </c>
      <c r="DZ77" s="32" t="s">
        <v>1789</v>
      </c>
    </row>
    <row r="78" spans="1:130" s="33" customFormat="1" ht="12.5" x14ac:dyDescent="0.25">
      <c r="A78" s="31">
        <v>43676.55501491898</v>
      </c>
      <c r="B78" s="32" t="s">
        <v>1183</v>
      </c>
      <c r="C78" s="32" t="s">
        <v>107</v>
      </c>
      <c r="D78" s="32" t="s">
        <v>1184</v>
      </c>
      <c r="E78" s="32">
        <v>200100454</v>
      </c>
      <c r="F78" s="32" t="s">
        <v>1185</v>
      </c>
      <c r="G78" s="34" t="s">
        <v>375</v>
      </c>
      <c r="H78" s="32" t="s">
        <v>542</v>
      </c>
      <c r="I78" s="32" t="s">
        <v>71</v>
      </c>
      <c r="N78" s="32" t="s">
        <v>96</v>
      </c>
      <c r="P78" s="32" t="s">
        <v>69</v>
      </c>
      <c r="R78" s="32" t="s">
        <v>71</v>
      </c>
      <c r="W78" s="32" t="s">
        <v>69</v>
      </c>
      <c r="X78" s="32" t="s">
        <v>69</v>
      </c>
      <c r="Z78" s="32" t="s">
        <v>71</v>
      </c>
      <c r="AB78" s="32" t="s">
        <v>71</v>
      </c>
      <c r="AC78" s="32" t="s">
        <v>69</v>
      </c>
      <c r="AG78" s="32" t="s">
        <v>71</v>
      </c>
      <c r="AH78" s="32" t="s">
        <v>69</v>
      </c>
      <c r="AI78" s="32" t="s">
        <v>69</v>
      </c>
      <c r="AK78" s="32" t="s">
        <v>71</v>
      </c>
      <c r="AU78" s="32" t="s">
        <v>71</v>
      </c>
      <c r="BD78" s="32" t="s">
        <v>69</v>
      </c>
      <c r="BF78" s="32" t="s">
        <v>69</v>
      </c>
      <c r="BN78" s="32" t="s">
        <v>71</v>
      </c>
      <c r="BP78" s="32" t="s">
        <v>69</v>
      </c>
      <c r="BQ78" s="32" t="s">
        <v>69</v>
      </c>
      <c r="BU78" s="32" t="s">
        <v>71</v>
      </c>
      <c r="BV78" s="32" t="s">
        <v>69</v>
      </c>
      <c r="BW78" s="32" t="s">
        <v>71</v>
      </c>
      <c r="BY78" s="32" t="s">
        <v>71</v>
      </c>
      <c r="CI78" s="32" t="s">
        <v>71</v>
      </c>
      <c r="CK78" s="32" t="s">
        <v>71</v>
      </c>
      <c r="CP78" s="32" t="s">
        <v>96</v>
      </c>
      <c r="CR78" s="32" t="s">
        <v>80</v>
      </c>
      <c r="CT78" s="32" t="s">
        <v>69</v>
      </c>
      <c r="CY78" s="32" t="s">
        <v>69</v>
      </c>
      <c r="DB78" s="32" t="s">
        <v>71</v>
      </c>
      <c r="DD78" s="32" t="s">
        <v>69</v>
      </c>
      <c r="DE78" s="32" t="s">
        <v>69</v>
      </c>
      <c r="DI78" s="32" t="s">
        <v>71</v>
      </c>
      <c r="DJ78" s="32" t="s">
        <v>71</v>
      </c>
      <c r="DK78" s="32" t="s">
        <v>71</v>
      </c>
      <c r="DM78" s="32" t="s">
        <v>69</v>
      </c>
      <c r="DN78" s="32" t="s">
        <v>69</v>
      </c>
      <c r="DQ78" s="32" t="s">
        <v>80</v>
      </c>
      <c r="DW78" s="32" t="s">
        <v>71</v>
      </c>
      <c r="DY78" s="32" t="s">
        <v>1186</v>
      </c>
      <c r="DZ78" s="32" t="s">
        <v>1187</v>
      </c>
    </row>
    <row r="79" spans="1:130" s="33" customFormat="1" ht="12.5" x14ac:dyDescent="0.25">
      <c r="A79" s="31">
        <v>43676.46353079861</v>
      </c>
      <c r="B79" s="32" t="s">
        <v>1790</v>
      </c>
      <c r="C79" s="32" t="s">
        <v>107</v>
      </c>
      <c r="D79" s="32" t="s">
        <v>1791</v>
      </c>
      <c r="E79" s="32">
        <v>200100133</v>
      </c>
      <c r="F79" s="32" t="s">
        <v>1792</v>
      </c>
      <c r="G79" s="34" t="s">
        <v>1793</v>
      </c>
      <c r="H79" s="32" t="s">
        <v>542</v>
      </c>
      <c r="I79" s="32" t="s">
        <v>71</v>
      </c>
      <c r="J79" s="32" t="s">
        <v>69</v>
      </c>
      <c r="P79" s="32" t="s">
        <v>69</v>
      </c>
      <c r="R79" s="32" t="s">
        <v>69</v>
      </c>
      <c r="U79" s="32" t="s">
        <v>71</v>
      </c>
      <c r="W79" s="32" t="s">
        <v>69</v>
      </c>
      <c r="AA79" s="32" t="s">
        <v>69</v>
      </c>
      <c r="AC79" s="32" t="s">
        <v>69</v>
      </c>
      <c r="AE79" s="32" t="s">
        <v>69</v>
      </c>
      <c r="AH79" s="32" t="s">
        <v>69</v>
      </c>
      <c r="AI79" s="32" t="s">
        <v>69</v>
      </c>
      <c r="AK79" s="32" t="s">
        <v>69</v>
      </c>
      <c r="AL79" s="32" t="s">
        <v>69</v>
      </c>
      <c r="AN79" s="32" t="s">
        <v>69</v>
      </c>
      <c r="AO79" s="32" t="s">
        <v>69</v>
      </c>
      <c r="AU79" s="32" t="s">
        <v>69</v>
      </c>
      <c r="AW79" s="32" t="s">
        <v>71</v>
      </c>
      <c r="AX79" s="32" t="s">
        <v>69</v>
      </c>
      <c r="BD79" s="32" t="s">
        <v>69</v>
      </c>
      <c r="BF79" s="32" t="s">
        <v>69</v>
      </c>
      <c r="BI79" s="32" t="s">
        <v>71</v>
      </c>
      <c r="BK79" s="32" t="s">
        <v>69</v>
      </c>
      <c r="BO79" s="32" t="s">
        <v>69</v>
      </c>
      <c r="BQ79" s="32" t="s">
        <v>69</v>
      </c>
      <c r="BS79" s="32" t="s">
        <v>71</v>
      </c>
      <c r="BV79" s="32" t="s">
        <v>69</v>
      </c>
      <c r="BW79" s="32" t="s">
        <v>69</v>
      </c>
      <c r="BY79" s="32" t="s">
        <v>69</v>
      </c>
      <c r="CB79" s="32" t="s">
        <v>69</v>
      </c>
      <c r="CC79" s="32" t="s">
        <v>69</v>
      </c>
      <c r="CI79" s="32" t="s">
        <v>69</v>
      </c>
      <c r="CK79" s="32" t="s">
        <v>69</v>
      </c>
      <c r="CL79" s="32" t="s">
        <v>69</v>
      </c>
      <c r="CR79" s="32" t="s">
        <v>69</v>
      </c>
      <c r="CT79" s="32" t="s">
        <v>69</v>
      </c>
      <c r="CW79" s="32" t="s">
        <v>69</v>
      </c>
      <c r="CY79" s="32" t="s">
        <v>71</v>
      </c>
      <c r="DC79" s="32" t="s">
        <v>69</v>
      </c>
      <c r="DE79" s="32" t="s">
        <v>69</v>
      </c>
      <c r="DG79" s="32" t="s">
        <v>69</v>
      </c>
      <c r="DJ79" s="32" t="s">
        <v>69</v>
      </c>
      <c r="DK79" s="32" t="s">
        <v>69</v>
      </c>
      <c r="DM79" s="32" t="s">
        <v>69</v>
      </c>
      <c r="DN79" s="32" t="s">
        <v>69</v>
      </c>
      <c r="DP79" s="32" t="s">
        <v>69</v>
      </c>
      <c r="DQ79" s="32" t="s">
        <v>69</v>
      </c>
      <c r="DW79" s="32" t="s">
        <v>69</v>
      </c>
      <c r="DY79" s="32" t="s">
        <v>572</v>
      </c>
      <c r="DZ79" s="32" t="s">
        <v>1794</v>
      </c>
    </row>
    <row r="80" spans="1:130" s="33" customFormat="1" ht="12.5" x14ac:dyDescent="0.25">
      <c r="A80" s="31">
        <v>43676.366333333332</v>
      </c>
      <c r="B80" s="32" t="s">
        <v>1195</v>
      </c>
      <c r="C80" s="32" t="s">
        <v>107</v>
      </c>
      <c r="D80" s="32" t="s">
        <v>1196</v>
      </c>
      <c r="E80" s="32">
        <v>200100538</v>
      </c>
      <c r="F80" s="32" t="s">
        <v>1795</v>
      </c>
      <c r="G80" s="34" t="s">
        <v>1198</v>
      </c>
      <c r="H80" s="32" t="s">
        <v>542</v>
      </c>
      <c r="I80" s="32" t="s">
        <v>69</v>
      </c>
      <c r="J80" s="32" t="s">
        <v>69</v>
      </c>
      <c r="P80" s="32" t="s">
        <v>69</v>
      </c>
      <c r="R80" s="32" t="s">
        <v>69</v>
      </c>
      <c r="Y80" s="32" t="s">
        <v>69</v>
      </c>
      <c r="AA80" s="32" t="s">
        <v>69</v>
      </c>
      <c r="AB80" s="32" t="s">
        <v>69</v>
      </c>
      <c r="AC80" s="32" t="s">
        <v>69</v>
      </c>
      <c r="AF80" s="32" t="s">
        <v>69</v>
      </c>
      <c r="AH80" s="32" t="s">
        <v>69</v>
      </c>
      <c r="AI80" s="32" t="s">
        <v>69</v>
      </c>
      <c r="AK80" s="32" t="s">
        <v>69</v>
      </c>
      <c r="AL80" s="32" t="s">
        <v>69</v>
      </c>
      <c r="AN80" s="32" t="s">
        <v>69</v>
      </c>
      <c r="AO80" s="32" t="s">
        <v>69</v>
      </c>
      <c r="AW80" s="32" t="s">
        <v>69</v>
      </c>
      <c r="AX80" s="32" t="s">
        <v>69</v>
      </c>
      <c r="BD80" s="32" t="s">
        <v>69</v>
      </c>
      <c r="BF80" s="32" t="s">
        <v>69</v>
      </c>
      <c r="BM80" s="32" t="s">
        <v>69</v>
      </c>
      <c r="BO80" s="32" t="s">
        <v>69</v>
      </c>
      <c r="BP80" s="32" t="s">
        <v>69</v>
      </c>
      <c r="BQ80" s="32" t="s">
        <v>69</v>
      </c>
      <c r="BT80" s="32" t="s">
        <v>69</v>
      </c>
      <c r="BV80" s="32" t="s">
        <v>69</v>
      </c>
      <c r="BW80" s="32" t="s">
        <v>69</v>
      </c>
      <c r="BY80" s="32" t="s">
        <v>69</v>
      </c>
      <c r="BZ80" s="32" t="s">
        <v>69</v>
      </c>
      <c r="CB80" s="32" t="s">
        <v>69</v>
      </c>
      <c r="CC80" s="32" t="s">
        <v>69</v>
      </c>
      <c r="CK80" s="32" t="s">
        <v>69</v>
      </c>
      <c r="CL80" s="32" t="s">
        <v>69</v>
      </c>
      <c r="CR80" s="32" t="s">
        <v>69</v>
      </c>
      <c r="CT80" s="32" t="s">
        <v>69</v>
      </c>
      <c r="DA80" s="32" t="s">
        <v>69</v>
      </c>
      <c r="DC80" s="32" t="s">
        <v>69</v>
      </c>
      <c r="DD80" s="32" t="s">
        <v>69</v>
      </c>
      <c r="DE80" s="32" t="s">
        <v>69</v>
      </c>
      <c r="DH80" s="32" t="s">
        <v>69</v>
      </c>
      <c r="DJ80" s="32" t="s">
        <v>69</v>
      </c>
      <c r="DK80" s="32" t="s">
        <v>69</v>
      </c>
      <c r="DM80" s="32" t="s">
        <v>69</v>
      </c>
      <c r="DN80" s="32" t="s">
        <v>69</v>
      </c>
      <c r="DP80" s="32" t="s">
        <v>69</v>
      </c>
      <c r="DQ80" s="32" t="s">
        <v>69</v>
      </c>
      <c r="DY80" s="32" t="s">
        <v>1199</v>
      </c>
      <c r="DZ80" s="32" t="s">
        <v>1200</v>
      </c>
    </row>
    <row r="81" spans="1:130" s="33" customFormat="1" ht="12.5" x14ac:dyDescent="0.25">
      <c r="A81" s="31">
        <v>43675.16886863426</v>
      </c>
      <c r="B81" s="32" t="s">
        <v>1206</v>
      </c>
      <c r="C81" s="32" t="s">
        <v>107</v>
      </c>
      <c r="D81" s="32" t="s">
        <v>1207</v>
      </c>
      <c r="E81" s="32">
        <v>200100567</v>
      </c>
      <c r="F81" s="32" t="s">
        <v>1208</v>
      </c>
      <c r="G81" s="34" t="s">
        <v>1209</v>
      </c>
      <c r="H81" s="32" t="s">
        <v>542</v>
      </c>
      <c r="J81" s="32" t="s">
        <v>69</v>
      </c>
      <c r="K81" s="32" t="s">
        <v>69</v>
      </c>
      <c r="Q81" s="32" t="s">
        <v>69</v>
      </c>
      <c r="R81" s="32" t="s">
        <v>69</v>
      </c>
      <c r="X81" s="32" t="s">
        <v>69</v>
      </c>
      <c r="Y81" s="32" t="s">
        <v>69</v>
      </c>
      <c r="Z81" s="32" t="s">
        <v>69</v>
      </c>
      <c r="AA81" s="32" t="s">
        <v>69</v>
      </c>
      <c r="AH81" s="32" t="s">
        <v>69</v>
      </c>
      <c r="AL81" s="32" t="s">
        <v>69</v>
      </c>
      <c r="AM81" s="32" t="s">
        <v>69</v>
      </c>
      <c r="AO81" s="32" t="s">
        <v>69</v>
      </c>
      <c r="AS81" s="32" t="s">
        <v>69</v>
      </c>
      <c r="AT81" s="32" t="s">
        <v>69</v>
      </c>
      <c r="AW81" s="32" t="s">
        <v>69</v>
      </c>
      <c r="AX81" s="32" t="s">
        <v>69</v>
      </c>
      <c r="AY81" s="32" t="s">
        <v>69</v>
      </c>
      <c r="BE81" s="32" t="s">
        <v>69</v>
      </c>
      <c r="BL81" s="32" t="s">
        <v>69</v>
      </c>
      <c r="BM81" s="32" t="s">
        <v>69</v>
      </c>
      <c r="BN81" s="32" t="s">
        <v>69</v>
      </c>
      <c r="BO81" s="32" t="s">
        <v>69</v>
      </c>
      <c r="BV81" s="32" t="s">
        <v>69</v>
      </c>
      <c r="BZ81" s="32" t="s">
        <v>69</v>
      </c>
      <c r="CC81" s="32" t="s">
        <v>69</v>
      </c>
      <c r="CG81" s="32" t="s">
        <v>69</v>
      </c>
      <c r="CH81" s="32" t="s">
        <v>69</v>
      </c>
      <c r="CL81" s="32" t="s">
        <v>69</v>
      </c>
      <c r="CM81" s="32" t="s">
        <v>69</v>
      </c>
      <c r="CS81" s="32" t="s">
        <v>69</v>
      </c>
      <c r="CT81" s="32" t="s">
        <v>69</v>
      </c>
      <c r="CZ81" s="32" t="s">
        <v>69</v>
      </c>
      <c r="DA81" s="32" t="s">
        <v>69</v>
      </c>
      <c r="DB81" s="32" t="s">
        <v>69</v>
      </c>
      <c r="DC81" s="32" t="s">
        <v>69</v>
      </c>
      <c r="DJ81" s="32" t="s">
        <v>69</v>
      </c>
      <c r="DN81" s="32" t="s">
        <v>69</v>
      </c>
      <c r="DO81" s="32" t="s">
        <v>69</v>
      </c>
      <c r="DU81" s="32" t="s">
        <v>69</v>
      </c>
      <c r="DV81" s="32" t="s">
        <v>69</v>
      </c>
      <c r="DY81" s="32" t="s">
        <v>572</v>
      </c>
      <c r="DZ81" s="32" t="s">
        <v>1210</v>
      </c>
    </row>
    <row r="82" spans="1:130" s="33" customFormat="1" ht="12.5" x14ac:dyDescent="0.25">
      <c r="A82" s="31">
        <v>43676.364730289351</v>
      </c>
      <c r="B82" s="32" t="s">
        <v>378</v>
      </c>
      <c r="C82" s="32" t="s">
        <v>107</v>
      </c>
      <c r="D82" s="32" t="s">
        <v>1211</v>
      </c>
      <c r="E82" s="32">
        <v>200100893</v>
      </c>
      <c r="F82" s="32" t="s">
        <v>1212</v>
      </c>
      <c r="G82" s="34" t="s">
        <v>379</v>
      </c>
      <c r="H82" s="32" t="s">
        <v>542</v>
      </c>
      <c r="K82" s="32" t="s">
        <v>69</v>
      </c>
      <c r="P82" s="32" t="s">
        <v>69</v>
      </c>
      <c r="R82" s="32" t="s">
        <v>69</v>
      </c>
      <c r="S82" s="32" t="s">
        <v>69</v>
      </c>
      <c r="Z82" s="32" t="s">
        <v>80</v>
      </c>
      <c r="AG82" s="32" t="s">
        <v>69</v>
      </c>
      <c r="AH82" s="32" t="s">
        <v>69</v>
      </c>
      <c r="AK82" s="32" t="s">
        <v>69</v>
      </c>
      <c r="AU82" s="32" t="s">
        <v>69</v>
      </c>
      <c r="AY82" s="32" t="s">
        <v>69</v>
      </c>
      <c r="BD82" s="32" t="s">
        <v>69</v>
      </c>
      <c r="BF82" s="32" t="s">
        <v>69</v>
      </c>
      <c r="BG82" s="32" t="s">
        <v>69</v>
      </c>
      <c r="BN82" s="32" t="s">
        <v>80</v>
      </c>
      <c r="BU82" s="32" t="s">
        <v>69</v>
      </c>
      <c r="BV82" s="32" t="s">
        <v>69</v>
      </c>
      <c r="BY82" s="32" t="s">
        <v>69</v>
      </c>
      <c r="CI82" s="32" t="s">
        <v>69</v>
      </c>
      <c r="CM82" s="32" t="s">
        <v>69</v>
      </c>
      <c r="CR82" s="32" t="s">
        <v>69</v>
      </c>
      <c r="CT82" s="32" t="s">
        <v>69</v>
      </c>
      <c r="CU82" s="32" t="s">
        <v>69</v>
      </c>
      <c r="DB82" s="32" t="s">
        <v>80</v>
      </c>
      <c r="DI82" s="32" t="s">
        <v>69</v>
      </c>
      <c r="DJ82" s="32" t="s">
        <v>69</v>
      </c>
      <c r="DM82" s="32" t="s">
        <v>69</v>
      </c>
      <c r="DW82" s="32" t="s">
        <v>69</v>
      </c>
    </row>
    <row r="83" spans="1:130" s="33" customFormat="1" ht="12.5" x14ac:dyDescent="0.25">
      <c r="A83" s="31">
        <v>43676.479168923615</v>
      </c>
      <c r="B83" s="32" t="s">
        <v>380</v>
      </c>
      <c r="C83" s="32" t="s">
        <v>107</v>
      </c>
      <c r="D83" s="32" t="s">
        <v>1213</v>
      </c>
      <c r="E83" s="32">
        <v>200100607</v>
      </c>
      <c r="F83" s="32" t="s">
        <v>1214</v>
      </c>
      <c r="G83" s="34" t="s">
        <v>381</v>
      </c>
      <c r="H83" s="32" t="s">
        <v>542</v>
      </c>
      <c r="I83" s="32" t="s">
        <v>69</v>
      </c>
      <c r="K83" s="32" t="s">
        <v>69</v>
      </c>
      <c r="P83" s="32" t="s">
        <v>69</v>
      </c>
      <c r="R83" s="32" t="s">
        <v>69</v>
      </c>
      <c r="S83" s="32" t="s">
        <v>69</v>
      </c>
      <c r="X83" s="32" t="s">
        <v>69</v>
      </c>
      <c r="Y83" s="32" t="s">
        <v>69</v>
      </c>
      <c r="Z83" s="32" t="s">
        <v>69</v>
      </c>
      <c r="AB83" s="32" t="s">
        <v>69</v>
      </c>
      <c r="AH83" s="32" t="s">
        <v>69</v>
      </c>
      <c r="AI83" s="32" t="s">
        <v>69</v>
      </c>
      <c r="AK83" s="32" t="s">
        <v>69</v>
      </c>
      <c r="AL83" s="32" t="s">
        <v>69</v>
      </c>
      <c r="AM83" s="32" t="s">
        <v>69</v>
      </c>
      <c r="AO83" s="32" t="s">
        <v>69</v>
      </c>
      <c r="AS83" s="32" t="s">
        <v>69</v>
      </c>
      <c r="AT83" s="32" t="s">
        <v>69</v>
      </c>
      <c r="AU83" s="32" t="s">
        <v>69</v>
      </c>
      <c r="AW83" s="32" t="s">
        <v>69</v>
      </c>
      <c r="AY83" s="32" t="s">
        <v>69</v>
      </c>
      <c r="BD83" s="32" t="s">
        <v>69</v>
      </c>
      <c r="BF83" s="32" t="s">
        <v>69</v>
      </c>
      <c r="BG83" s="32" t="s">
        <v>69</v>
      </c>
      <c r="BL83" s="32" t="s">
        <v>69</v>
      </c>
      <c r="BM83" s="32" t="s">
        <v>69</v>
      </c>
      <c r="BN83" s="32" t="s">
        <v>69</v>
      </c>
      <c r="BP83" s="32" t="s">
        <v>69</v>
      </c>
      <c r="BV83" s="32" t="s">
        <v>69</v>
      </c>
      <c r="BW83" s="32" t="s">
        <v>69</v>
      </c>
      <c r="BY83" s="32" t="s">
        <v>69</v>
      </c>
      <c r="BZ83" s="32" t="s">
        <v>69</v>
      </c>
      <c r="CA83" s="32" t="s">
        <v>69</v>
      </c>
      <c r="CC83" s="32" t="s">
        <v>69</v>
      </c>
      <c r="CG83" s="32" t="s">
        <v>69</v>
      </c>
      <c r="CH83" s="32" t="s">
        <v>69</v>
      </c>
      <c r="CI83" s="32" t="s">
        <v>69</v>
      </c>
      <c r="CK83" s="32" t="s">
        <v>69</v>
      </c>
      <c r="CM83" s="32" t="s">
        <v>69</v>
      </c>
      <c r="CR83" s="32" t="s">
        <v>69</v>
      </c>
      <c r="CT83" s="32" t="s">
        <v>69</v>
      </c>
      <c r="CU83" s="32" t="s">
        <v>69</v>
      </c>
      <c r="CZ83" s="32" t="s">
        <v>69</v>
      </c>
      <c r="DA83" s="32" t="s">
        <v>69</v>
      </c>
      <c r="DB83" s="32" t="s">
        <v>69</v>
      </c>
      <c r="DD83" s="32" t="s">
        <v>69</v>
      </c>
      <c r="DJ83" s="32" t="s">
        <v>69</v>
      </c>
      <c r="DK83" s="32" t="s">
        <v>69</v>
      </c>
      <c r="DM83" s="32" t="s">
        <v>69</v>
      </c>
      <c r="DN83" s="32" t="s">
        <v>69</v>
      </c>
      <c r="DO83" s="32" t="s">
        <v>69</v>
      </c>
      <c r="DQ83" s="32" t="s">
        <v>69</v>
      </c>
      <c r="DU83" s="32" t="s">
        <v>69</v>
      </c>
      <c r="DV83" s="32" t="s">
        <v>69</v>
      </c>
      <c r="DW83" s="32" t="s">
        <v>69</v>
      </c>
      <c r="DZ83" s="32" t="s">
        <v>1215</v>
      </c>
    </row>
    <row r="84" spans="1:130" s="33" customFormat="1" ht="12.5" x14ac:dyDescent="0.25">
      <c r="A84" s="31">
        <v>43677.459394108795</v>
      </c>
      <c r="B84" s="32" t="s">
        <v>391</v>
      </c>
      <c r="C84" s="32" t="s">
        <v>107</v>
      </c>
      <c r="D84" s="32" t="s">
        <v>1221</v>
      </c>
      <c r="E84" s="32">
        <v>200100650</v>
      </c>
      <c r="F84" s="32" t="s">
        <v>1222</v>
      </c>
      <c r="G84" s="34" t="s">
        <v>392</v>
      </c>
      <c r="H84" s="32" t="s">
        <v>542</v>
      </c>
      <c r="I84" s="32" t="s">
        <v>69</v>
      </c>
      <c r="J84" s="32" t="s">
        <v>69</v>
      </c>
      <c r="P84" s="32" t="s">
        <v>69</v>
      </c>
      <c r="R84" s="32" t="s">
        <v>69</v>
      </c>
      <c r="S84" s="32" t="s">
        <v>69</v>
      </c>
      <c r="AA84" s="32" t="s">
        <v>69</v>
      </c>
      <c r="AB84" s="32" t="s">
        <v>69</v>
      </c>
      <c r="AC84" s="32" t="s">
        <v>69</v>
      </c>
      <c r="AG84" s="32" t="s">
        <v>69</v>
      </c>
      <c r="AH84" s="32" t="s">
        <v>69</v>
      </c>
      <c r="AI84" s="32" t="s">
        <v>69</v>
      </c>
      <c r="AK84" s="32" t="s">
        <v>69</v>
      </c>
      <c r="AL84" s="32" t="s">
        <v>69</v>
      </c>
      <c r="AO84" s="32" t="s">
        <v>69</v>
      </c>
      <c r="AW84" s="32" t="s">
        <v>69</v>
      </c>
      <c r="AX84" s="32" t="s">
        <v>69</v>
      </c>
      <c r="BD84" s="32" t="s">
        <v>69</v>
      </c>
      <c r="BF84" s="32" t="s">
        <v>69</v>
      </c>
      <c r="BG84" s="32" t="s">
        <v>69</v>
      </c>
      <c r="BO84" s="32" t="s">
        <v>69</v>
      </c>
      <c r="BP84" s="32" t="s">
        <v>69</v>
      </c>
      <c r="BQ84" s="32" t="s">
        <v>69</v>
      </c>
      <c r="BU84" s="32" t="s">
        <v>69</v>
      </c>
      <c r="BV84" s="32" t="s">
        <v>69</v>
      </c>
      <c r="BW84" s="32" t="s">
        <v>69</v>
      </c>
      <c r="BY84" s="32" t="s">
        <v>69</v>
      </c>
      <c r="BZ84" s="32" t="s">
        <v>69</v>
      </c>
      <c r="CC84" s="32" t="s">
        <v>69</v>
      </c>
      <c r="CK84" s="32" t="s">
        <v>69</v>
      </c>
      <c r="CL84" s="32" t="s">
        <v>69</v>
      </c>
      <c r="CR84" s="32" t="s">
        <v>69</v>
      </c>
      <c r="CT84" s="32" t="s">
        <v>69</v>
      </c>
      <c r="CU84" s="32" t="s">
        <v>69</v>
      </c>
      <c r="DC84" s="32" t="s">
        <v>69</v>
      </c>
      <c r="DD84" s="32" t="s">
        <v>69</v>
      </c>
      <c r="DE84" s="32" t="s">
        <v>69</v>
      </c>
      <c r="DI84" s="32" t="s">
        <v>69</v>
      </c>
      <c r="DJ84" s="32" t="s">
        <v>69</v>
      </c>
      <c r="DK84" s="32" t="s">
        <v>69</v>
      </c>
      <c r="DM84" s="32" t="s">
        <v>69</v>
      </c>
      <c r="DN84" s="32" t="s">
        <v>69</v>
      </c>
      <c r="DZ84" s="32" t="s">
        <v>1115</v>
      </c>
    </row>
    <row r="85" spans="1:130" s="33" customFormat="1" ht="12.5" x14ac:dyDescent="0.25">
      <c r="A85" s="31">
        <v>43678.240563935185</v>
      </c>
      <c r="B85" s="32" t="s">
        <v>393</v>
      </c>
      <c r="C85" s="32" t="s">
        <v>107</v>
      </c>
      <c r="D85" s="32" t="s">
        <v>394</v>
      </c>
      <c r="E85" s="32">
        <v>200100750</v>
      </c>
      <c r="F85" s="32" t="s">
        <v>395</v>
      </c>
      <c r="G85" s="32" t="s">
        <v>1796</v>
      </c>
      <c r="H85" s="32" t="s">
        <v>542</v>
      </c>
      <c r="I85" s="32" t="s">
        <v>69</v>
      </c>
      <c r="J85" s="32" t="s">
        <v>69</v>
      </c>
      <c r="K85" s="32" t="s">
        <v>69</v>
      </c>
      <c r="P85" s="32" t="s">
        <v>69</v>
      </c>
      <c r="R85" s="32" t="s">
        <v>69</v>
      </c>
      <c r="W85" s="32" t="s">
        <v>69</v>
      </c>
      <c r="Z85" s="32" t="s">
        <v>69</v>
      </c>
      <c r="AA85" s="32" t="s">
        <v>69</v>
      </c>
      <c r="AC85" s="32" t="s">
        <v>69</v>
      </c>
      <c r="AF85" s="32" t="s">
        <v>69</v>
      </c>
      <c r="AH85" s="32" t="s">
        <v>69</v>
      </c>
      <c r="AI85" s="32" t="s">
        <v>69</v>
      </c>
      <c r="AK85" s="32" t="s">
        <v>69</v>
      </c>
      <c r="AL85" s="32" t="s">
        <v>69</v>
      </c>
      <c r="AO85" s="32" t="s">
        <v>69</v>
      </c>
      <c r="AU85" s="32" t="s">
        <v>69</v>
      </c>
      <c r="AW85" s="32" t="s">
        <v>69</v>
      </c>
      <c r="AX85" s="32" t="s">
        <v>69</v>
      </c>
      <c r="AY85" s="32" t="s">
        <v>69</v>
      </c>
      <c r="BD85" s="32" t="s">
        <v>69</v>
      </c>
      <c r="BF85" s="32" t="s">
        <v>69</v>
      </c>
      <c r="BK85" s="32" t="s">
        <v>69</v>
      </c>
      <c r="BN85" s="32" t="s">
        <v>69</v>
      </c>
      <c r="BO85" s="32" t="s">
        <v>69</v>
      </c>
      <c r="BQ85" s="32" t="s">
        <v>69</v>
      </c>
      <c r="BT85" s="32" t="s">
        <v>69</v>
      </c>
      <c r="BV85" s="32" t="s">
        <v>69</v>
      </c>
      <c r="BW85" s="32" t="s">
        <v>69</v>
      </c>
      <c r="BY85" s="32" t="s">
        <v>69</v>
      </c>
      <c r="BZ85" s="32" t="s">
        <v>69</v>
      </c>
      <c r="CC85" s="32" t="s">
        <v>69</v>
      </c>
      <c r="CI85" s="32" t="s">
        <v>69</v>
      </c>
      <c r="CK85" s="32" t="s">
        <v>69</v>
      </c>
      <c r="CL85" s="32" t="s">
        <v>69</v>
      </c>
      <c r="CM85" s="32" t="s">
        <v>69</v>
      </c>
      <c r="CR85" s="32" t="s">
        <v>69</v>
      </c>
      <c r="CT85" s="32" t="s">
        <v>69</v>
      </c>
      <c r="CY85" s="32" t="s">
        <v>69</v>
      </c>
      <c r="DB85" s="32" t="s">
        <v>69</v>
      </c>
      <c r="DC85" s="32" t="s">
        <v>69</v>
      </c>
      <c r="DE85" s="32" t="s">
        <v>69</v>
      </c>
      <c r="DH85" s="32" t="s">
        <v>69</v>
      </c>
      <c r="DJ85" s="32" t="s">
        <v>69</v>
      </c>
      <c r="DK85" s="32" t="s">
        <v>69</v>
      </c>
      <c r="DM85" s="32" t="s">
        <v>69</v>
      </c>
      <c r="DN85" s="32" t="s">
        <v>69</v>
      </c>
      <c r="DQ85" s="32" t="s">
        <v>69</v>
      </c>
      <c r="DW85" s="32" t="s">
        <v>69</v>
      </c>
      <c r="DZ85" s="32" t="s">
        <v>1223</v>
      </c>
    </row>
    <row r="86" spans="1:130" s="33" customFormat="1" ht="12.5" x14ac:dyDescent="0.25">
      <c r="A86" s="31">
        <v>43676.251688263888</v>
      </c>
      <c r="B86" s="32" t="s">
        <v>1797</v>
      </c>
      <c r="C86" s="32" t="s">
        <v>107</v>
      </c>
      <c r="D86" s="32" t="s">
        <v>1798</v>
      </c>
      <c r="E86" s="32">
        <v>200100918</v>
      </c>
      <c r="F86" s="32" t="s">
        <v>1799</v>
      </c>
      <c r="G86" s="34" t="s">
        <v>1800</v>
      </c>
      <c r="H86" s="32" t="s">
        <v>542</v>
      </c>
      <c r="J86" s="32" t="s">
        <v>69</v>
      </c>
      <c r="P86" s="32" t="s">
        <v>69</v>
      </c>
      <c r="R86" s="32" t="s">
        <v>69</v>
      </c>
      <c r="U86" s="32" t="s">
        <v>69</v>
      </c>
      <c r="AA86" s="32" t="s">
        <v>69</v>
      </c>
      <c r="AC86" s="32" t="s">
        <v>69</v>
      </c>
      <c r="AH86" s="32" t="s">
        <v>69</v>
      </c>
      <c r="AI86" s="32" t="s">
        <v>69</v>
      </c>
      <c r="AK86" s="32" t="s">
        <v>69</v>
      </c>
      <c r="AL86" s="32" t="s">
        <v>69</v>
      </c>
      <c r="AO86" s="32" t="s">
        <v>69</v>
      </c>
      <c r="AU86" s="32" t="s">
        <v>69</v>
      </c>
      <c r="AV86" s="32" t="s">
        <v>69</v>
      </c>
      <c r="AW86" s="32" t="s">
        <v>69</v>
      </c>
      <c r="AX86" s="32" t="s">
        <v>69</v>
      </c>
      <c r="BD86" s="32" t="s">
        <v>69</v>
      </c>
      <c r="BF86" s="32" t="s">
        <v>69</v>
      </c>
      <c r="BI86" s="32" t="s">
        <v>69</v>
      </c>
      <c r="BO86" s="32" t="s">
        <v>69</v>
      </c>
      <c r="BQ86" s="32" t="s">
        <v>69</v>
      </c>
      <c r="BT86" s="32" t="s">
        <v>69</v>
      </c>
      <c r="BV86" s="32" t="s">
        <v>69</v>
      </c>
      <c r="BW86" s="32" t="s">
        <v>69</v>
      </c>
      <c r="BY86" s="32" t="s">
        <v>69</v>
      </c>
      <c r="BZ86" s="32" t="s">
        <v>69</v>
      </c>
      <c r="CC86" s="32" t="s">
        <v>69</v>
      </c>
      <c r="CI86" s="32" t="s">
        <v>69</v>
      </c>
      <c r="CJ86" s="32" t="s">
        <v>69</v>
      </c>
      <c r="CK86" s="32" t="s">
        <v>69</v>
      </c>
      <c r="CL86" s="32" t="s">
        <v>69</v>
      </c>
      <c r="CR86" s="32" t="s">
        <v>69</v>
      </c>
      <c r="CT86" s="32" t="s">
        <v>69</v>
      </c>
      <c r="CW86" s="32" t="s">
        <v>69</v>
      </c>
      <c r="DC86" s="32" t="s">
        <v>69</v>
      </c>
      <c r="DE86" s="32" t="s">
        <v>69</v>
      </c>
      <c r="DH86" s="32" t="s">
        <v>69</v>
      </c>
      <c r="DJ86" s="32" t="s">
        <v>69</v>
      </c>
      <c r="DK86" s="32" t="s">
        <v>69</v>
      </c>
      <c r="DM86" s="32" t="s">
        <v>69</v>
      </c>
      <c r="DN86" s="32" t="s">
        <v>69</v>
      </c>
      <c r="DQ86" s="32" t="s">
        <v>69</v>
      </c>
      <c r="DW86" s="32" t="s">
        <v>69</v>
      </c>
      <c r="DX86" s="32" t="s">
        <v>69</v>
      </c>
      <c r="DZ86" s="32" t="s">
        <v>1801</v>
      </c>
    </row>
    <row r="87" spans="1:130" s="33" customFormat="1" ht="12.5" x14ac:dyDescent="0.25">
      <c r="A87" s="31">
        <v>43675.439153298612</v>
      </c>
      <c r="B87" s="32" t="s">
        <v>1231</v>
      </c>
      <c r="C87" s="32" t="s">
        <v>107</v>
      </c>
      <c r="D87" s="32" t="s">
        <v>1232</v>
      </c>
      <c r="E87" s="32">
        <v>200100090</v>
      </c>
      <c r="F87" s="32" t="s">
        <v>1233</v>
      </c>
      <c r="G87" s="34" t="s">
        <v>1234</v>
      </c>
      <c r="H87" s="32" t="s">
        <v>542</v>
      </c>
      <c r="I87" s="32" t="s">
        <v>69</v>
      </c>
      <c r="J87" s="32" t="s">
        <v>69</v>
      </c>
      <c r="P87" s="32" t="s">
        <v>69</v>
      </c>
      <c r="AA87" s="32" t="s">
        <v>69</v>
      </c>
      <c r="AB87" s="32" t="s">
        <v>69</v>
      </c>
      <c r="AC87" s="32" t="s">
        <v>69</v>
      </c>
      <c r="AF87" s="32" t="s">
        <v>69</v>
      </c>
      <c r="AH87" s="32" t="s">
        <v>69</v>
      </c>
      <c r="AI87" s="32" t="s">
        <v>69</v>
      </c>
      <c r="AK87" s="32" t="s">
        <v>69</v>
      </c>
      <c r="AL87" s="32" t="s">
        <v>69</v>
      </c>
      <c r="AO87" s="32" t="s">
        <v>69</v>
      </c>
      <c r="AU87" s="32" t="s">
        <v>69</v>
      </c>
      <c r="AW87" s="32" t="s">
        <v>69</v>
      </c>
      <c r="AX87" s="32" t="s">
        <v>69</v>
      </c>
      <c r="BD87" s="32" t="s">
        <v>69</v>
      </c>
      <c r="BO87" s="32" t="s">
        <v>69</v>
      </c>
      <c r="BP87" s="32" t="s">
        <v>69</v>
      </c>
      <c r="BQ87" s="32" t="s">
        <v>69</v>
      </c>
      <c r="BT87" s="32" t="s">
        <v>69</v>
      </c>
      <c r="BV87" s="32" t="s">
        <v>69</v>
      </c>
      <c r="BW87" s="32" t="s">
        <v>69</v>
      </c>
      <c r="BY87" s="32" t="s">
        <v>69</v>
      </c>
      <c r="BZ87" s="32" t="s">
        <v>69</v>
      </c>
      <c r="CC87" s="32" t="s">
        <v>69</v>
      </c>
      <c r="CI87" s="32" t="s">
        <v>69</v>
      </c>
      <c r="CK87" s="32" t="s">
        <v>69</v>
      </c>
      <c r="CL87" s="32" t="s">
        <v>69</v>
      </c>
      <c r="CR87" s="32" t="s">
        <v>69</v>
      </c>
      <c r="DC87" s="32" t="s">
        <v>69</v>
      </c>
      <c r="DD87" s="32" t="s">
        <v>69</v>
      </c>
      <c r="DE87" s="32" t="s">
        <v>69</v>
      </c>
      <c r="DH87" s="32" t="s">
        <v>69</v>
      </c>
      <c r="DJ87" s="32" t="s">
        <v>69</v>
      </c>
      <c r="DK87" s="32" t="s">
        <v>69</v>
      </c>
      <c r="DM87" s="32" t="s">
        <v>69</v>
      </c>
      <c r="DN87" s="32" t="s">
        <v>69</v>
      </c>
      <c r="DQ87" s="32" t="s">
        <v>69</v>
      </c>
      <c r="DW87" s="32" t="s">
        <v>69</v>
      </c>
      <c r="DY87" s="32" t="s">
        <v>1235</v>
      </c>
      <c r="DZ87" s="32">
        <v>5</v>
      </c>
    </row>
    <row r="88" spans="1:130" s="33" customFormat="1" ht="12.5" x14ac:dyDescent="0.25">
      <c r="A88" s="31">
        <v>43677.350837604172</v>
      </c>
      <c r="B88" s="32" t="s">
        <v>399</v>
      </c>
      <c r="C88" s="32" t="s">
        <v>107</v>
      </c>
      <c r="D88" s="32" t="s">
        <v>1802</v>
      </c>
      <c r="E88" s="32">
        <v>200100846</v>
      </c>
      <c r="F88" s="32" t="s">
        <v>400</v>
      </c>
      <c r="G88" s="34" t="s">
        <v>1237</v>
      </c>
      <c r="H88" s="32" t="s">
        <v>542</v>
      </c>
      <c r="I88" s="32" t="s">
        <v>69</v>
      </c>
      <c r="J88" s="32" t="s">
        <v>69</v>
      </c>
      <c r="P88" s="32" t="s">
        <v>69</v>
      </c>
      <c r="R88" s="32" t="s">
        <v>69</v>
      </c>
      <c r="S88" s="32" t="s">
        <v>69</v>
      </c>
      <c r="AA88" s="32" t="s">
        <v>69</v>
      </c>
      <c r="AB88" s="32" t="s">
        <v>69</v>
      </c>
      <c r="AC88" s="32" t="s">
        <v>69</v>
      </c>
      <c r="AE88" s="32" t="s">
        <v>69</v>
      </c>
      <c r="AF88" s="32" t="s">
        <v>69</v>
      </c>
      <c r="AH88" s="32" t="s">
        <v>69</v>
      </c>
      <c r="AI88" s="32" t="s">
        <v>69</v>
      </c>
      <c r="AK88" s="32" t="s">
        <v>69</v>
      </c>
      <c r="AL88" s="32" t="s">
        <v>69</v>
      </c>
      <c r="AN88" s="32" t="s">
        <v>69</v>
      </c>
      <c r="AO88" s="32" t="s">
        <v>69</v>
      </c>
      <c r="AU88" s="32" t="s">
        <v>69</v>
      </c>
      <c r="AV88" s="32" t="s">
        <v>69</v>
      </c>
      <c r="AW88" s="32" t="s">
        <v>69</v>
      </c>
      <c r="AX88" s="32" t="s">
        <v>69</v>
      </c>
      <c r="BD88" s="32" t="s">
        <v>80</v>
      </c>
      <c r="BF88" s="32" t="s">
        <v>69</v>
      </c>
      <c r="BG88" s="32" t="s">
        <v>69</v>
      </c>
      <c r="BO88" s="32" t="s">
        <v>69</v>
      </c>
      <c r="BP88" s="32" t="s">
        <v>69</v>
      </c>
      <c r="BQ88" s="32" t="s">
        <v>69</v>
      </c>
      <c r="BS88" s="32" t="s">
        <v>69</v>
      </c>
      <c r="BT88" s="32" t="s">
        <v>69</v>
      </c>
      <c r="BV88" s="32" t="s">
        <v>69</v>
      </c>
      <c r="BW88" s="32" t="s">
        <v>71</v>
      </c>
      <c r="BY88" s="32" t="s">
        <v>69</v>
      </c>
      <c r="BZ88" s="32" t="s">
        <v>69</v>
      </c>
      <c r="CC88" s="32" t="s">
        <v>69</v>
      </c>
      <c r="CI88" s="32" t="s">
        <v>69</v>
      </c>
      <c r="CJ88" s="32" t="s">
        <v>69</v>
      </c>
      <c r="CK88" s="32" t="s">
        <v>69</v>
      </c>
      <c r="CL88" s="32" t="s">
        <v>69</v>
      </c>
      <c r="CR88" s="32" t="s">
        <v>69</v>
      </c>
      <c r="CT88" s="32" t="s">
        <v>69</v>
      </c>
      <c r="CU88" s="32" t="s">
        <v>69</v>
      </c>
      <c r="DB88" s="32" t="s">
        <v>69</v>
      </c>
      <c r="DD88" s="32" t="s">
        <v>69</v>
      </c>
      <c r="DE88" s="32" t="s">
        <v>69</v>
      </c>
      <c r="DG88" s="32" t="s">
        <v>69</v>
      </c>
      <c r="DH88" s="32" t="s">
        <v>71</v>
      </c>
      <c r="DJ88" s="32" t="s">
        <v>69</v>
      </c>
      <c r="DK88" s="32" t="s">
        <v>69</v>
      </c>
      <c r="DM88" s="32" t="s">
        <v>69</v>
      </c>
      <c r="DN88" s="32" t="s">
        <v>71</v>
      </c>
      <c r="DQ88" s="32" t="s">
        <v>69</v>
      </c>
      <c r="DW88" s="32" t="s">
        <v>69</v>
      </c>
      <c r="DX88" s="32" t="s">
        <v>69</v>
      </c>
      <c r="DY88" s="32" t="s">
        <v>1803</v>
      </c>
      <c r="DZ88" s="32" t="s">
        <v>1238</v>
      </c>
    </row>
    <row r="89" spans="1:130" s="33" customFormat="1" ht="12.5" x14ac:dyDescent="0.25">
      <c r="A89" s="31">
        <v>43677.900664976856</v>
      </c>
      <c r="B89" s="32" t="s">
        <v>403</v>
      </c>
      <c r="C89" s="32" t="s">
        <v>107</v>
      </c>
      <c r="D89" s="32" t="s">
        <v>404</v>
      </c>
      <c r="E89" s="32">
        <v>200100869</v>
      </c>
      <c r="F89" s="32" t="s">
        <v>1241</v>
      </c>
      <c r="G89" s="34" t="s">
        <v>405</v>
      </c>
      <c r="H89" s="32" t="s">
        <v>542</v>
      </c>
      <c r="I89" s="32" t="s">
        <v>69</v>
      </c>
      <c r="J89" s="32" t="s">
        <v>71</v>
      </c>
      <c r="P89" s="32" t="s">
        <v>71</v>
      </c>
      <c r="R89" s="32" t="s">
        <v>69</v>
      </c>
      <c r="S89" s="32" t="s">
        <v>71</v>
      </c>
      <c r="Z89" s="32" t="s">
        <v>69</v>
      </c>
      <c r="AA89" s="32" t="s">
        <v>69</v>
      </c>
      <c r="AB89" s="32" t="s">
        <v>71</v>
      </c>
      <c r="AC89" s="32" t="s">
        <v>69</v>
      </c>
      <c r="AG89" s="32" t="s">
        <v>69</v>
      </c>
      <c r="AH89" s="32" t="s">
        <v>71</v>
      </c>
      <c r="AI89" s="32" t="s">
        <v>69</v>
      </c>
      <c r="AK89" s="32" t="s">
        <v>71</v>
      </c>
      <c r="AL89" s="32" t="s">
        <v>71</v>
      </c>
      <c r="AO89" s="32" t="s">
        <v>71</v>
      </c>
      <c r="AU89" s="32" t="s">
        <v>69</v>
      </c>
      <c r="AW89" s="32" t="s">
        <v>69</v>
      </c>
      <c r="AX89" s="32" t="s">
        <v>71</v>
      </c>
      <c r="BD89" s="32" t="s">
        <v>71</v>
      </c>
      <c r="BF89" s="32" t="s">
        <v>71</v>
      </c>
      <c r="BG89" s="32" t="s">
        <v>71</v>
      </c>
      <c r="BN89" s="32" t="s">
        <v>69</v>
      </c>
      <c r="BO89" s="32" t="s">
        <v>69</v>
      </c>
      <c r="BP89" s="32" t="s">
        <v>71</v>
      </c>
      <c r="BQ89" s="32" t="s">
        <v>69</v>
      </c>
      <c r="BU89" s="32" t="s">
        <v>69</v>
      </c>
      <c r="BV89" s="32" t="s">
        <v>69</v>
      </c>
      <c r="BW89" s="32" t="s">
        <v>69</v>
      </c>
      <c r="BY89" s="32" t="s">
        <v>71</v>
      </c>
      <c r="BZ89" s="32" t="s">
        <v>71</v>
      </c>
      <c r="CC89" s="32" t="s">
        <v>71</v>
      </c>
      <c r="CI89" s="32" t="s">
        <v>69</v>
      </c>
      <c r="CL89" s="32" t="s">
        <v>69</v>
      </c>
      <c r="CR89" s="32" t="s">
        <v>71</v>
      </c>
      <c r="CT89" s="32" t="s">
        <v>69</v>
      </c>
      <c r="CU89" s="32" t="s">
        <v>71</v>
      </c>
      <c r="DB89" s="32" t="s">
        <v>69</v>
      </c>
      <c r="DC89" s="32" t="s">
        <v>69</v>
      </c>
      <c r="DD89" s="32" t="s">
        <v>69</v>
      </c>
      <c r="DE89" s="32" t="s">
        <v>69</v>
      </c>
      <c r="DI89" s="32" t="s">
        <v>69</v>
      </c>
      <c r="DJ89" s="32" t="s">
        <v>69</v>
      </c>
      <c r="DK89" s="32" t="s">
        <v>69</v>
      </c>
      <c r="DM89" s="32" t="s">
        <v>71</v>
      </c>
      <c r="DN89" s="32" t="s">
        <v>71</v>
      </c>
      <c r="DQ89" s="32" t="s">
        <v>69</v>
      </c>
      <c r="DW89" s="32" t="s">
        <v>69</v>
      </c>
      <c r="DY89" s="32" t="s">
        <v>543</v>
      </c>
      <c r="DZ89" s="32" t="s">
        <v>1242</v>
      </c>
    </row>
    <row r="90" spans="1:130" s="33" customFormat="1" ht="12.5" x14ac:dyDescent="0.25">
      <c r="A90" s="31">
        <v>43677.658727523143</v>
      </c>
      <c r="B90" s="32" t="s">
        <v>1804</v>
      </c>
      <c r="C90" s="32" t="s">
        <v>129</v>
      </c>
      <c r="D90" s="32" t="s">
        <v>1805</v>
      </c>
      <c r="E90" s="32">
        <v>200401259</v>
      </c>
      <c r="F90" s="32" t="s">
        <v>1806</v>
      </c>
      <c r="G90" s="34" t="s">
        <v>1807</v>
      </c>
      <c r="H90" s="32" t="s">
        <v>542</v>
      </c>
      <c r="N90" s="32" t="s">
        <v>69</v>
      </c>
      <c r="P90" s="32" t="s">
        <v>69</v>
      </c>
      <c r="Z90" s="32" t="s">
        <v>69</v>
      </c>
      <c r="AB90" s="32" t="s">
        <v>69</v>
      </c>
      <c r="AC90" s="32" t="s">
        <v>69</v>
      </c>
      <c r="AG90" s="32" t="s">
        <v>69</v>
      </c>
      <c r="AH90" s="32" t="s">
        <v>69</v>
      </c>
      <c r="AI90" s="32" t="s">
        <v>69</v>
      </c>
      <c r="AL90" s="32" t="s">
        <v>69</v>
      </c>
      <c r="BB90" s="32" t="s">
        <v>69</v>
      </c>
      <c r="BD90" s="32" t="s">
        <v>69</v>
      </c>
      <c r="BN90" s="32" t="s">
        <v>69</v>
      </c>
      <c r="BP90" s="32" t="s">
        <v>69</v>
      </c>
      <c r="BQ90" s="32" t="s">
        <v>69</v>
      </c>
      <c r="BU90" s="32" t="s">
        <v>69</v>
      </c>
      <c r="BV90" s="32" t="s">
        <v>69</v>
      </c>
      <c r="BW90" s="32" t="s">
        <v>69</v>
      </c>
      <c r="BZ90" s="32" t="s">
        <v>69</v>
      </c>
      <c r="CP90" s="32" t="s">
        <v>69</v>
      </c>
      <c r="CR90" s="32" t="s">
        <v>69</v>
      </c>
      <c r="CY90" s="32" t="s">
        <v>69</v>
      </c>
      <c r="DB90" s="32" t="s">
        <v>69</v>
      </c>
      <c r="DD90" s="32" t="s">
        <v>69</v>
      </c>
      <c r="DE90" s="32" t="s">
        <v>69</v>
      </c>
      <c r="DI90" s="32" t="s">
        <v>69</v>
      </c>
      <c r="DJ90" s="32" t="s">
        <v>69</v>
      </c>
      <c r="DK90" s="32" t="s">
        <v>69</v>
      </c>
      <c r="DM90" s="32" t="s">
        <v>69</v>
      </c>
      <c r="DN90" s="32" t="s">
        <v>69</v>
      </c>
      <c r="DQ90" s="32" t="s">
        <v>69</v>
      </c>
      <c r="DY90" s="32" t="s">
        <v>831</v>
      </c>
      <c r="DZ90" s="32" t="s">
        <v>1808</v>
      </c>
    </row>
    <row r="91" spans="1:130" s="33" customFormat="1" ht="12.5" x14ac:dyDescent="0.25">
      <c r="A91" s="31">
        <v>43677.374878009257</v>
      </c>
      <c r="B91" s="32" t="s">
        <v>1809</v>
      </c>
      <c r="C91" s="32" t="s">
        <v>137</v>
      </c>
      <c r="D91" s="32" t="s">
        <v>1810</v>
      </c>
      <c r="E91" s="32">
        <v>200401252</v>
      </c>
      <c r="F91" s="32" t="s">
        <v>1811</v>
      </c>
      <c r="G91" s="34" t="s">
        <v>1812</v>
      </c>
      <c r="H91" s="32" t="s">
        <v>542</v>
      </c>
      <c r="I91" s="32" t="s">
        <v>69</v>
      </c>
      <c r="N91" s="32" t="s">
        <v>69</v>
      </c>
      <c r="P91" s="32" t="s">
        <v>71</v>
      </c>
      <c r="W91" s="32" t="s">
        <v>71</v>
      </c>
      <c r="Z91" s="32" t="s">
        <v>69</v>
      </c>
      <c r="AB91" s="32" t="s">
        <v>69</v>
      </c>
      <c r="AG91" s="32" t="s">
        <v>69</v>
      </c>
      <c r="AH91" s="32" t="s">
        <v>69</v>
      </c>
      <c r="AI91" s="32" t="s">
        <v>69</v>
      </c>
      <c r="AK91" s="32" t="s">
        <v>69</v>
      </c>
      <c r="AL91" s="32" t="s">
        <v>69</v>
      </c>
      <c r="AO91" s="32" t="s">
        <v>69</v>
      </c>
      <c r="AW91" s="32" t="s">
        <v>69</v>
      </c>
      <c r="BB91" s="32" t="s">
        <v>69</v>
      </c>
      <c r="BD91" s="32" t="s">
        <v>69</v>
      </c>
      <c r="BK91" s="32" t="s">
        <v>69</v>
      </c>
      <c r="BN91" s="32" t="s">
        <v>69</v>
      </c>
      <c r="BP91" s="32" t="s">
        <v>69</v>
      </c>
      <c r="BQ91" s="32" t="s">
        <v>69</v>
      </c>
      <c r="BU91" s="32" t="s">
        <v>69</v>
      </c>
      <c r="BV91" s="32" t="s">
        <v>69</v>
      </c>
      <c r="BW91" s="32" t="s">
        <v>69</v>
      </c>
      <c r="BY91" s="32" t="s">
        <v>69</v>
      </c>
      <c r="BZ91" s="32" t="s">
        <v>69</v>
      </c>
      <c r="CC91" s="32" t="s">
        <v>69</v>
      </c>
      <c r="CK91" s="32" t="s">
        <v>69</v>
      </c>
      <c r="CP91" s="32" t="s">
        <v>69</v>
      </c>
      <c r="CR91" s="32" t="s">
        <v>69</v>
      </c>
      <c r="CY91" s="32" t="s">
        <v>69</v>
      </c>
      <c r="DB91" s="32" t="s">
        <v>69</v>
      </c>
      <c r="DD91" s="32" t="s">
        <v>69</v>
      </c>
      <c r="DE91" s="32" t="s">
        <v>69</v>
      </c>
      <c r="DI91" s="32" t="s">
        <v>69</v>
      </c>
      <c r="DJ91" s="32" t="s">
        <v>69</v>
      </c>
      <c r="DK91" s="32" t="s">
        <v>69</v>
      </c>
      <c r="DM91" s="32" t="s">
        <v>69</v>
      </c>
      <c r="DN91" s="32" t="s">
        <v>69</v>
      </c>
      <c r="DQ91" s="32" t="s">
        <v>69</v>
      </c>
      <c r="DY91" s="32" t="s">
        <v>553</v>
      </c>
      <c r="DZ91" s="32" t="s">
        <v>1813</v>
      </c>
    </row>
    <row r="92" spans="1:130" s="33" customFormat="1" ht="12.5" x14ac:dyDescent="0.25">
      <c r="A92" s="31">
        <v>43675.476541979166</v>
      </c>
      <c r="B92" s="32" t="s">
        <v>1307</v>
      </c>
      <c r="C92" s="32" t="s">
        <v>137</v>
      </c>
      <c r="D92" s="32" t="s">
        <v>1308</v>
      </c>
      <c r="E92" s="32">
        <v>200401089</v>
      </c>
      <c r="F92" s="32" t="s">
        <v>1309</v>
      </c>
      <c r="G92" s="34" t="s">
        <v>1814</v>
      </c>
      <c r="H92" s="32" t="s">
        <v>542</v>
      </c>
      <c r="I92" s="32" t="s">
        <v>69</v>
      </c>
      <c r="J92" s="32" t="s">
        <v>69</v>
      </c>
      <c r="P92" s="32" t="s">
        <v>69</v>
      </c>
      <c r="W92" s="32" t="s">
        <v>69</v>
      </c>
      <c r="AA92" s="32" t="s">
        <v>69</v>
      </c>
      <c r="AB92" s="32" t="s">
        <v>69</v>
      </c>
      <c r="AE92" s="32" t="s">
        <v>69</v>
      </c>
      <c r="AG92" s="32" t="s">
        <v>69</v>
      </c>
      <c r="AH92" s="32" t="s">
        <v>69</v>
      </c>
      <c r="AI92" s="32" t="s">
        <v>69</v>
      </c>
      <c r="AL92" s="32" t="s">
        <v>69</v>
      </c>
      <c r="AO92" s="32" t="s">
        <v>69</v>
      </c>
      <c r="AW92" s="32" t="s">
        <v>69</v>
      </c>
      <c r="AX92" s="32" t="s">
        <v>69</v>
      </c>
      <c r="BD92" s="32" t="s">
        <v>69</v>
      </c>
      <c r="BK92" s="32" t="s">
        <v>69</v>
      </c>
      <c r="BO92" s="32" t="s">
        <v>69</v>
      </c>
      <c r="BP92" s="32" t="s">
        <v>69</v>
      </c>
      <c r="BS92" s="32" t="s">
        <v>71</v>
      </c>
      <c r="BU92" s="32" t="s">
        <v>69</v>
      </c>
      <c r="BV92" s="32" t="s">
        <v>69</v>
      </c>
      <c r="BW92" s="32" t="s">
        <v>69</v>
      </c>
      <c r="BZ92" s="32" t="s">
        <v>69</v>
      </c>
      <c r="CC92" s="32" t="s">
        <v>69</v>
      </c>
      <c r="CK92" s="32" t="s">
        <v>69</v>
      </c>
      <c r="CL92" s="32" t="s">
        <v>69</v>
      </c>
      <c r="CR92" s="32" t="s">
        <v>69</v>
      </c>
      <c r="CY92" s="32" t="s">
        <v>69</v>
      </c>
      <c r="DC92" s="32" t="s">
        <v>69</v>
      </c>
      <c r="DD92" s="32" t="s">
        <v>69</v>
      </c>
      <c r="DG92" s="32" t="s">
        <v>80</v>
      </c>
      <c r="DI92" s="32" t="s">
        <v>69</v>
      </c>
      <c r="DJ92" s="32" t="s">
        <v>69</v>
      </c>
      <c r="DK92" s="32" t="s">
        <v>69</v>
      </c>
      <c r="DN92" s="32" t="s">
        <v>69</v>
      </c>
      <c r="DQ92" s="32" t="s">
        <v>69</v>
      </c>
      <c r="DY92" s="32" t="s">
        <v>1815</v>
      </c>
      <c r="DZ92" s="32">
        <v>12</v>
      </c>
    </row>
    <row r="93" spans="1:130" s="33" customFormat="1" ht="12.5" x14ac:dyDescent="0.25">
      <c r="A93" s="31">
        <v>43679.440434699078</v>
      </c>
      <c r="B93" s="32" t="s">
        <v>1816</v>
      </c>
      <c r="C93" s="32" t="s">
        <v>137</v>
      </c>
      <c r="D93" s="32" t="s">
        <v>1817</v>
      </c>
      <c r="E93" s="32">
        <v>200401150</v>
      </c>
      <c r="F93" s="32" t="s">
        <v>1818</v>
      </c>
      <c r="G93" s="34" t="s">
        <v>1819</v>
      </c>
      <c r="H93" s="32" t="s">
        <v>542</v>
      </c>
      <c r="I93" s="32" t="s">
        <v>69</v>
      </c>
      <c r="P93" s="32" t="s">
        <v>69</v>
      </c>
      <c r="Q93" s="32" t="s">
        <v>69</v>
      </c>
      <c r="W93" s="32" t="s">
        <v>69</v>
      </c>
      <c r="Y93" s="32" t="s">
        <v>69</v>
      </c>
      <c r="Z93" s="32" t="s">
        <v>69</v>
      </c>
      <c r="AG93" s="32" t="s">
        <v>69</v>
      </c>
      <c r="AH93" s="32" t="s">
        <v>69</v>
      </c>
      <c r="AL93" s="32" t="s">
        <v>69</v>
      </c>
      <c r="AM93" s="32" t="s">
        <v>69</v>
      </c>
      <c r="AS93" s="32" t="s">
        <v>69</v>
      </c>
      <c r="AT93" s="32" t="s">
        <v>69</v>
      </c>
      <c r="AW93" s="32" t="s">
        <v>69</v>
      </c>
      <c r="BD93" s="32" t="s">
        <v>69</v>
      </c>
      <c r="BE93" s="32" t="s">
        <v>69</v>
      </c>
      <c r="BK93" s="32" t="s">
        <v>69</v>
      </c>
      <c r="BM93" s="32" t="s">
        <v>69</v>
      </c>
      <c r="BN93" s="32" t="s">
        <v>69</v>
      </c>
      <c r="BU93" s="32" t="s">
        <v>69</v>
      </c>
      <c r="BV93" s="32" t="s">
        <v>69</v>
      </c>
      <c r="BZ93" s="32" t="s">
        <v>69</v>
      </c>
      <c r="CA93" s="32" t="s">
        <v>69</v>
      </c>
      <c r="CC93" s="32" t="s">
        <v>69</v>
      </c>
      <c r="CG93" s="32" t="s">
        <v>69</v>
      </c>
      <c r="CH93" s="32" t="s">
        <v>69</v>
      </c>
      <c r="CK93" s="32" t="s">
        <v>69</v>
      </c>
      <c r="CR93" s="32" t="s">
        <v>69</v>
      </c>
      <c r="CS93" s="32" t="s">
        <v>69</v>
      </c>
      <c r="CY93" s="32" t="s">
        <v>69</v>
      </c>
      <c r="DA93" s="32" t="s">
        <v>69</v>
      </c>
      <c r="DB93" s="32" t="s">
        <v>69</v>
      </c>
      <c r="DI93" s="32" t="s">
        <v>69</v>
      </c>
      <c r="DJ93" s="32" t="s">
        <v>69</v>
      </c>
      <c r="DN93" s="32" t="s">
        <v>69</v>
      </c>
      <c r="DO93" s="32" t="s">
        <v>69</v>
      </c>
      <c r="DQ93" s="32" t="s">
        <v>69</v>
      </c>
      <c r="DU93" s="32" t="s">
        <v>69</v>
      </c>
      <c r="DV93" s="32" t="s">
        <v>69</v>
      </c>
      <c r="DY93" s="32" t="s">
        <v>1820</v>
      </c>
      <c r="DZ93" s="32">
        <v>11</v>
      </c>
    </row>
    <row r="94" spans="1:130" s="33" customFormat="1" ht="12.5" x14ac:dyDescent="0.25">
      <c r="A94" s="31">
        <v>43677.322815706022</v>
      </c>
      <c r="B94" s="32" t="s">
        <v>413</v>
      </c>
      <c r="C94" s="32" t="s">
        <v>138</v>
      </c>
      <c r="D94" s="32" t="s">
        <v>414</v>
      </c>
      <c r="E94" s="32">
        <v>200100018</v>
      </c>
      <c r="F94" s="32" t="s">
        <v>1317</v>
      </c>
      <c r="G94" s="34" t="s">
        <v>415</v>
      </c>
      <c r="H94" s="32" t="s">
        <v>542</v>
      </c>
      <c r="I94" s="32" t="s">
        <v>69</v>
      </c>
      <c r="J94" s="32" t="s">
        <v>69</v>
      </c>
      <c r="K94" s="32" t="s">
        <v>69</v>
      </c>
      <c r="P94" s="32" t="s">
        <v>69</v>
      </c>
      <c r="S94" s="32" t="s">
        <v>69</v>
      </c>
      <c r="W94" s="32" t="s">
        <v>69</v>
      </c>
      <c r="Z94" s="32" t="s">
        <v>69</v>
      </c>
      <c r="AA94" s="32" t="s">
        <v>69</v>
      </c>
      <c r="AB94" s="32" t="s">
        <v>69</v>
      </c>
      <c r="AC94" s="32" t="s">
        <v>69</v>
      </c>
      <c r="AH94" s="32" t="s">
        <v>69</v>
      </c>
      <c r="AI94" s="32" t="s">
        <v>69</v>
      </c>
      <c r="AK94" s="32" t="s">
        <v>69</v>
      </c>
      <c r="AL94" s="32" t="s">
        <v>69</v>
      </c>
      <c r="AU94" s="32" t="s">
        <v>69</v>
      </c>
      <c r="AW94" s="32" t="s">
        <v>69</v>
      </c>
      <c r="AX94" s="32" t="s">
        <v>69</v>
      </c>
      <c r="AY94" s="32" t="s">
        <v>69</v>
      </c>
      <c r="BD94" s="32" t="s">
        <v>69</v>
      </c>
      <c r="BG94" s="32" t="s">
        <v>69</v>
      </c>
      <c r="BK94" s="32" t="s">
        <v>69</v>
      </c>
      <c r="BN94" s="32" t="s">
        <v>69</v>
      </c>
      <c r="BO94" s="32" t="s">
        <v>69</v>
      </c>
      <c r="BP94" s="32" t="s">
        <v>69</v>
      </c>
      <c r="BQ94" s="32" t="s">
        <v>69</v>
      </c>
      <c r="BV94" s="32" t="s">
        <v>69</v>
      </c>
      <c r="BW94" s="32" t="s">
        <v>69</v>
      </c>
      <c r="BY94" s="32" t="s">
        <v>69</v>
      </c>
      <c r="BZ94" s="32" t="s">
        <v>69</v>
      </c>
      <c r="CI94" s="32" t="s">
        <v>69</v>
      </c>
      <c r="CK94" s="32" t="s">
        <v>69</v>
      </c>
      <c r="CL94" s="32" t="s">
        <v>69</v>
      </c>
      <c r="CM94" s="32" t="s">
        <v>69</v>
      </c>
      <c r="CR94" s="32" t="s">
        <v>69</v>
      </c>
      <c r="CU94" s="32" t="s">
        <v>69</v>
      </c>
      <c r="CY94" s="32" t="s">
        <v>69</v>
      </c>
      <c r="DB94" s="32" t="s">
        <v>69</v>
      </c>
      <c r="DC94" s="32" t="s">
        <v>69</v>
      </c>
      <c r="DD94" s="32" t="s">
        <v>69</v>
      </c>
      <c r="DE94" s="32" t="s">
        <v>69</v>
      </c>
      <c r="DJ94" s="32" t="s">
        <v>69</v>
      </c>
      <c r="DK94" s="32" t="s">
        <v>69</v>
      </c>
      <c r="DM94" s="32" t="s">
        <v>69</v>
      </c>
      <c r="DN94" s="32" t="s">
        <v>69</v>
      </c>
      <c r="DW94" s="32" t="s">
        <v>69</v>
      </c>
      <c r="DY94" s="32" t="s">
        <v>608</v>
      </c>
    </row>
    <row r="95" spans="1:130" s="33" customFormat="1" ht="12.5" x14ac:dyDescent="0.25">
      <c r="A95" s="31">
        <v>43678.280311840281</v>
      </c>
      <c r="B95" s="32" t="s">
        <v>1318</v>
      </c>
      <c r="C95" s="32" t="s">
        <v>138</v>
      </c>
      <c r="D95" s="32" t="s">
        <v>416</v>
      </c>
      <c r="E95" s="32">
        <v>200100024</v>
      </c>
      <c r="F95" s="32" t="s">
        <v>417</v>
      </c>
      <c r="G95" s="34" t="s">
        <v>418</v>
      </c>
      <c r="H95" s="32" t="s">
        <v>542</v>
      </c>
      <c r="I95" s="32" t="s">
        <v>80</v>
      </c>
      <c r="J95" s="32" t="s">
        <v>95</v>
      </c>
      <c r="K95" s="32" t="s">
        <v>69</v>
      </c>
      <c r="P95" s="32" t="s">
        <v>69</v>
      </c>
      <c r="R95" s="32" t="s">
        <v>80</v>
      </c>
      <c r="AC95" s="32" t="s">
        <v>69</v>
      </c>
      <c r="AH95" s="32" t="s">
        <v>69</v>
      </c>
      <c r="AI95" s="32" t="s">
        <v>71</v>
      </c>
      <c r="AK95" s="32" t="s">
        <v>69</v>
      </c>
      <c r="AL95" s="32" t="s">
        <v>69</v>
      </c>
      <c r="AO95" s="32" t="s">
        <v>69</v>
      </c>
      <c r="AW95" s="32" t="s">
        <v>69</v>
      </c>
      <c r="AX95" s="32" t="s">
        <v>95</v>
      </c>
      <c r="AY95" s="32" t="s">
        <v>69</v>
      </c>
      <c r="BD95" s="32" t="s">
        <v>69</v>
      </c>
      <c r="BF95" s="32" t="s">
        <v>69</v>
      </c>
      <c r="BN95" s="32" t="s">
        <v>69</v>
      </c>
      <c r="BO95" s="32" t="s">
        <v>69</v>
      </c>
      <c r="BQ95" s="32" t="s">
        <v>69</v>
      </c>
      <c r="BV95" s="32" t="s">
        <v>69</v>
      </c>
      <c r="BW95" s="32" t="s">
        <v>69</v>
      </c>
      <c r="BY95" s="32" t="s">
        <v>69</v>
      </c>
      <c r="BZ95" s="32" t="s">
        <v>69</v>
      </c>
      <c r="CC95" s="32" t="s">
        <v>69</v>
      </c>
      <c r="CK95" s="32" t="s">
        <v>69</v>
      </c>
      <c r="CL95" s="32" t="s">
        <v>80</v>
      </c>
      <c r="CM95" s="32" t="s">
        <v>69</v>
      </c>
      <c r="CT95" s="32" t="s">
        <v>69</v>
      </c>
      <c r="DA95" s="32" t="s">
        <v>71</v>
      </c>
      <c r="DB95" s="32" t="s">
        <v>69</v>
      </c>
      <c r="DC95" s="32" t="s">
        <v>69</v>
      </c>
      <c r="DE95" s="32" t="s">
        <v>69</v>
      </c>
      <c r="DJ95" s="32" t="s">
        <v>69</v>
      </c>
      <c r="DK95" s="32" t="s">
        <v>69</v>
      </c>
      <c r="DM95" s="32" t="s">
        <v>69</v>
      </c>
      <c r="DN95" s="32" t="s">
        <v>69</v>
      </c>
      <c r="DQ95" s="32" t="s">
        <v>69</v>
      </c>
      <c r="DY95" s="32" t="s">
        <v>543</v>
      </c>
      <c r="DZ95" s="32" t="s">
        <v>764</v>
      </c>
    </row>
    <row r="96" spans="1:130" s="33" customFormat="1" ht="12.5" x14ac:dyDescent="0.25">
      <c r="A96" s="31">
        <v>43676.31138003472</v>
      </c>
      <c r="B96" s="32" t="s">
        <v>427</v>
      </c>
      <c r="C96" s="32" t="s">
        <v>138</v>
      </c>
      <c r="D96" s="32" t="s">
        <v>1342</v>
      </c>
      <c r="E96" s="32">
        <v>200100105</v>
      </c>
      <c r="F96" s="32" t="s">
        <v>1821</v>
      </c>
      <c r="G96" s="34" t="s">
        <v>428</v>
      </c>
      <c r="H96" s="32" t="s">
        <v>542</v>
      </c>
      <c r="K96" s="32" t="s">
        <v>69</v>
      </c>
      <c r="P96" s="32" t="s">
        <v>69</v>
      </c>
      <c r="S96" s="32" t="s">
        <v>69</v>
      </c>
      <c r="Z96" s="32" t="s">
        <v>69</v>
      </c>
      <c r="AC96" s="32" t="s">
        <v>69</v>
      </c>
      <c r="AG96" s="32" t="s">
        <v>69</v>
      </c>
      <c r="AH96" s="32" t="s">
        <v>69</v>
      </c>
      <c r="AI96" s="32" t="s">
        <v>69</v>
      </c>
      <c r="AK96" s="32" t="s">
        <v>69</v>
      </c>
      <c r="AL96" s="32" t="s">
        <v>71</v>
      </c>
      <c r="AY96" s="32" t="s">
        <v>69</v>
      </c>
      <c r="BD96" s="32" t="s">
        <v>69</v>
      </c>
      <c r="BG96" s="32" t="s">
        <v>69</v>
      </c>
      <c r="BN96" s="32" t="s">
        <v>69</v>
      </c>
      <c r="BQ96" s="32" t="s">
        <v>69</v>
      </c>
      <c r="BU96" s="32" t="s">
        <v>69</v>
      </c>
      <c r="BV96" s="32" t="s">
        <v>69</v>
      </c>
      <c r="BW96" s="32" t="s">
        <v>69</v>
      </c>
      <c r="BY96" s="32" t="s">
        <v>71</v>
      </c>
      <c r="BZ96" s="32" t="s">
        <v>69</v>
      </c>
      <c r="CM96" s="32" t="s">
        <v>69</v>
      </c>
      <c r="CR96" s="32" t="s">
        <v>69</v>
      </c>
      <c r="CU96" s="32" t="s">
        <v>69</v>
      </c>
      <c r="DB96" s="32" t="s">
        <v>69</v>
      </c>
      <c r="DE96" s="32" t="s">
        <v>69</v>
      </c>
      <c r="DI96" s="32" t="s">
        <v>69</v>
      </c>
      <c r="DJ96" s="32" t="s">
        <v>69</v>
      </c>
      <c r="DK96" s="32" t="s">
        <v>69</v>
      </c>
      <c r="DM96" s="32" t="s">
        <v>71</v>
      </c>
      <c r="DY96" s="32" t="s">
        <v>608</v>
      </c>
      <c r="DZ96" s="32" t="s">
        <v>1344</v>
      </c>
    </row>
    <row r="97" spans="1:136" s="33" customFormat="1" ht="12.5" x14ac:dyDescent="0.25">
      <c r="A97" s="31">
        <v>43676.3483647338</v>
      </c>
      <c r="B97" s="32" t="s">
        <v>440</v>
      </c>
      <c r="C97" s="32" t="s">
        <v>138</v>
      </c>
      <c r="D97" s="32" t="s">
        <v>441</v>
      </c>
      <c r="E97" s="32">
        <v>200101041</v>
      </c>
      <c r="F97" s="32" t="s">
        <v>442</v>
      </c>
      <c r="G97" s="34" t="s">
        <v>443</v>
      </c>
      <c r="H97" s="32" t="s">
        <v>542</v>
      </c>
      <c r="I97" s="32" t="s">
        <v>69</v>
      </c>
      <c r="J97" s="32" t="s">
        <v>69</v>
      </c>
      <c r="K97" s="32" t="s">
        <v>69</v>
      </c>
      <c r="P97" s="32" t="s">
        <v>69</v>
      </c>
      <c r="R97" s="32" t="s">
        <v>69</v>
      </c>
      <c r="V97" s="32" t="s">
        <v>69</v>
      </c>
      <c r="Y97" s="32" t="s">
        <v>69</v>
      </c>
      <c r="Z97" s="32" t="s">
        <v>69</v>
      </c>
      <c r="AA97" s="32" t="s">
        <v>69</v>
      </c>
      <c r="AC97" s="32" t="s">
        <v>69</v>
      </c>
      <c r="AE97" s="32" t="s">
        <v>69</v>
      </c>
      <c r="AH97" s="32" t="s">
        <v>69</v>
      </c>
      <c r="AI97" s="32" t="s">
        <v>69</v>
      </c>
      <c r="AK97" s="32" t="s">
        <v>69</v>
      </c>
      <c r="AL97" s="32" t="s">
        <v>69</v>
      </c>
      <c r="AO97" s="32" t="s">
        <v>69</v>
      </c>
      <c r="AU97" s="32" t="s">
        <v>69</v>
      </c>
      <c r="AV97" s="32" t="s">
        <v>69</v>
      </c>
      <c r="AW97" s="32" t="s">
        <v>69</v>
      </c>
      <c r="AX97" s="32" t="s">
        <v>69</v>
      </c>
      <c r="AY97" s="32" t="s">
        <v>69</v>
      </c>
      <c r="BD97" s="32" t="s">
        <v>69</v>
      </c>
      <c r="BF97" s="32" t="s">
        <v>69</v>
      </c>
      <c r="BJ97" s="32" t="s">
        <v>69</v>
      </c>
      <c r="BM97" s="32" t="s">
        <v>69</v>
      </c>
      <c r="BN97" s="32" t="s">
        <v>69</v>
      </c>
      <c r="BO97" s="32" t="s">
        <v>69</v>
      </c>
      <c r="BQ97" s="32" t="s">
        <v>69</v>
      </c>
      <c r="BS97" s="32" t="s">
        <v>69</v>
      </c>
      <c r="BV97" s="32" t="s">
        <v>69</v>
      </c>
      <c r="BW97" s="32" t="s">
        <v>69</v>
      </c>
      <c r="BY97" s="32" t="s">
        <v>69</v>
      </c>
      <c r="BZ97" s="32" t="s">
        <v>69</v>
      </c>
      <c r="CC97" s="32" t="s">
        <v>69</v>
      </c>
      <c r="CI97" s="32" t="s">
        <v>69</v>
      </c>
      <c r="CJ97" s="32" t="s">
        <v>69</v>
      </c>
      <c r="CK97" s="32" t="s">
        <v>69</v>
      </c>
      <c r="CL97" s="32" t="s">
        <v>69</v>
      </c>
      <c r="CM97" s="32" t="s">
        <v>69</v>
      </c>
      <c r="CR97" s="32" t="s">
        <v>69</v>
      </c>
      <c r="CT97" s="32" t="s">
        <v>69</v>
      </c>
      <c r="CX97" s="32" t="s">
        <v>69</v>
      </c>
      <c r="DA97" s="32" t="s">
        <v>69</v>
      </c>
      <c r="DB97" s="32" t="s">
        <v>69</v>
      </c>
      <c r="DC97" s="32" t="s">
        <v>69</v>
      </c>
      <c r="DE97" s="32" t="s">
        <v>69</v>
      </c>
      <c r="DG97" s="32" t="s">
        <v>69</v>
      </c>
      <c r="DJ97" s="32" t="s">
        <v>69</v>
      </c>
      <c r="DK97" s="32" t="s">
        <v>69</v>
      </c>
      <c r="DM97" s="32" t="s">
        <v>69</v>
      </c>
      <c r="DN97" s="32" t="s">
        <v>69</v>
      </c>
      <c r="DQ97" s="32" t="s">
        <v>69</v>
      </c>
      <c r="DW97" s="32" t="s">
        <v>69</v>
      </c>
      <c r="DX97" s="32" t="s">
        <v>69</v>
      </c>
      <c r="DZ97" s="32" t="s">
        <v>1339</v>
      </c>
    </row>
    <row r="98" spans="1:136" s="33" customFormat="1" ht="12.5" x14ac:dyDescent="0.25">
      <c r="A98" s="31">
        <v>43682.534733854161</v>
      </c>
      <c r="B98" s="32" t="s">
        <v>444</v>
      </c>
      <c r="C98" s="32" t="s">
        <v>138</v>
      </c>
      <c r="D98" s="32" t="s">
        <v>445</v>
      </c>
      <c r="E98" s="32">
        <v>200100270</v>
      </c>
      <c r="F98" s="32" t="s">
        <v>1389</v>
      </c>
      <c r="G98" s="34" t="s">
        <v>446</v>
      </c>
      <c r="H98" s="32" t="s">
        <v>542</v>
      </c>
      <c r="I98" s="32" t="s">
        <v>69</v>
      </c>
      <c r="J98" s="32" t="s">
        <v>69</v>
      </c>
      <c r="P98" s="32" t="s">
        <v>69</v>
      </c>
      <c r="R98" s="32" t="s">
        <v>69</v>
      </c>
      <c r="U98" s="32" t="s">
        <v>69</v>
      </c>
      <c r="AA98" s="32" t="s">
        <v>69</v>
      </c>
      <c r="AB98" s="32" t="s">
        <v>69</v>
      </c>
      <c r="AC98" s="32" t="s">
        <v>69</v>
      </c>
      <c r="AF98" s="32" t="s">
        <v>69</v>
      </c>
      <c r="AH98" s="32" t="s">
        <v>69</v>
      </c>
      <c r="AI98" s="32" t="s">
        <v>69</v>
      </c>
      <c r="AK98" s="32" t="s">
        <v>69</v>
      </c>
      <c r="AL98" s="32" t="s">
        <v>69</v>
      </c>
      <c r="AN98" s="32" t="s">
        <v>69</v>
      </c>
      <c r="AO98" s="32" t="s">
        <v>69</v>
      </c>
      <c r="AV98" s="32" t="s">
        <v>69</v>
      </c>
      <c r="AW98" s="32" t="s">
        <v>69</v>
      </c>
      <c r="AX98" s="32" t="s">
        <v>69</v>
      </c>
      <c r="BD98" s="32" t="s">
        <v>69</v>
      </c>
      <c r="BF98" s="32" t="s">
        <v>69</v>
      </c>
      <c r="BI98" s="32" t="s">
        <v>69</v>
      </c>
      <c r="BO98" s="32" t="s">
        <v>69</v>
      </c>
      <c r="BP98" s="32" t="s">
        <v>69</v>
      </c>
      <c r="BQ98" s="32" t="s">
        <v>69</v>
      </c>
      <c r="BT98" s="32" t="s">
        <v>69</v>
      </c>
      <c r="BV98" s="32" t="s">
        <v>69</v>
      </c>
      <c r="BW98" s="32" t="s">
        <v>69</v>
      </c>
      <c r="BY98" s="32" t="s">
        <v>69</v>
      </c>
      <c r="BZ98" s="32" t="s">
        <v>71</v>
      </c>
      <c r="CB98" s="32" t="s">
        <v>69</v>
      </c>
      <c r="CC98" s="32" t="s">
        <v>69</v>
      </c>
      <c r="CJ98" s="32" t="s">
        <v>69</v>
      </c>
      <c r="CK98" s="32" t="s">
        <v>69</v>
      </c>
      <c r="CL98" s="32" t="s">
        <v>69</v>
      </c>
      <c r="CR98" s="32" t="s">
        <v>69</v>
      </c>
      <c r="CT98" s="32" t="s">
        <v>69</v>
      </c>
      <c r="CW98" s="32" t="s">
        <v>69</v>
      </c>
      <c r="DC98" s="32" t="s">
        <v>69</v>
      </c>
      <c r="DD98" s="32" t="s">
        <v>69</v>
      </c>
      <c r="DE98" s="32" t="s">
        <v>69</v>
      </c>
      <c r="DH98" s="32" t="s">
        <v>69</v>
      </c>
      <c r="DJ98" s="32" t="s">
        <v>69</v>
      </c>
      <c r="DK98" s="32" t="s">
        <v>69</v>
      </c>
      <c r="DM98" s="32" t="s">
        <v>69</v>
      </c>
      <c r="DN98" s="32" t="s">
        <v>71</v>
      </c>
      <c r="DP98" s="32" t="s">
        <v>69</v>
      </c>
      <c r="DQ98" s="32" t="s">
        <v>71</v>
      </c>
      <c r="DX98" s="32" t="s">
        <v>69</v>
      </c>
      <c r="DZ98" s="32" t="s">
        <v>1822</v>
      </c>
    </row>
    <row r="99" spans="1:136" s="33" customFormat="1" ht="12.5" x14ac:dyDescent="0.25">
      <c r="A99" s="31">
        <v>43682.399201608801</v>
      </c>
      <c r="B99" s="32" t="s">
        <v>1161</v>
      </c>
      <c r="C99" s="32" t="s">
        <v>138</v>
      </c>
      <c r="D99" s="32" t="s">
        <v>1162</v>
      </c>
      <c r="E99" s="32">
        <v>200100936</v>
      </c>
      <c r="F99" s="32" t="s">
        <v>1163</v>
      </c>
      <c r="G99" s="32" t="s">
        <v>1823</v>
      </c>
      <c r="H99" s="32" t="s">
        <v>542</v>
      </c>
      <c r="K99" s="32" t="s">
        <v>69</v>
      </c>
      <c r="R99" s="32" t="s">
        <v>69</v>
      </c>
      <c r="Z99" s="32" t="s">
        <v>69</v>
      </c>
      <c r="AB99" s="32" t="s">
        <v>69</v>
      </c>
      <c r="AH99" s="32" t="s">
        <v>69</v>
      </c>
      <c r="AK99" s="32" t="s">
        <v>69</v>
      </c>
      <c r="AU99" s="32" t="s">
        <v>69</v>
      </c>
      <c r="CM99" s="32" t="s">
        <v>69</v>
      </c>
      <c r="CR99" s="32" t="s">
        <v>69</v>
      </c>
      <c r="CT99" s="32" t="s">
        <v>69</v>
      </c>
      <c r="DB99" s="32" t="s">
        <v>69</v>
      </c>
      <c r="DD99" s="32" t="s">
        <v>69</v>
      </c>
      <c r="DJ99" s="32" t="s">
        <v>69</v>
      </c>
      <c r="DM99" s="32" t="s">
        <v>69</v>
      </c>
      <c r="DW99" s="32" t="s">
        <v>69</v>
      </c>
      <c r="DZ99" s="32" t="s">
        <v>1166</v>
      </c>
    </row>
    <row r="100" spans="1:136" s="33" customFormat="1" ht="12.5" x14ac:dyDescent="0.25">
      <c r="A100" s="31">
        <v>43677.312584513886</v>
      </c>
      <c r="B100" s="32" t="s">
        <v>1394</v>
      </c>
      <c r="C100" s="32" t="s">
        <v>138</v>
      </c>
      <c r="D100" s="32" t="s">
        <v>1395</v>
      </c>
      <c r="E100" s="32">
        <v>200100314</v>
      </c>
      <c r="F100" s="32" t="s">
        <v>1396</v>
      </c>
      <c r="G100" s="34" t="s">
        <v>1397</v>
      </c>
      <c r="H100" s="32" t="s">
        <v>542</v>
      </c>
      <c r="K100" s="32" t="s">
        <v>69</v>
      </c>
      <c r="P100" s="32" t="s">
        <v>69</v>
      </c>
      <c r="Z100" s="32" t="s">
        <v>69</v>
      </c>
      <c r="AC100" s="32" t="s">
        <v>69</v>
      </c>
      <c r="AD100" s="32" t="s">
        <v>69</v>
      </c>
      <c r="AH100" s="32" t="s">
        <v>71</v>
      </c>
      <c r="AI100" s="32" t="s">
        <v>69</v>
      </c>
      <c r="AK100" s="32" t="s">
        <v>69</v>
      </c>
      <c r="AL100" s="32" t="s">
        <v>71</v>
      </c>
      <c r="AU100" s="32" t="s">
        <v>69</v>
      </c>
      <c r="AY100" s="32" t="s">
        <v>69</v>
      </c>
      <c r="BD100" s="32" t="s">
        <v>69</v>
      </c>
      <c r="BN100" s="32" t="s">
        <v>69</v>
      </c>
      <c r="BQ100" s="32" t="s">
        <v>69</v>
      </c>
      <c r="BR100" s="32" t="s">
        <v>69</v>
      </c>
      <c r="BV100" s="32" t="s">
        <v>71</v>
      </c>
      <c r="BW100" s="32" t="s">
        <v>69</v>
      </c>
      <c r="BY100" s="32" t="s">
        <v>69</v>
      </c>
      <c r="BZ100" s="32" t="s">
        <v>71</v>
      </c>
      <c r="CI100" s="32" t="s">
        <v>69</v>
      </c>
      <c r="CM100" s="32" t="s">
        <v>69</v>
      </c>
      <c r="CR100" s="32" t="s">
        <v>69</v>
      </c>
      <c r="DB100" s="32" t="s">
        <v>71</v>
      </c>
      <c r="DE100" s="32" t="s">
        <v>69</v>
      </c>
      <c r="DF100" s="32" t="s">
        <v>69</v>
      </c>
      <c r="DJ100" s="32" t="s">
        <v>71</v>
      </c>
      <c r="DK100" s="32" t="s">
        <v>69</v>
      </c>
      <c r="DM100" s="32" t="s">
        <v>69</v>
      </c>
      <c r="DN100" s="32" t="s">
        <v>69</v>
      </c>
      <c r="DW100" s="32" t="s">
        <v>69</v>
      </c>
      <c r="DY100" s="32" t="s">
        <v>944</v>
      </c>
      <c r="DZ100" s="32" t="s">
        <v>1344</v>
      </c>
    </row>
    <row r="101" spans="1:136" s="33" customFormat="1" ht="12.5" x14ac:dyDescent="0.25">
      <c r="A101" s="31">
        <v>43707.314003449079</v>
      </c>
      <c r="B101" s="32" t="s">
        <v>447</v>
      </c>
      <c r="C101" s="32" t="s">
        <v>138</v>
      </c>
      <c r="D101" s="32" t="s">
        <v>448</v>
      </c>
      <c r="E101" s="32">
        <v>200100315</v>
      </c>
      <c r="F101" s="32" t="s">
        <v>1824</v>
      </c>
      <c r="G101" s="34" t="s">
        <v>449</v>
      </c>
      <c r="H101" s="32" t="s">
        <v>542</v>
      </c>
      <c r="I101" s="32" t="s">
        <v>69</v>
      </c>
      <c r="K101" s="32" t="s">
        <v>69</v>
      </c>
      <c r="P101" s="32" t="s">
        <v>69</v>
      </c>
      <c r="R101" s="32" t="s">
        <v>69</v>
      </c>
      <c r="V101" s="32" t="s">
        <v>69</v>
      </c>
      <c r="Z101" s="32" t="s">
        <v>69</v>
      </c>
      <c r="AD101" s="32" t="s">
        <v>69</v>
      </c>
      <c r="AH101" s="32" t="s">
        <v>69</v>
      </c>
      <c r="AI101" s="32" t="s">
        <v>69</v>
      </c>
      <c r="AK101" s="32" t="s">
        <v>69</v>
      </c>
      <c r="AL101" s="32" t="s">
        <v>69</v>
      </c>
      <c r="AO101" s="32" t="s">
        <v>69</v>
      </c>
      <c r="AU101" s="32" t="s">
        <v>69</v>
      </c>
      <c r="AV101" s="32" t="s">
        <v>69</v>
      </c>
      <c r="AW101" s="32" t="s">
        <v>69</v>
      </c>
      <c r="AY101" s="32" t="s">
        <v>69</v>
      </c>
      <c r="BD101" s="32" t="s">
        <v>69</v>
      </c>
      <c r="BF101" s="32" t="s">
        <v>69</v>
      </c>
      <c r="BJ101" s="32" t="s">
        <v>69</v>
      </c>
      <c r="BN101" s="32" t="s">
        <v>69</v>
      </c>
      <c r="BP101" s="32" t="s">
        <v>69</v>
      </c>
      <c r="BR101" s="32" t="s">
        <v>69</v>
      </c>
      <c r="BV101" s="32" t="s">
        <v>69</v>
      </c>
      <c r="BW101" s="32" t="s">
        <v>69</v>
      </c>
      <c r="BY101" s="32" t="s">
        <v>69</v>
      </c>
      <c r="BZ101" s="32" t="s">
        <v>69</v>
      </c>
      <c r="CC101" s="32" t="s">
        <v>69</v>
      </c>
      <c r="CI101" s="32" t="s">
        <v>69</v>
      </c>
      <c r="CJ101" s="32" t="s">
        <v>69</v>
      </c>
      <c r="CK101" s="32" t="s">
        <v>69</v>
      </c>
      <c r="CM101" s="32" t="s">
        <v>69</v>
      </c>
      <c r="CR101" s="32" t="s">
        <v>69</v>
      </c>
      <c r="CT101" s="32" t="s">
        <v>69</v>
      </c>
      <c r="CX101" s="32" t="s">
        <v>69</v>
      </c>
      <c r="DB101" s="32" t="s">
        <v>69</v>
      </c>
      <c r="DD101" s="32" t="s">
        <v>69</v>
      </c>
      <c r="DF101" s="32" t="s">
        <v>69</v>
      </c>
      <c r="DJ101" s="32" t="s">
        <v>69</v>
      </c>
      <c r="DK101" s="32" t="s">
        <v>69</v>
      </c>
      <c r="DM101" s="32" t="s">
        <v>69</v>
      </c>
      <c r="DN101" s="32" t="s">
        <v>69</v>
      </c>
      <c r="DQ101" s="32" t="s">
        <v>69</v>
      </c>
      <c r="DW101" s="32" t="s">
        <v>69</v>
      </c>
      <c r="DX101" s="32" t="s">
        <v>69</v>
      </c>
      <c r="DY101" s="32" t="s">
        <v>608</v>
      </c>
      <c r="DZ101" s="32" t="s">
        <v>1339</v>
      </c>
    </row>
    <row r="102" spans="1:136" s="33" customFormat="1" ht="12.5" x14ac:dyDescent="0.25">
      <c r="A102" s="31">
        <v>43678.792868449076</v>
      </c>
      <c r="B102" s="32" t="s">
        <v>450</v>
      </c>
      <c r="C102" s="32" t="s">
        <v>138</v>
      </c>
      <c r="D102" s="32" t="s">
        <v>1400</v>
      </c>
      <c r="E102" s="32">
        <v>200100612</v>
      </c>
      <c r="F102" s="32" t="s">
        <v>451</v>
      </c>
      <c r="G102" s="34" t="s">
        <v>452</v>
      </c>
      <c r="H102" s="32" t="s">
        <v>542</v>
      </c>
      <c r="I102" s="32" t="s">
        <v>69</v>
      </c>
      <c r="K102" s="32" t="s">
        <v>69</v>
      </c>
      <c r="P102" s="32" t="s">
        <v>69</v>
      </c>
      <c r="R102" s="32" t="s">
        <v>69</v>
      </c>
      <c r="S102" s="32" t="s">
        <v>69</v>
      </c>
      <c r="U102" s="32" t="s">
        <v>69</v>
      </c>
      <c r="Z102" s="32" t="s">
        <v>69</v>
      </c>
      <c r="AA102" s="32" t="s">
        <v>69</v>
      </c>
      <c r="AB102" s="32" t="s">
        <v>69</v>
      </c>
      <c r="AC102" s="32" t="s">
        <v>69</v>
      </c>
      <c r="AH102" s="32" t="s">
        <v>69</v>
      </c>
      <c r="AI102" s="32" t="s">
        <v>69</v>
      </c>
      <c r="AK102" s="32" t="s">
        <v>69</v>
      </c>
      <c r="AL102" s="32" t="s">
        <v>71</v>
      </c>
      <c r="AO102" s="32" t="s">
        <v>71</v>
      </c>
      <c r="AV102" s="32" t="s">
        <v>69</v>
      </c>
      <c r="AW102" s="32" t="s">
        <v>69</v>
      </c>
      <c r="AY102" s="32" t="s">
        <v>69</v>
      </c>
      <c r="BD102" s="32" t="s">
        <v>69</v>
      </c>
      <c r="BF102" s="32" t="s">
        <v>71</v>
      </c>
      <c r="BG102" s="32" t="s">
        <v>69</v>
      </c>
      <c r="BI102" s="32" t="s">
        <v>69</v>
      </c>
      <c r="BN102" s="32" t="s">
        <v>69</v>
      </c>
      <c r="BO102" s="32" t="s">
        <v>69</v>
      </c>
      <c r="BP102" s="32" t="s">
        <v>69</v>
      </c>
      <c r="BQ102" s="32" t="s">
        <v>69</v>
      </c>
      <c r="BV102" s="32" t="s">
        <v>69</v>
      </c>
      <c r="BW102" s="32" t="s">
        <v>69</v>
      </c>
      <c r="BY102" s="32" t="s">
        <v>69</v>
      </c>
      <c r="BZ102" s="32" t="s">
        <v>71</v>
      </c>
      <c r="CC102" s="32" t="s">
        <v>71</v>
      </c>
      <c r="CJ102" s="32" t="s">
        <v>69</v>
      </c>
      <c r="CK102" s="32" t="s">
        <v>69</v>
      </c>
      <c r="CM102" s="32" t="s">
        <v>69</v>
      </c>
      <c r="CR102" s="32" t="s">
        <v>69</v>
      </c>
      <c r="CT102" s="32" t="s">
        <v>69</v>
      </c>
      <c r="CU102" s="32" t="s">
        <v>69</v>
      </c>
      <c r="CW102" s="32" t="s">
        <v>69</v>
      </c>
      <c r="DB102" s="32" t="s">
        <v>69</v>
      </c>
      <c r="DC102" s="32" t="s">
        <v>69</v>
      </c>
      <c r="DD102" s="32" t="s">
        <v>69</v>
      </c>
      <c r="DE102" s="32" t="s">
        <v>69</v>
      </c>
      <c r="DJ102" s="32" t="s">
        <v>69</v>
      </c>
      <c r="DK102" s="32" t="s">
        <v>69</v>
      </c>
      <c r="DN102" s="32" t="s">
        <v>69</v>
      </c>
      <c r="DQ102" s="32" t="s">
        <v>69</v>
      </c>
      <c r="DX102" s="32" t="s">
        <v>69</v>
      </c>
      <c r="DZ102" s="32" t="s">
        <v>1401</v>
      </c>
    </row>
    <row r="103" spans="1:136" s="33" customFormat="1" ht="12.5" x14ac:dyDescent="0.25">
      <c r="A103" s="31">
        <v>43677.288304398149</v>
      </c>
      <c r="B103" s="32" t="s">
        <v>453</v>
      </c>
      <c r="C103" s="32" t="s">
        <v>138</v>
      </c>
      <c r="D103" s="32" t="s">
        <v>1402</v>
      </c>
      <c r="E103" s="32">
        <v>200100325</v>
      </c>
      <c r="F103" s="32" t="s">
        <v>1403</v>
      </c>
      <c r="G103" s="34" t="s">
        <v>1404</v>
      </c>
      <c r="H103" s="32" t="s">
        <v>542</v>
      </c>
      <c r="I103" s="32" t="s">
        <v>69</v>
      </c>
      <c r="K103" s="32" t="s">
        <v>69</v>
      </c>
      <c r="P103" s="32" t="s">
        <v>69</v>
      </c>
      <c r="Q103" s="32" t="s">
        <v>69</v>
      </c>
      <c r="R103" s="32" t="s">
        <v>69</v>
      </c>
      <c r="S103" s="32" t="s">
        <v>69</v>
      </c>
      <c r="W103" s="32" t="s">
        <v>69</v>
      </c>
      <c r="Y103" s="32" t="s">
        <v>69</v>
      </c>
      <c r="Z103" s="32" t="s">
        <v>69</v>
      </c>
      <c r="AB103" s="32" t="s">
        <v>69</v>
      </c>
      <c r="AC103" s="32" t="s">
        <v>69</v>
      </c>
      <c r="AH103" s="32" t="s">
        <v>69</v>
      </c>
      <c r="AI103" s="32" t="s">
        <v>69</v>
      </c>
      <c r="AK103" s="32" t="s">
        <v>69</v>
      </c>
      <c r="AL103" s="32" t="s">
        <v>69</v>
      </c>
      <c r="AO103" s="32" t="s">
        <v>69</v>
      </c>
      <c r="AP103" s="32" t="s">
        <v>69</v>
      </c>
      <c r="AS103" s="32" t="s">
        <v>69</v>
      </c>
      <c r="AT103" s="32" t="s">
        <v>69</v>
      </c>
      <c r="AU103" s="32" t="s">
        <v>69</v>
      </c>
      <c r="AW103" s="32" t="s">
        <v>69</v>
      </c>
      <c r="AY103" s="32" t="s">
        <v>69</v>
      </c>
      <c r="BD103" s="32" t="s">
        <v>69</v>
      </c>
      <c r="BF103" s="32" t="s">
        <v>69</v>
      </c>
      <c r="BG103" s="32" t="s">
        <v>69</v>
      </c>
      <c r="BK103" s="32" t="s">
        <v>69</v>
      </c>
      <c r="BM103" s="32" t="s">
        <v>69</v>
      </c>
      <c r="BN103" s="32" t="s">
        <v>69</v>
      </c>
      <c r="BP103" s="32" t="s">
        <v>69</v>
      </c>
      <c r="BQ103" s="32" t="s">
        <v>69</v>
      </c>
      <c r="BV103" s="32" t="s">
        <v>69</v>
      </c>
      <c r="BW103" s="32" t="s">
        <v>69</v>
      </c>
      <c r="BY103" s="32" t="s">
        <v>69</v>
      </c>
      <c r="BZ103" s="32" t="s">
        <v>69</v>
      </c>
      <c r="CC103" s="32" t="s">
        <v>69</v>
      </c>
      <c r="CD103" s="32" t="s">
        <v>69</v>
      </c>
      <c r="CG103" s="32" t="s">
        <v>69</v>
      </c>
      <c r="CH103" s="32" t="s">
        <v>69</v>
      </c>
      <c r="CI103" s="32" t="s">
        <v>69</v>
      </c>
      <c r="CK103" s="32" t="s">
        <v>69</v>
      </c>
      <c r="CM103" s="32" t="s">
        <v>69</v>
      </c>
      <c r="CR103" s="32" t="s">
        <v>69</v>
      </c>
      <c r="CT103" s="32" t="s">
        <v>69</v>
      </c>
      <c r="CU103" s="32" t="s">
        <v>69</v>
      </c>
      <c r="CY103" s="32" t="s">
        <v>69</v>
      </c>
      <c r="DA103" s="32" t="s">
        <v>69</v>
      </c>
      <c r="DB103" s="32" t="s">
        <v>69</v>
      </c>
      <c r="DD103" s="32" t="s">
        <v>69</v>
      </c>
      <c r="DE103" s="32" t="s">
        <v>69</v>
      </c>
      <c r="DJ103" s="32" t="s">
        <v>69</v>
      </c>
      <c r="DK103" s="32" t="s">
        <v>69</v>
      </c>
      <c r="DM103" s="32" t="s">
        <v>69</v>
      </c>
      <c r="DN103" s="32" t="s">
        <v>69</v>
      </c>
      <c r="DQ103" s="32" t="s">
        <v>69</v>
      </c>
      <c r="DR103" s="32" t="s">
        <v>69</v>
      </c>
      <c r="DU103" s="32" t="s">
        <v>69</v>
      </c>
      <c r="DV103" s="32" t="s">
        <v>69</v>
      </c>
      <c r="DW103" s="32" t="s">
        <v>69</v>
      </c>
      <c r="DZ103" s="32" t="s">
        <v>1166</v>
      </c>
    </row>
    <row r="104" spans="1:136" s="33" customFormat="1" ht="12.5" x14ac:dyDescent="0.25">
      <c r="A104" s="31">
        <v>43676.274636828704</v>
      </c>
      <c r="B104" s="32" t="s">
        <v>1413</v>
      </c>
      <c r="C104" s="32" t="s">
        <v>138</v>
      </c>
      <c r="D104" s="32" t="s">
        <v>1414</v>
      </c>
      <c r="E104" s="34" t="s">
        <v>1825</v>
      </c>
      <c r="F104" s="32" t="s">
        <v>1416</v>
      </c>
      <c r="G104" s="34" t="s">
        <v>1417</v>
      </c>
      <c r="H104" s="32" t="s">
        <v>542</v>
      </c>
      <c r="U104" s="32" t="s">
        <v>69</v>
      </c>
      <c r="AV104" s="32" t="s">
        <v>69</v>
      </c>
      <c r="BI104" s="32" t="s">
        <v>69</v>
      </c>
      <c r="CJ104" s="32" t="s">
        <v>69</v>
      </c>
      <c r="CW104" s="32" t="s">
        <v>69</v>
      </c>
      <c r="DX104" s="32" t="s">
        <v>69</v>
      </c>
      <c r="DY104" s="32" t="s">
        <v>1826</v>
      </c>
      <c r="DZ104" s="32" t="s">
        <v>1827</v>
      </c>
    </row>
    <row r="105" spans="1:136" s="33" customFormat="1" ht="12.5" x14ac:dyDescent="0.25">
      <c r="A105" s="31">
        <v>43678.429594351852</v>
      </c>
      <c r="B105" s="32" t="s">
        <v>461</v>
      </c>
      <c r="C105" s="32" t="s">
        <v>138</v>
      </c>
      <c r="D105" s="32" t="s">
        <v>1432</v>
      </c>
      <c r="E105" s="32">
        <v>200100398</v>
      </c>
      <c r="F105" s="32" t="s">
        <v>1433</v>
      </c>
      <c r="G105" s="34" t="s">
        <v>462</v>
      </c>
      <c r="H105" s="32" t="s">
        <v>542</v>
      </c>
      <c r="K105" s="32" t="s">
        <v>69</v>
      </c>
      <c r="P105" s="32" t="s">
        <v>71</v>
      </c>
      <c r="Z105" s="32" t="s">
        <v>69</v>
      </c>
      <c r="AB105" s="32" t="s">
        <v>71</v>
      </c>
      <c r="AG105" s="32" t="s">
        <v>69</v>
      </c>
      <c r="AH105" s="32" t="s">
        <v>69</v>
      </c>
      <c r="AI105" s="32" t="s">
        <v>96</v>
      </c>
      <c r="AK105" s="32" t="s">
        <v>69</v>
      </c>
      <c r="AY105" s="32" t="s">
        <v>69</v>
      </c>
      <c r="BD105" s="32" t="s">
        <v>71</v>
      </c>
      <c r="BN105" s="32" t="s">
        <v>69</v>
      </c>
      <c r="BP105" s="32" t="s">
        <v>71</v>
      </c>
      <c r="BU105" s="32" t="s">
        <v>69</v>
      </c>
      <c r="BW105" s="32" t="s">
        <v>96</v>
      </c>
      <c r="CM105" s="32" t="s">
        <v>69</v>
      </c>
      <c r="CR105" s="32" t="s">
        <v>71</v>
      </c>
      <c r="DC105" s="32" t="s">
        <v>69</v>
      </c>
      <c r="DD105" s="32" t="s">
        <v>71</v>
      </c>
      <c r="DI105" s="32" t="s">
        <v>69</v>
      </c>
      <c r="DJ105" s="32" t="s">
        <v>69</v>
      </c>
      <c r="DM105" s="32" t="s">
        <v>69</v>
      </c>
      <c r="DY105" s="32" t="s">
        <v>1828</v>
      </c>
      <c r="DZ105" s="32" t="s">
        <v>1344</v>
      </c>
    </row>
    <row r="106" spans="1:136" s="33" customFormat="1" ht="12.5" x14ac:dyDescent="0.25">
      <c r="A106" s="49">
        <v>43679.454526805552</v>
      </c>
      <c r="B106" s="50" t="s">
        <v>1446</v>
      </c>
      <c r="C106" s="50" t="s">
        <v>138</v>
      </c>
      <c r="D106" s="50" t="s">
        <v>1447</v>
      </c>
      <c r="E106" s="50">
        <v>200100493</v>
      </c>
      <c r="F106" s="50" t="s">
        <v>1448</v>
      </c>
      <c r="G106" s="51" t="s">
        <v>1449</v>
      </c>
      <c r="H106" s="50" t="s">
        <v>542</v>
      </c>
      <c r="I106" s="52"/>
      <c r="J106" s="50" t="s">
        <v>69</v>
      </c>
      <c r="K106" s="50" t="s">
        <v>69</v>
      </c>
      <c r="L106" s="52"/>
      <c r="M106" s="52"/>
      <c r="N106" s="52"/>
      <c r="O106" s="52"/>
      <c r="P106" s="50" t="s">
        <v>69</v>
      </c>
      <c r="Q106" s="52"/>
      <c r="R106" s="52"/>
      <c r="S106" s="52"/>
      <c r="T106" s="52"/>
      <c r="U106" s="52"/>
      <c r="V106" s="52"/>
      <c r="W106" s="52"/>
      <c r="X106" s="52"/>
      <c r="Y106" s="52"/>
      <c r="Z106" s="50" t="s">
        <v>69</v>
      </c>
      <c r="AA106" s="50" t="s">
        <v>96</v>
      </c>
      <c r="AB106" s="50" t="s">
        <v>69</v>
      </c>
      <c r="AC106" s="50" t="s">
        <v>69</v>
      </c>
      <c r="AD106" s="52"/>
      <c r="AE106" s="52"/>
      <c r="AF106" s="50" t="s">
        <v>69</v>
      </c>
      <c r="AG106" s="52"/>
      <c r="AH106" s="50" t="s">
        <v>69</v>
      </c>
      <c r="AI106" s="50" t="s">
        <v>69</v>
      </c>
      <c r="AJ106" s="52"/>
      <c r="AK106" s="50" t="s">
        <v>69</v>
      </c>
      <c r="AL106" s="50" t="s">
        <v>95</v>
      </c>
      <c r="AM106" s="52"/>
      <c r="AN106" s="52"/>
      <c r="AO106" s="50" t="s">
        <v>69</v>
      </c>
      <c r="AP106" s="52"/>
      <c r="AQ106" s="52"/>
      <c r="AR106" s="52"/>
      <c r="AS106" s="52"/>
      <c r="AT106" s="52"/>
      <c r="AU106" s="50" t="s">
        <v>69</v>
      </c>
      <c r="AV106" s="52"/>
      <c r="AW106" s="50" t="s">
        <v>69</v>
      </c>
      <c r="AX106" s="50" t="s">
        <v>69</v>
      </c>
      <c r="AY106" s="50" t="s">
        <v>69</v>
      </c>
      <c r="AZ106" s="52"/>
      <c r="BA106" s="52"/>
      <c r="BB106" s="52"/>
      <c r="BC106" s="52"/>
      <c r="BD106" s="52"/>
      <c r="BE106" s="52"/>
      <c r="BF106" s="52"/>
      <c r="BG106" s="52"/>
      <c r="BH106" s="52"/>
      <c r="BI106" s="52"/>
      <c r="BJ106" s="52"/>
      <c r="BK106" s="52"/>
      <c r="BL106" s="52"/>
      <c r="BM106" s="52"/>
      <c r="BN106" s="50" t="s">
        <v>69</v>
      </c>
      <c r="BO106" s="50" t="s">
        <v>69</v>
      </c>
      <c r="BP106" s="50" t="s">
        <v>69</v>
      </c>
      <c r="BQ106" s="50" t="s">
        <v>69</v>
      </c>
      <c r="BR106" s="52"/>
      <c r="BS106" s="52"/>
      <c r="BT106" s="50" t="s">
        <v>69</v>
      </c>
      <c r="BU106" s="52"/>
      <c r="BV106" s="50" t="s">
        <v>69</v>
      </c>
      <c r="BW106" s="50" t="s">
        <v>69</v>
      </c>
      <c r="BX106" s="52"/>
      <c r="BY106" s="50" t="s">
        <v>69</v>
      </c>
      <c r="BZ106" s="50" t="s">
        <v>95</v>
      </c>
      <c r="CA106" s="52"/>
      <c r="CB106" s="52"/>
      <c r="CC106" s="50" t="s">
        <v>69</v>
      </c>
      <c r="CD106" s="52"/>
      <c r="CE106" s="52"/>
      <c r="CF106" s="52"/>
      <c r="CG106" s="52"/>
      <c r="CH106" s="52"/>
      <c r="CI106" s="50" t="s">
        <v>69</v>
      </c>
      <c r="CJ106" s="52"/>
      <c r="CK106" s="50" t="s">
        <v>69</v>
      </c>
      <c r="CL106" s="50" t="s">
        <v>69</v>
      </c>
      <c r="CM106" s="50" t="s">
        <v>69</v>
      </c>
      <c r="CN106" s="52"/>
      <c r="CO106" s="52"/>
      <c r="CP106" s="52"/>
      <c r="CQ106" s="52"/>
      <c r="CR106" s="50" t="s">
        <v>69</v>
      </c>
      <c r="CS106" s="52"/>
      <c r="CT106" s="52"/>
      <c r="CU106" s="52"/>
      <c r="CV106" s="52"/>
      <c r="CW106" s="52"/>
      <c r="CX106" s="52"/>
      <c r="CY106" s="52"/>
      <c r="CZ106" s="52"/>
      <c r="DA106" s="52"/>
      <c r="DB106" s="50" t="s">
        <v>69</v>
      </c>
      <c r="DC106" s="50" t="s">
        <v>69</v>
      </c>
      <c r="DD106" s="50" t="s">
        <v>69</v>
      </c>
      <c r="DE106" s="50" t="s">
        <v>69</v>
      </c>
      <c r="DF106" s="52"/>
      <c r="DG106" s="52"/>
      <c r="DH106" s="50" t="s">
        <v>69</v>
      </c>
      <c r="DI106" s="52"/>
      <c r="DJ106" s="50" t="s">
        <v>69</v>
      </c>
      <c r="DK106" s="50" t="s">
        <v>69</v>
      </c>
      <c r="DL106" s="52"/>
      <c r="DM106" s="50" t="s">
        <v>69</v>
      </c>
      <c r="DN106" s="50" t="s">
        <v>95</v>
      </c>
      <c r="DO106" s="52"/>
      <c r="DP106" s="52"/>
      <c r="DQ106" s="50" t="s">
        <v>69</v>
      </c>
      <c r="DR106" s="52"/>
      <c r="DS106" s="52"/>
      <c r="DT106" s="52"/>
      <c r="DU106" s="52"/>
      <c r="DV106" s="52"/>
      <c r="DW106" s="50" t="s">
        <v>69</v>
      </c>
      <c r="DX106" s="52"/>
      <c r="DY106" s="50" t="s">
        <v>1450</v>
      </c>
      <c r="DZ106" s="50">
        <v>3</v>
      </c>
      <c r="EA106" s="52"/>
      <c r="EB106" s="52"/>
      <c r="EC106" s="52"/>
      <c r="ED106" s="52"/>
      <c r="EE106" s="52"/>
      <c r="EF106" s="52"/>
    </row>
    <row r="107" spans="1:136" s="33" customFormat="1" ht="12.5" x14ac:dyDescent="0.25">
      <c r="A107" s="49">
        <v>43677.266333321764</v>
      </c>
      <c r="B107" s="50" t="s">
        <v>486</v>
      </c>
      <c r="C107" s="50" t="s">
        <v>138</v>
      </c>
      <c r="D107" s="50" t="s">
        <v>487</v>
      </c>
      <c r="E107" s="50">
        <v>200100571</v>
      </c>
      <c r="F107" s="50" t="s">
        <v>1829</v>
      </c>
      <c r="G107" s="50" t="s">
        <v>1830</v>
      </c>
      <c r="H107" s="50" t="s">
        <v>542</v>
      </c>
      <c r="I107" s="50" t="s">
        <v>69</v>
      </c>
      <c r="J107" s="50" t="s">
        <v>69</v>
      </c>
      <c r="K107" s="50" t="s">
        <v>69</v>
      </c>
      <c r="L107" s="52"/>
      <c r="M107" s="52"/>
      <c r="N107" s="52"/>
      <c r="O107" s="52"/>
      <c r="P107" s="50" t="s">
        <v>69</v>
      </c>
      <c r="Q107" s="52"/>
      <c r="R107" s="50" t="s">
        <v>69</v>
      </c>
      <c r="S107" s="50" t="s">
        <v>69</v>
      </c>
      <c r="T107" s="52"/>
      <c r="U107" s="52"/>
      <c r="V107" s="52"/>
      <c r="W107" s="50" t="s">
        <v>69</v>
      </c>
      <c r="X107" s="52"/>
      <c r="Y107" s="50" t="s">
        <v>69</v>
      </c>
      <c r="Z107" s="50" t="s">
        <v>69</v>
      </c>
      <c r="AA107" s="50" t="s">
        <v>69</v>
      </c>
      <c r="AB107" s="50" t="s">
        <v>69</v>
      </c>
      <c r="AC107" s="52"/>
      <c r="AD107" s="52"/>
      <c r="AE107" s="50" t="s">
        <v>69</v>
      </c>
      <c r="AF107" s="52"/>
      <c r="AG107" s="52"/>
      <c r="AH107" s="50" t="s">
        <v>71</v>
      </c>
      <c r="AI107" s="50" t="s">
        <v>69</v>
      </c>
      <c r="AJ107" s="52"/>
      <c r="AK107" s="50" t="s">
        <v>71</v>
      </c>
      <c r="AL107" s="50" t="s">
        <v>80</v>
      </c>
      <c r="AM107" s="52"/>
      <c r="AN107" s="52"/>
      <c r="AO107" s="50" t="s">
        <v>69</v>
      </c>
      <c r="AP107" s="52"/>
      <c r="AQ107" s="52"/>
      <c r="AR107" s="52"/>
      <c r="AS107" s="52"/>
      <c r="AT107" s="52"/>
      <c r="AU107" s="50" t="s">
        <v>69</v>
      </c>
      <c r="AV107" s="50" t="s">
        <v>69</v>
      </c>
      <c r="AW107" s="50" t="s">
        <v>69</v>
      </c>
      <c r="AX107" s="50" t="s">
        <v>69</v>
      </c>
      <c r="AY107" s="50" t="s">
        <v>69</v>
      </c>
      <c r="AZ107" s="52"/>
      <c r="BA107" s="52"/>
      <c r="BB107" s="52"/>
      <c r="BC107" s="52"/>
      <c r="BD107" s="50" t="s">
        <v>69</v>
      </c>
      <c r="BE107" s="52"/>
      <c r="BF107" s="50" t="s">
        <v>69</v>
      </c>
      <c r="BG107" s="50" t="s">
        <v>69</v>
      </c>
      <c r="BH107" s="52"/>
      <c r="BI107" s="52"/>
      <c r="BJ107" s="52"/>
      <c r="BK107" s="50" t="s">
        <v>80</v>
      </c>
      <c r="BL107" s="52"/>
      <c r="BM107" s="50" t="s">
        <v>69</v>
      </c>
      <c r="BN107" s="50" t="s">
        <v>69</v>
      </c>
      <c r="BO107" s="50" t="s">
        <v>69</v>
      </c>
      <c r="BP107" s="50" t="s">
        <v>69</v>
      </c>
      <c r="BQ107" s="52"/>
      <c r="BR107" s="52"/>
      <c r="BS107" s="50" t="s">
        <v>69</v>
      </c>
      <c r="BT107" s="52"/>
      <c r="BU107" s="52"/>
      <c r="BV107" s="50" t="s">
        <v>71</v>
      </c>
      <c r="BW107" s="50" t="s">
        <v>69</v>
      </c>
      <c r="BX107" s="52"/>
      <c r="BY107" s="50" t="s">
        <v>71</v>
      </c>
      <c r="BZ107" s="50" t="s">
        <v>80</v>
      </c>
      <c r="CA107" s="52"/>
      <c r="CB107" s="52"/>
      <c r="CC107" s="50" t="s">
        <v>69</v>
      </c>
      <c r="CD107" s="52"/>
      <c r="CE107" s="52"/>
      <c r="CF107" s="52"/>
      <c r="CG107" s="52"/>
      <c r="CH107" s="52"/>
      <c r="CI107" s="50" t="s">
        <v>69</v>
      </c>
      <c r="CJ107" s="50" t="s">
        <v>69</v>
      </c>
      <c r="CK107" s="50" t="s">
        <v>69</v>
      </c>
      <c r="CL107" s="50" t="s">
        <v>69</v>
      </c>
      <c r="CM107" s="50" t="s">
        <v>69</v>
      </c>
      <c r="CN107" s="52"/>
      <c r="CO107" s="52"/>
      <c r="CP107" s="52"/>
      <c r="CQ107" s="52"/>
      <c r="CR107" s="50" t="s">
        <v>69</v>
      </c>
      <c r="CS107" s="52"/>
      <c r="CT107" s="50" t="s">
        <v>69</v>
      </c>
      <c r="CU107" s="50" t="s">
        <v>69</v>
      </c>
      <c r="CV107" s="52"/>
      <c r="CW107" s="52"/>
      <c r="CX107" s="52"/>
      <c r="CY107" s="50" t="s">
        <v>69</v>
      </c>
      <c r="CZ107" s="52"/>
      <c r="DA107" s="50" t="s">
        <v>69</v>
      </c>
      <c r="DB107" s="50" t="s">
        <v>69</v>
      </c>
      <c r="DC107" s="50" t="s">
        <v>69</v>
      </c>
      <c r="DD107" s="50" t="s">
        <v>69</v>
      </c>
      <c r="DE107" s="52"/>
      <c r="DF107" s="52"/>
      <c r="DG107" s="52"/>
      <c r="DH107" s="52"/>
      <c r="DI107" s="52"/>
      <c r="DJ107" s="50" t="s">
        <v>71</v>
      </c>
      <c r="DK107" s="50" t="s">
        <v>69</v>
      </c>
      <c r="DL107" s="52"/>
      <c r="DM107" s="50" t="s">
        <v>69</v>
      </c>
      <c r="DN107" s="50" t="s">
        <v>69</v>
      </c>
      <c r="DO107" s="52"/>
      <c r="DP107" s="52"/>
      <c r="DQ107" s="50" t="s">
        <v>69</v>
      </c>
      <c r="DR107" s="52"/>
      <c r="DS107" s="52"/>
      <c r="DT107" s="52"/>
      <c r="DU107" s="52"/>
      <c r="DV107" s="52"/>
      <c r="DW107" s="50" t="s">
        <v>71</v>
      </c>
      <c r="DX107" s="50" t="s">
        <v>69</v>
      </c>
      <c r="DY107" s="52"/>
      <c r="DZ107" s="50" t="s">
        <v>1466</v>
      </c>
      <c r="EA107" s="52"/>
      <c r="EB107" s="52"/>
      <c r="EC107" s="52"/>
      <c r="ED107" s="52"/>
      <c r="EE107" s="52"/>
      <c r="EF107" s="52"/>
    </row>
    <row r="108" spans="1:136" s="33" customFormat="1" ht="12.5" x14ac:dyDescent="0.25">
      <c r="A108" s="49">
        <v>43677.491496319446</v>
      </c>
      <c r="B108" s="50" t="s">
        <v>1501</v>
      </c>
      <c r="C108" s="50" t="s">
        <v>138</v>
      </c>
      <c r="D108" s="50" t="s">
        <v>496</v>
      </c>
      <c r="E108" s="50">
        <v>200100621</v>
      </c>
      <c r="F108" s="50" t="s">
        <v>497</v>
      </c>
      <c r="G108" s="51" t="s">
        <v>1502</v>
      </c>
      <c r="H108" s="50" t="s">
        <v>542</v>
      </c>
      <c r="I108" s="52"/>
      <c r="J108" s="52"/>
      <c r="K108" s="50" t="s">
        <v>69</v>
      </c>
      <c r="L108" s="52"/>
      <c r="M108" s="52"/>
      <c r="N108" s="50" t="s">
        <v>69</v>
      </c>
      <c r="O108" s="52"/>
      <c r="P108" s="50" t="s">
        <v>69</v>
      </c>
      <c r="Q108" s="52"/>
      <c r="R108" s="52"/>
      <c r="S108" s="52"/>
      <c r="T108" s="52"/>
      <c r="U108" s="52"/>
      <c r="V108" s="52"/>
      <c r="W108" s="52"/>
      <c r="X108" s="52"/>
      <c r="Y108" s="52"/>
      <c r="Z108" s="50" t="s">
        <v>69</v>
      </c>
      <c r="AA108" s="52"/>
      <c r="AB108" s="52"/>
      <c r="AC108" s="50" t="s">
        <v>69</v>
      </c>
      <c r="AD108" s="52"/>
      <c r="AE108" s="52"/>
      <c r="AF108" s="52"/>
      <c r="AG108" s="50" t="s">
        <v>69</v>
      </c>
      <c r="AH108" s="50" t="s">
        <v>69</v>
      </c>
      <c r="AI108" s="50" t="s">
        <v>95</v>
      </c>
      <c r="AJ108" s="52"/>
      <c r="AK108" s="50" t="s">
        <v>69</v>
      </c>
      <c r="AL108" s="52"/>
      <c r="AM108" s="52"/>
      <c r="AN108" s="52"/>
      <c r="AO108" s="52"/>
      <c r="AP108" s="52"/>
      <c r="AQ108" s="52"/>
      <c r="AR108" s="52"/>
      <c r="AS108" s="52"/>
      <c r="AT108" s="52"/>
      <c r="AU108" s="52"/>
      <c r="AV108" s="52"/>
      <c r="AW108" s="52"/>
      <c r="AX108" s="52"/>
      <c r="AY108" s="50" t="s">
        <v>69</v>
      </c>
      <c r="AZ108" s="52"/>
      <c r="BA108" s="52"/>
      <c r="BB108" s="50" t="s">
        <v>69</v>
      </c>
      <c r="BC108" s="52"/>
      <c r="BD108" s="50" t="s">
        <v>69</v>
      </c>
      <c r="BE108" s="52"/>
      <c r="BF108" s="52"/>
      <c r="BG108" s="52"/>
      <c r="BH108" s="52"/>
      <c r="BI108" s="52"/>
      <c r="BJ108" s="52"/>
      <c r="BK108" s="52"/>
      <c r="BL108" s="52"/>
      <c r="BM108" s="52"/>
      <c r="BN108" s="50" t="s">
        <v>69</v>
      </c>
      <c r="BO108" s="52"/>
      <c r="BP108" s="52"/>
      <c r="BQ108" s="50" t="s">
        <v>69</v>
      </c>
      <c r="BR108" s="52"/>
      <c r="BS108" s="52"/>
      <c r="BT108" s="52"/>
      <c r="BU108" s="50" t="s">
        <v>69</v>
      </c>
      <c r="BV108" s="50" t="s">
        <v>69</v>
      </c>
      <c r="BW108" s="50" t="s">
        <v>95</v>
      </c>
      <c r="BX108" s="52"/>
      <c r="BY108" s="50" t="s">
        <v>69</v>
      </c>
      <c r="BZ108" s="52"/>
      <c r="CA108" s="52"/>
      <c r="CB108" s="52"/>
      <c r="CC108" s="52"/>
      <c r="CD108" s="52"/>
      <c r="CE108" s="52"/>
      <c r="CF108" s="52"/>
      <c r="CG108" s="52"/>
      <c r="CH108" s="52"/>
      <c r="CI108" s="52"/>
      <c r="CJ108" s="52"/>
      <c r="CK108" s="52"/>
      <c r="CL108" s="52"/>
      <c r="CM108" s="50" t="s">
        <v>69</v>
      </c>
      <c r="CN108" s="52"/>
      <c r="CO108" s="52"/>
      <c r="CP108" s="50" t="s">
        <v>69</v>
      </c>
      <c r="CQ108" s="52"/>
      <c r="CR108" s="50" t="s">
        <v>69</v>
      </c>
      <c r="CS108" s="52"/>
      <c r="CT108" s="52"/>
      <c r="CU108" s="52"/>
      <c r="CV108" s="52"/>
      <c r="CW108" s="52"/>
      <c r="CX108" s="52"/>
      <c r="CY108" s="52"/>
      <c r="CZ108" s="52"/>
      <c r="DA108" s="52"/>
      <c r="DB108" s="50" t="s">
        <v>69</v>
      </c>
      <c r="DC108" s="52"/>
      <c r="DD108" s="52"/>
      <c r="DE108" s="50" t="s">
        <v>69</v>
      </c>
      <c r="DF108" s="52"/>
      <c r="DG108" s="52"/>
      <c r="DH108" s="52"/>
      <c r="DI108" s="50" t="s">
        <v>69</v>
      </c>
      <c r="DJ108" s="50" t="s">
        <v>69</v>
      </c>
      <c r="DK108" s="50" t="s">
        <v>80</v>
      </c>
      <c r="DL108" s="52"/>
      <c r="DM108" s="50" t="s">
        <v>69</v>
      </c>
      <c r="DN108" s="52"/>
      <c r="DO108" s="52"/>
      <c r="DP108" s="52"/>
      <c r="DQ108" s="52"/>
      <c r="DR108" s="52"/>
      <c r="DS108" s="52"/>
      <c r="DT108" s="52"/>
      <c r="DU108" s="52"/>
      <c r="DV108" s="52"/>
      <c r="DW108" s="52"/>
      <c r="DX108" s="52"/>
      <c r="DY108" s="50" t="s">
        <v>608</v>
      </c>
      <c r="DZ108" s="50" t="s">
        <v>599</v>
      </c>
      <c r="EA108" s="52"/>
      <c r="EB108" s="52"/>
      <c r="EC108" s="52"/>
      <c r="ED108" s="52"/>
      <c r="EE108" s="52"/>
      <c r="EF108" s="52"/>
    </row>
    <row r="109" spans="1:136" s="33" customFormat="1" ht="12.5" x14ac:dyDescent="0.25">
      <c r="A109" s="49">
        <v>43678.627362673607</v>
      </c>
      <c r="B109" s="50" t="s">
        <v>1831</v>
      </c>
      <c r="C109" s="50" t="s">
        <v>138</v>
      </c>
      <c r="D109" s="50" t="s">
        <v>1832</v>
      </c>
      <c r="E109" s="50">
        <v>200100674</v>
      </c>
      <c r="F109" s="50" t="s">
        <v>1833</v>
      </c>
      <c r="G109" s="51" t="s">
        <v>502</v>
      </c>
      <c r="H109" s="50" t="s">
        <v>542</v>
      </c>
      <c r="I109" s="52"/>
      <c r="J109" s="52"/>
      <c r="K109" s="52"/>
      <c r="L109" s="52"/>
      <c r="M109" s="52"/>
      <c r="N109" s="52"/>
      <c r="O109" s="52"/>
      <c r="P109" s="50" t="s">
        <v>71</v>
      </c>
      <c r="Q109" s="52"/>
      <c r="R109" s="52"/>
      <c r="S109" s="52"/>
      <c r="T109" s="52"/>
      <c r="U109" s="52"/>
      <c r="V109" s="52"/>
      <c r="W109" s="50" t="s">
        <v>69</v>
      </c>
      <c r="X109" s="52"/>
      <c r="Y109" s="52"/>
      <c r="Z109" s="50" t="s">
        <v>69</v>
      </c>
      <c r="AA109" s="52"/>
      <c r="AB109" s="50" t="s">
        <v>69</v>
      </c>
      <c r="AC109" s="50" t="s">
        <v>69</v>
      </c>
      <c r="AD109" s="52"/>
      <c r="AE109" s="52"/>
      <c r="AF109" s="52"/>
      <c r="AG109" s="50" t="s">
        <v>69</v>
      </c>
      <c r="AH109" s="50" t="s">
        <v>69</v>
      </c>
      <c r="AI109" s="50" t="s">
        <v>69</v>
      </c>
      <c r="AJ109" s="52"/>
      <c r="AK109" s="50" t="s">
        <v>69</v>
      </c>
      <c r="AL109" s="50" t="s">
        <v>69</v>
      </c>
      <c r="AM109" s="52"/>
      <c r="AN109" s="52"/>
      <c r="AO109" s="52"/>
      <c r="AP109" s="52"/>
      <c r="AQ109" s="50" t="s">
        <v>71</v>
      </c>
      <c r="AR109" s="52"/>
      <c r="AS109" s="52"/>
      <c r="AT109" s="52"/>
      <c r="AU109" s="50" t="s">
        <v>69</v>
      </c>
      <c r="AV109" s="52"/>
      <c r="AW109" s="52"/>
      <c r="AX109" s="52"/>
      <c r="AY109" s="52"/>
      <c r="AZ109" s="52"/>
      <c r="BA109" s="52"/>
      <c r="BB109" s="52"/>
      <c r="BC109" s="52"/>
      <c r="BD109" s="50" t="s">
        <v>71</v>
      </c>
      <c r="BE109" s="52"/>
      <c r="BF109" s="52"/>
      <c r="BG109" s="52"/>
      <c r="BH109" s="52"/>
      <c r="BI109" s="52"/>
      <c r="BJ109" s="52"/>
      <c r="BK109" s="50" t="s">
        <v>69</v>
      </c>
      <c r="BL109" s="52"/>
      <c r="BM109" s="52"/>
      <c r="BN109" s="50" t="s">
        <v>69</v>
      </c>
      <c r="BO109" s="52"/>
      <c r="BP109" s="50" t="s">
        <v>69</v>
      </c>
      <c r="BQ109" s="50" t="s">
        <v>69</v>
      </c>
      <c r="BR109" s="52"/>
      <c r="BS109" s="52"/>
      <c r="BT109" s="52"/>
      <c r="BU109" s="50" t="s">
        <v>69</v>
      </c>
      <c r="BV109" s="50" t="s">
        <v>69</v>
      </c>
      <c r="BW109" s="50" t="s">
        <v>69</v>
      </c>
      <c r="BX109" s="52"/>
      <c r="BY109" s="50" t="s">
        <v>69</v>
      </c>
      <c r="BZ109" s="50" t="s">
        <v>69</v>
      </c>
      <c r="CA109" s="52"/>
      <c r="CB109" s="52"/>
      <c r="CC109" s="52"/>
      <c r="CD109" s="52"/>
      <c r="CE109" s="52"/>
      <c r="CF109" s="52"/>
      <c r="CG109" s="52"/>
      <c r="CH109" s="52"/>
      <c r="CI109" s="50" t="s">
        <v>69</v>
      </c>
      <c r="CJ109" s="52"/>
      <c r="CK109" s="52"/>
      <c r="CL109" s="52"/>
      <c r="CM109" s="52"/>
      <c r="CN109" s="52"/>
      <c r="CO109" s="52"/>
      <c r="CP109" s="52"/>
      <c r="CQ109" s="52"/>
      <c r="CR109" s="50" t="s">
        <v>69</v>
      </c>
      <c r="CS109" s="52"/>
      <c r="CT109" s="52"/>
      <c r="CU109" s="52"/>
      <c r="CV109" s="52"/>
      <c r="CW109" s="52"/>
      <c r="CX109" s="52"/>
      <c r="CY109" s="50" t="s">
        <v>69</v>
      </c>
      <c r="CZ109" s="52"/>
      <c r="DA109" s="52"/>
      <c r="DB109" s="50" t="s">
        <v>69</v>
      </c>
      <c r="DC109" s="50" t="s">
        <v>69</v>
      </c>
      <c r="DD109" s="50" t="s">
        <v>69</v>
      </c>
      <c r="DE109" s="50" t="s">
        <v>69</v>
      </c>
      <c r="DF109" s="52"/>
      <c r="DG109" s="52"/>
      <c r="DH109" s="52"/>
      <c r="DI109" s="50" t="s">
        <v>69</v>
      </c>
      <c r="DJ109" s="50" t="s">
        <v>69</v>
      </c>
      <c r="DK109" s="50" t="s">
        <v>69</v>
      </c>
      <c r="DL109" s="52"/>
      <c r="DM109" s="50" t="s">
        <v>69</v>
      </c>
      <c r="DN109" s="50" t="s">
        <v>69</v>
      </c>
      <c r="DO109" s="52"/>
      <c r="DP109" s="52"/>
      <c r="DQ109" s="52"/>
      <c r="DR109" s="52"/>
      <c r="DS109" s="52"/>
      <c r="DT109" s="52"/>
      <c r="DU109" s="52"/>
      <c r="DV109" s="52"/>
      <c r="DW109" s="50" t="s">
        <v>69</v>
      </c>
      <c r="DX109" s="52"/>
      <c r="DY109" s="50" t="s">
        <v>677</v>
      </c>
      <c r="DZ109" s="50" t="s">
        <v>1442</v>
      </c>
      <c r="EA109" s="52"/>
      <c r="EB109" s="52"/>
      <c r="EC109" s="52"/>
      <c r="ED109" s="52"/>
      <c r="EE109" s="52"/>
      <c r="EF109" s="52"/>
    </row>
    <row r="110" spans="1:136" s="33" customFormat="1" ht="12.5" x14ac:dyDescent="0.25">
      <c r="A110" s="49">
        <v>43677.352601215272</v>
      </c>
      <c r="B110" s="50" t="s">
        <v>506</v>
      </c>
      <c r="C110" s="50" t="s">
        <v>138</v>
      </c>
      <c r="D110" s="50" t="s">
        <v>1518</v>
      </c>
      <c r="E110" s="50">
        <v>200100722</v>
      </c>
      <c r="F110" s="50" t="s">
        <v>1519</v>
      </c>
      <c r="G110" s="51" t="s">
        <v>507</v>
      </c>
      <c r="H110" s="50" t="s">
        <v>542</v>
      </c>
      <c r="I110" s="50" t="s">
        <v>69</v>
      </c>
      <c r="J110" s="52"/>
      <c r="K110" s="50" t="s">
        <v>69</v>
      </c>
      <c r="L110" s="52"/>
      <c r="M110" s="52"/>
      <c r="N110" s="52"/>
      <c r="O110" s="52"/>
      <c r="P110" s="50" t="s">
        <v>71</v>
      </c>
      <c r="Q110" s="52"/>
      <c r="R110" s="50" t="s">
        <v>69</v>
      </c>
      <c r="S110" s="50" t="s">
        <v>71</v>
      </c>
      <c r="T110" s="52"/>
      <c r="U110" s="52"/>
      <c r="V110" s="52"/>
      <c r="W110" s="50" t="s">
        <v>69</v>
      </c>
      <c r="X110" s="52"/>
      <c r="Y110" s="52"/>
      <c r="Z110" s="50" t="s">
        <v>69</v>
      </c>
      <c r="AA110" s="52"/>
      <c r="AB110" s="50" t="s">
        <v>69</v>
      </c>
      <c r="AC110" s="50" t="s">
        <v>69</v>
      </c>
      <c r="AD110" s="52"/>
      <c r="AE110" s="52"/>
      <c r="AF110" s="52"/>
      <c r="AG110" s="52"/>
      <c r="AH110" s="50" t="s">
        <v>69</v>
      </c>
      <c r="AI110" s="50" t="s">
        <v>69</v>
      </c>
      <c r="AJ110" s="52"/>
      <c r="AK110" s="50" t="s">
        <v>69</v>
      </c>
      <c r="AL110" s="50" t="s">
        <v>69</v>
      </c>
      <c r="AM110" s="52"/>
      <c r="AN110" s="52"/>
      <c r="AO110" s="50" t="s">
        <v>69</v>
      </c>
      <c r="AP110" s="52"/>
      <c r="AQ110" s="52"/>
      <c r="AR110" s="52"/>
      <c r="AS110" s="52"/>
      <c r="AT110" s="52"/>
      <c r="AU110" s="50" t="s">
        <v>71</v>
      </c>
      <c r="AV110" s="52"/>
      <c r="AW110" s="50" t="s">
        <v>69</v>
      </c>
      <c r="AX110" s="52"/>
      <c r="AY110" s="50" t="s">
        <v>69</v>
      </c>
      <c r="AZ110" s="52"/>
      <c r="BA110" s="52"/>
      <c r="BB110" s="52"/>
      <c r="BC110" s="52"/>
      <c r="BD110" s="50" t="s">
        <v>71</v>
      </c>
      <c r="BE110" s="52"/>
      <c r="BF110" s="50" t="s">
        <v>69</v>
      </c>
      <c r="BG110" s="50" t="s">
        <v>69</v>
      </c>
      <c r="BH110" s="52"/>
      <c r="BI110" s="52"/>
      <c r="BJ110" s="52"/>
      <c r="BK110" s="50" t="s">
        <v>69</v>
      </c>
      <c r="BL110" s="52"/>
      <c r="BM110" s="52"/>
      <c r="BN110" s="50" t="s">
        <v>69</v>
      </c>
      <c r="BO110" s="52"/>
      <c r="BP110" s="50" t="s">
        <v>69</v>
      </c>
      <c r="BQ110" s="50" t="s">
        <v>69</v>
      </c>
      <c r="BR110" s="52"/>
      <c r="BS110" s="52"/>
      <c r="BT110" s="52"/>
      <c r="BU110" s="52"/>
      <c r="BV110" s="50" t="s">
        <v>69</v>
      </c>
      <c r="BW110" s="50" t="s">
        <v>69</v>
      </c>
      <c r="BX110" s="52"/>
      <c r="BY110" s="50" t="s">
        <v>69</v>
      </c>
      <c r="BZ110" s="50" t="s">
        <v>69</v>
      </c>
      <c r="CA110" s="52"/>
      <c r="CB110" s="52"/>
      <c r="CC110" s="50" t="s">
        <v>69</v>
      </c>
      <c r="CD110" s="52"/>
      <c r="CE110" s="52"/>
      <c r="CF110" s="52"/>
      <c r="CG110" s="52"/>
      <c r="CH110" s="52"/>
      <c r="CI110" s="50" t="s">
        <v>71</v>
      </c>
      <c r="CJ110" s="52"/>
      <c r="CK110" s="50" t="s">
        <v>69</v>
      </c>
      <c r="CL110" s="52"/>
      <c r="CM110" s="50" t="s">
        <v>69</v>
      </c>
      <c r="CN110" s="52"/>
      <c r="CO110" s="52"/>
      <c r="CP110" s="52"/>
      <c r="CQ110" s="52"/>
      <c r="CR110" s="50" t="s">
        <v>71</v>
      </c>
      <c r="CS110" s="52"/>
      <c r="CT110" s="52"/>
      <c r="CU110" s="50" t="s">
        <v>69</v>
      </c>
      <c r="CV110" s="52"/>
      <c r="CW110" s="52"/>
      <c r="CX110" s="52"/>
      <c r="CY110" s="50" t="s">
        <v>69</v>
      </c>
      <c r="CZ110" s="52"/>
      <c r="DA110" s="52"/>
      <c r="DB110" s="50" t="s">
        <v>69</v>
      </c>
      <c r="DC110" s="52"/>
      <c r="DD110" s="50" t="s">
        <v>69</v>
      </c>
      <c r="DE110" s="50" t="s">
        <v>69</v>
      </c>
      <c r="DF110" s="52"/>
      <c r="DG110" s="52"/>
      <c r="DH110" s="52"/>
      <c r="DI110" s="52"/>
      <c r="DJ110" s="50" t="s">
        <v>69</v>
      </c>
      <c r="DK110" s="50" t="s">
        <v>69</v>
      </c>
      <c r="DL110" s="52"/>
      <c r="DM110" s="50" t="s">
        <v>69</v>
      </c>
      <c r="DN110" s="52"/>
      <c r="DO110" s="52"/>
      <c r="DP110" s="52"/>
      <c r="DQ110" s="50" t="s">
        <v>69</v>
      </c>
      <c r="DR110" s="52"/>
      <c r="DS110" s="52"/>
      <c r="DT110" s="52"/>
      <c r="DU110" s="52"/>
      <c r="DV110" s="52"/>
      <c r="DW110" s="50" t="s">
        <v>71</v>
      </c>
      <c r="DX110" s="52"/>
      <c r="DY110" s="50" t="s">
        <v>1520</v>
      </c>
      <c r="DZ110" s="50" t="s">
        <v>1521</v>
      </c>
      <c r="EA110" s="52"/>
      <c r="EB110" s="52"/>
      <c r="EC110" s="52"/>
      <c r="ED110" s="52"/>
      <c r="EE110" s="52"/>
      <c r="EF110" s="52"/>
    </row>
    <row r="111" spans="1:136" s="33" customFormat="1" ht="12.5" x14ac:dyDescent="0.25">
      <c r="A111" s="49">
        <v>43675.849624837967</v>
      </c>
      <c r="B111" s="50" t="s">
        <v>516</v>
      </c>
      <c r="C111" s="50" t="s">
        <v>138</v>
      </c>
      <c r="D111" s="50" t="s">
        <v>517</v>
      </c>
      <c r="E111" s="50">
        <v>200100807</v>
      </c>
      <c r="F111" s="50" t="s">
        <v>518</v>
      </c>
      <c r="G111" s="51" t="s">
        <v>519</v>
      </c>
      <c r="H111" s="50" t="s">
        <v>542</v>
      </c>
      <c r="I111" s="50" t="s">
        <v>69</v>
      </c>
      <c r="J111" s="50" t="s">
        <v>69</v>
      </c>
      <c r="K111" s="52"/>
      <c r="L111" s="52"/>
      <c r="M111" s="52"/>
      <c r="N111" s="52"/>
      <c r="O111" s="52"/>
      <c r="P111" s="50" t="s">
        <v>69</v>
      </c>
      <c r="Q111" s="52"/>
      <c r="R111" s="50" t="s">
        <v>69</v>
      </c>
      <c r="S111" s="52"/>
      <c r="T111" s="52"/>
      <c r="U111" s="52"/>
      <c r="V111" s="52"/>
      <c r="W111" s="52"/>
      <c r="X111" s="52"/>
      <c r="Y111" s="52"/>
      <c r="Z111" s="52"/>
      <c r="AA111" s="50" t="s">
        <v>69</v>
      </c>
      <c r="AB111" s="50" t="s">
        <v>69</v>
      </c>
      <c r="AC111" s="50" t="s">
        <v>69</v>
      </c>
      <c r="AD111" s="52"/>
      <c r="AE111" s="52"/>
      <c r="AF111" s="52"/>
      <c r="AG111" s="52"/>
      <c r="AH111" s="50" t="s">
        <v>69</v>
      </c>
      <c r="AI111" s="50" t="s">
        <v>69</v>
      </c>
      <c r="AJ111" s="52"/>
      <c r="AK111" s="50" t="s">
        <v>69</v>
      </c>
      <c r="AL111" s="50" t="s">
        <v>69</v>
      </c>
      <c r="AM111" s="52"/>
      <c r="AN111" s="52"/>
      <c r="AO111" s="50" t="s">
        <v>71</v>
      </c>
      <c r="AP111" s="52"/>
      <c r="AQ111" s="52"/>
      <c r="AR111" s="52"/>
      <c r="AS111" s="52"/>
      <c r="AT111" s="52"/>
      <c r="AU111" s="50" t="s">
        <v>69</v>
      </c>
      <c r="AV111" s="52"/>
      <c r="AW111" s="50" t="s">
        <v>69</v>
      </c>
      <c r="AX111" s="50" t="s">
        <v>69</v>
      </c>
      <c r="AY111" s="52"/>
      <c r="AZ111" s="52"/>
      <c r="BA111" s="52"/>
      <c r="BB111" s="52"/>
      <c r="BC111" s="52"/>
      <c r="BD111" s="50" t="s">
        <v>69</v>
      </c>
      <c r="BE111" s="52"/>
      <c r="BF111" s="50" t="s">
        <v>69</v>
      </c>
      <c r="BG111" s="52"/>
      <c r="BH111" s="52"/>
      <c r="BI111" s="52"/>
      <c r="BJ111" s="52"/>
      <c r="BK111" s="52"/>
      <c r="BL111" s="52"/>
      <c r="BM111" s="52"/>
      <c r="BN111" s="52"/>
      <c r="BO111" s="50" t="s">
        <v>69</v>
      </c>
      <c r="BP111" s="50" t="s">
        <v>69</v>
      </c>
      <c r="BQ111" s="50" t="s">
        <v>69</v>
      </c>
      <c r="BR111" s="52"/>
      <c r="BS111" s="52"/>
      <c r="BT111" s="52"/>
      <c r="BU111" s="52"/>
      <c r="BV111" s="50" t="s">
        <v>69</v>
      </c>
      <c r="BW111" s="50" t="s">
        <v>69</v>
      </c>
      <c r="BX111" s="52"/>
      <c r="BY111" s="50" t="s">
        <v>69</v>
      </c>
      <c r="BZ111" s="50" t="s">
        <v>69</v>
      </c>
      <c r="CA111" s="52"/>
      <c r="CB111" s="50" t="s">
        <v>69</v>
      </c>
      <c r="CC111" s="50" t="s">
        <v>80</v>
      </c>
      <c r="CD111" s="52"/>
      <c r="CE111" s="52"/>
      <c r="CF111" s="52"/>
      <c r="CG111" s="52"/>
      <c r="CH111" s="52"/>
      <c r="CI111" s="50" t="s">
        <v>69</v>
      </c>
      <c r="CJ111" s="52"/>
      <c r="CK111" s="50" t="s">
        <v>69</v>
      </c>
      <c r="CL111" s="50" t="s">
        <v>69</v>
      </c>
      <c r="CM111" s="52"/>
      <c r="CN111" s="52"/>
      <c r="CO111" s="52"/>
      <c r="CP111" s="52"/>
      <c r="CQ111" s="52"/>
      <c r="CR111" s="50" t="s">
        <v>69</v>
      </c>
      <c r="CS111" s="52"/>
      <c r="CT111" s="52"/>
      <c r="CU111" s="52"/>
      <c r="CV111" s="52"/>
      <c r="CW111" s="52"/>
      <c r="CX111" s="52"/>
      <c r="CY111" s="52"/>
      <c r="CZ111" s="52"/>
      <c r="DA111" s="52"/>
      <c r="DB111" s="52"/>
      <c r="DC111" s="50" t="s">
        <v>69</v>
      </c>
      <c r="DD111" s="50" t="s">
        <v>69</v>
      </c>
      <c r="DE111" s="52"/>
      <c r="DF111" s="52"/>
      <c r="DG111" s="52"/>
      <c r="DH111" s="52"/>
      <c r="DI111" s="52"/>
      <c r="DJ111" s="50" t="s">
        <v>69</v>
      </c>
      <c r="DK111" s="50" t="s">
        <v>69</v>
      </c>
      <c r="DL111" s="52"/>
      <c r="DM111" s="50" t="s">
        <v>69</v>
      </c>
      <c r="DN111" s="50" t="s">
        <v>69</v>
      </c>
      <c r="DO111" s="52"/>
      <c r="DP111" s="50" t="s">
        <v>69</v>
      </c>
      <c r="DQ111" s="50" t="s">
        <v>69</v>
      </c>
      <c r="DR111" s="52"/>
      <c r="DS111" s="52"/>
      <c r="DT111" s="52"/>
      <c r="DU111" s="52"/>
      <c r="DV111" s="52"/>
      <c r="DW111" s="50" t="s">
        <v>69</v>
      </c>
      <c r="DX111" s="52"/>
      <c r="DY111" s="52"/>
      <c r="DZ111" s="50" t="s">
        <v>1539</v>
      </c>
      <c r="EA111" s="52"/>
      <c r="EB111" s="52"/>
      <c r="EC111" s="52"/>
      <c r="ED111" s="52"/>
      <c r="EE111" s="52"/>
      <c r="EF111" s="52"/>
    </row>
    <row r="112" spans="1:136" s="33" customFormat="1" ht="12.5" x14ac:dyDescent="0.25">
      <c r="A112" s="49">
        <v>43669.373346655091</v>
      </c>
      <c r="B112" s="50" t="s">
        <v>1834</v>
      </c>
      <c r="C112" s="50" t="s">
        <v>138</v>
      </c>
      <c r="D112" s="50" t="s">
        <v>1835</v>
      </c>
      <c r="E112" s="50">
        <v>200100814</v>
      </c>
      <c r="F112" s="50" t="s">
        <v>1836</v>
      </c>
      <c r="G112" s="51" t="s">
        <v>1837</v>
      </c>
      <c r="H112" s="50" t="s">
        <v>542</v>
      </c>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0" t="s">
        <v>71</v>
      </c>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0" t="s">
        <v>71</v>
      </c>
      <c r="CB112" s="52"/>
      <c r="CC112" s="52"/>
      <c r="CD112" s="52"/>
      <c r="CE112" s="52"/>
      <c r="CF112" s="52"/>
      <c r="CG112" s="52"/>
      <c r="CH112" s="52"/>
      <c r="CI112" s="52"/>
      <c r="CJ112" s="52"/>
      <c r="CK112" s="52"/>
      <c r="CL112" s="52"/>
      <c r="CM112" s="52"/>
      <c r="CN112" s="52"/>
      <c r="CO112" s="52"/>
      <c r="CP112" s="52"/>
      <c r="CQ112" s="52"/>
      <c r="CR112" s="52"/>
      <c r="CS112" s="52"/>
      <c r="CT112" s="52"/>
      <c r="CU112" s="52"/>
      <c r="CV112" s="52"/>
      <c r="CW112" s="52"/>
      <c r="CX112" s="52"/>
      <c r="CY112" s="52"/>
      <c r="CZ112" s="52"/>
      <c r="DA112" s="52"/>
      <c r="DB112" s="52"/>
      <c r="DC112" s="52"/>
      <c r="DD112" s="52"/>
      <c r="DE112" s="52"/>
      <c r="DF112" s="52"/>
      <c r="DG112" s="52"/>
      <c r="DH112" s="52"/>
      <c r="DI112" s="52"/>
      <c r="DJ112" s="52"/>
      <c r="DK112" s="52"/>
      <c r="DL112" s="52"/>
      <c r="DM112" s="50" t="s">
        <v>69</v>
      </c>
      <c r="DN112" s="52"/>
      <c r="DO112" s="52"/>
      <c r="DP112" s="52"/>
      <c r="DQ112" s="52"/>
      <c r="DR112" s="52"/>
      <c r="DS112" s="52"/>
      <c r="DT112" s="52"/>
      <c r="DU112" s="52"/>
      <c r="DV112" s="52"/>
      <c r="DW112" s="52"/>
      <c r="DX112" s="52"/>
      <c r="DY112" s="52"/>
      <c r="DZ112" s="52"/>
      <c r="EA112" s="52"/>
      <c r="EB112" s="52"/>
      <c r="EC112" s="52"/>
      <c r="ED112" s="52"/>
      <c r="EE112" s="52"/>
      <c r="EF112" s="52"/>
    </row>
    <row r="113" spans="1:136" s="33" customFormat="1" ht="12.5" x14ac:dyDescent="0.25">
      <c r="A113" s="49">
        <v>43675.551748912039</v>
      </c>
      <c r="B113" s="50" t="s">
        <v>522</v>
      </c>
      <c r="C113" s="50" t="s">
        <v>138</v>
      </c>
      <c r="D113" s="50" t="s">
        <v>1543</v>
      </c>
      <c r="E113" s="50">
        <v>200100820</v>
      </c>
      <c r="F113" s="50" t="s">
        <v>1544</v>
      </c>
      <c r="G113" s="51" t="s">
        <v>523</v>
      </c>
      <c r="H113" s="50" t="s">
        <v>542</v>
      </c>
      <c r="I113" s="50" t="s">
        <v>69</v>
      </c>
      <c r="J113" s="50" t="s">
        <v>69</v>
      </c>
      <c r="K113" s="52"/>
      <c r="L113" s="52"/>
      <c r="M113" s="52"/>
      <c r="N113" s="52"/>
      <c r="O113" s="52"/>
      <c r="P113" s="50" t="s">
        <v>69</v>
      </c>
      <c r="Q113" s="52"/>
      <c r="R113" s="52"/>
      <c r="S113" s="50" t="s">
        <v>69</v>
      </c>
      <c r="T113" s="52"/>
      <c r="U113" s="50" t="s">
        <v>69</v>
      </c>
      <c r="V113" s="50" t="s">
        <v>69</v>
      </c>
      <c r="W113" s="52"/>
      <c r="X113" s="52"/>
      <c r="Y113" s="52"/>
      <c r="Z113" s="52"/>
      <c r="AA113" s="50" t="s">
        <v>69</v>
      </c>
      <c r="AB113" s="50" t="s">
        <v>69</v>
      </c>
      <c r="AC113" s="50" t="s">
        <v>69</v>
      </c>
      <c r="AD113" s="52"/>
      <c r="AE113" s="52"/>
      <c r="AF113" s="50" t="s">
        <v>69</v>
      </c>
      <c r="AG113" s="52"/>
      <c r="AH113" s="50" t="s">
        <v>69</v>
      </c>
      <c r="AI113" s="50" t="s">
        <v>69</v>
      </c>
      <c r="AJ113" s="52"/>
      <c r="AK113" s="50" t="s">
        <v>69</v>
      </c>
      <c r="AL113" s="50" t="s">
        <v>69</v>
      </c>
      <c r="AM113" s="52"/>
      <c r="AN113" s="50" t="s">
        <v>69</v>
      </c>
      <c r="AO113" s="50" t="s">
        <v>69</v>
      </c>
      <c r="AP113" s="52"/>
      <c r="AQ113" s="52"/>
      <c r="AR113" s="52"/>
      <c r="AS113" s="52"/>
      <c r="AT113" s="52"/>
      <c r="AU113" s="52"/>
      <c r="AV113" s="50" t="s">
        <v>69</v>
      </c>
      <c r="AW113" s="50" t="s">
        <v>69</v>
      </c>
      <c r="AX113" s="50" t="s">
        <v>69</v>
      </c>
      <c r="AY113" s="52"/>
      <c r="AZ113" s="52"/>
      <c r="BA113" s="52"/>
      <c r="BB113" s="52"/>
      <c r="BC113" s="52"/>
      <c r="BD113" s="50" t="s">
        <v>69</v>
      </c>
      <c r="BE113" s="52"/>
      <c r="BF113" s="52"/>
      <c r="BG113" s="50" t="s">
        <v>69</v>
      </c>
      <c r="BH113" s="52"/>
      <c r="BI113" s="50" t="s">
        <v>69</v>
      </c>
      <c r="BJ113" s="50" t="s">
        <v>69</v>
      </c>
      <c r="BK113" s="52"/>
      <c r="BL113" s="52"/>
      <c r="BM113" s="52"/>
      <c r="BN113" s="52"/>
      <c r="BO113" s="50" t="s">
        <v>69</v>
      </c>
      <c r="BP113" s="50" t="s">
        <v>69</v>
      </c>
      <c r="BQ113" s="50" t="s">
        <v>69</v>
      </c>
      <c r="BR113" s="52"/>
      <c r="BS113" s="52"/>
      <c r="BT113" s="50" t="s">
        <v>71</v>
      </c>
      <c r="BU113" s="52"/>
      <c r="BV113" s="50" t="s">
        <v>69</v>
      </c>
      <c r="BW113" s="50" t="s">
        <v>71</v>
      </c>
      <c r="BX113" s="52"/>
      <c r="BY113" s="50" t="s">
        <v>69</v>
      </c>
      <c r="BZ113" s="50" t="s">
        <v>71</v>
      </c>
      <c r="CA113" s="52"/>
      <c r="CB113" s="50" t="s">
        <v>69</v>
      </c>
      <c r="CC113" s="50" t="s">
        <v>69</v>
      </c>
      <c r="CD113" s="52"/>
      <c r="CE113" s="52"/>
      <c r="CF113" s="52"/>
      <c r="CG113" s="52"/>
      <c r="CH113" s="52"/>
      <c r="CI113" s="52"/>
      <c r="CJ113" s="50" t="s">
        <v>69</v>
      </c>
      <c r="CK113" s="50" t="s">
        <v>69</v>
      </c>
      <c r="CL113" s="50" t="s">
        <v>69</v>
      </c>
      <c r="CM113" s="52"/>
      <c r="CN113" s="52"/>
      <c r="CO113" s="52"/>
      <c r="CP113" s="52"/>
      <c r="CQ113" s="52"/>
      <c r="CR113" s="50" t="s">
        <v>69</v>
      </c>
      <c r="CS113" s="52"/>
      <c r="CT113" s="52"/>
      <c r="CU113" s="50" t="s">
        <v>69</v>
      </c>
      <c r="CV113" s="52"/>
      <c r="CW113" s="50" t="s">
        <v>69</v>
      </c>
      <c r="CX113" s="50" t="s">
        <v>69</v>
      </c>
      <c r="CY113" s="52"/>
      <c r="CZ113" s="52"/>
      <c r="DA113" s="52"/>
      <c r="DB113" s="52"/>
      <c r="DC113" s="50" t="s">
        <v>69</v>
      </c>
      <c r="DD113" s="50" t="s">
        <v>69</v>
      </c>
      <c r="DE113" s="50" t="s">
        <v>69</v>
      </c>
      <c r="DF113" s="52"/>
      <c r="DG113" s="52"/>
      <c r="DH113" s="50" t="s">
        <v>69</v>
      </c>
      <c r="DI113" s="52"/>
      <c r="DJ113" s="50" t="s">
        <v>69</v>
      </c>
      <c r="DK113" s="50" t="s">
        <v>69</v>
      </c>
      <c r="DL113" s="52"/>
      <c r="DM113" s="50" t="s">
        <v>69</v>
      </c>
      <c r="DN113" s="50" t="s">
        <v>69</v>
      </c>
      <c r="DO113" s="52"/>
      <c r="DP113" s="50" t="s">
        <v>69</v>
      </c>
      <c r="DQ113" s="50" t="s">
        <v>69</v>
      </c>
      <c r="DR113" s="52"/>
      <c r="DS113" s="52"/>
      <c r="DT113" s="52"/>
      <c r="DU113" s="52"/>
      <c r="DV113" s="52"/>
      <c r="DW113" s="52"/>
      <c r="DX113" s="50" t="s">
        <v>69</v>
      </c>
      <c r="DY113" s="50" t="s">
        <v>608</v>
      </c>
      <c r="DZ113" s="50" t="s">
        <v>1545</v>
      </c>
      <c r="EA113" s="52"/>
      <c r="EB113" s="52"/>
      <c r="EC113" s="52"/>
      <c r="ED113" s="52"/>
      <c r="EE113" s="52"/>
      <c r="EF113" s="52"/>
    </row>
    <row r="114" spans="1:136" s="41" customFormat="1" ht="12.5" x14ac:dyDescent="0.25">
      <c r="A114" s="53"/>
      <c r="B114" s="54"/>
      <c r="C114" s="54"/>
      <c r="D114" s="54"/>
      <c r="E114" s="54"/>
      <c r="F114" s="54"/>
      <c r="G114" s="55"/>
      <c r="H114" s="54"/>
      <c r="I114" s="56"/>
      <c r="J114" s="57"/>
      <c r="K114" s="57"/>
      <c r="L114" s="57"/>
      <c r="M114" s="57"/>
      <c r="N114" s="57"/>
      <c r="O114" s="57"/>
      <c r="P114" s="56"/>
      <c r="Q114" s="57"/>
      <c r="R114" s="57"/>
      <c r="S114" s="57"/>
      <c r="T114" s="57"/>
      <c r="U114" s="57"/>
      <c r="V114" s="57"/>
      <c r="W114" s="56"/>
      <c r="X114" s="57"/>
      <c r="Y114" s="57"/>
      <c r="Z114" s="56"/>
      <c r="AA114" s="57"/>
      <c r="AB114" s="56"/>
      <c r="AC114" s="56"/>
      <c r="AD114" s="57"/>
      <c r="AE114" s="57"/>
      <c r="AF114" s="57"/>
      <c r="AG114" s="56"/>
      <c r="AH114" s="56"/>
      <c r="AI114" s="56"/>
      <c r="AJ114" s="56"/>
      <c r="AK114" s="57"/>
      <c r="AL114" s="56"/>
      <c r="AM114" s="57"/>
      <c r="AN114" s="57"/>
      <c r="AO114" s="56"/>
      <c r="AP114" s="57"/>
      <c r="AQ114" s="57"/>
      <c r="AR114" s="57"/>
      <c r="AS114" s="57"/>
      <c r="AT114" s="57"/>
      <c r="AU114" s="56"/>
      <c r="AV114" s="57"/>
      <c r="AW114" s="58"/>
      <c r="AX114" s="59"/>
      <c r="AY114" s="59"/>
      <c r="AZ114" s="59"/>
      <c r="BA114" s="59"/>
      <c r="BB114" s="59"/>
      <c r="BC114" s="59"/>
      <c r="BD114" s="58"/>
      <c r="BE114" s="59"/>
      <c r="BF114" s="59"/>
      <c r="BG114" s="59"/>
      <c r="BH114" s="59"/>
      <c r="BI114" s="59"/>
      <c r="BJ114" s="59"/>
      <c r="BK114" s="58"/>
      <c r="BL114" s="59"/>
      <c r="BM114" s="59"/>
      <c r="BN114" s="58"/>
      <c r="BO114" s="59"/>
      <c r="BP114" s="58"/>
      <c r="BQ114" s="58"/>
      <c r="BR114" s="59"/>
      <c r="BS114" s="59"/>
      <c r="BT114" s="59"/>
      <c r="BU114" s="58"/>
      <c r="BV114" s="58"/>
      <c r="BW114" s="58"/>
      <c r="BX114" s="59"/>
      <c r="BY114" s="59"/>
      <c r="BZ114" s="58"/>
      <c r="CA114" s="59"/>
      <c r="CB114" s="59"/>
      <c r="CC114" s="58"/>
      <c r="CD114" s="59"/>
      <c r="CE114" s="59"/>
      <c r="CF114" s="59"/>
      <c r="CG114" s="59"/>
      <c r="CH114" s="59"/>
      <c r="CI114" s="58"/>
      <c r="CJ114" s="59"/>
      <c r="CK114" s="60"/>
      <c r="CL114" s="61"/>
      <c r="CM114" s="61"/>
      <c r="CN114" s="61"/>
      <c r="CO114" s="61"/>
      <c r="CP114" s="60"/>
      <c r="CQ114" s="61"/>
      <c r="CR114" s="60"/>
      <c r="CS114" s="61"/>
      <c r="CT114" s="61"/>
      <c r="CU114" s="61"/>
      <c r="CV114" s="61"/>
      <c r="CW114" s="61"/>
      <c r="CX114" s="61"/>
      <c r="CY114" s="60"/>
      <c r="CZ114" s="61"/>
      <c r="DA114" s="61"/>
      <c r="DB114" s="60"/>
      <c r="DC114" s="61"/>
      <c r="DD114" s="60"/>
      <c r="DE114" s="60"/>
      <c r="DF114" s="61"/>
      <c r="DG114" s="61"/>
      <c r="DH114" s="61"/>
      <c r="DI114" s="60"/>
      <c r="DJ114" s="60"/>
      <c r="DK114" s="60"/>
      <c r="DL114" s="61"/>
      <c r="DM114" s="61"/>
      <c r="DN114" s="60"/>
      <c r="DO114" s="61"/>
      <c r="DP114" s="61"/>
      <c r="DQ114" s="60"/>
      <c r="DR114" s="61"/>
      <c r="DS114" s="61"/>
      <c r="DT114" s="61"/>
      <c r="DU114" s="61"/>
      <c r="DV114" s="61"/>
      <c r="DW114" s="60"/>
      <c r="DX114" s="61"/>
      <c r="DY114" s="62"/>
    </row>
    <row r="115" spans="1:136" s="41" customFormat="1" ht="12.5" x14ac:dyDescent="0.25">
      <c r="A115" s="53"/>
      <c r="B115" s="54"/>
      <c r="C115" s="54"/>
      <c r="D115" s="54"/>
      <c r="E115" s="54"/>
      <c r="F115" s="54"/>
      <c r="G115" s="55"/>
      <c r="H115" s="54"/>
      <c r="I115" s="56"/>
      <c r="J115" s="57"/>
      <c r="K115" s="57"/>
      <c r="L115" s="57"/>
      <c r="M115" s="57"/>
      <c r="N115" s="57"/>
      <c r="O115" s="57"/>
      <c r="P115" s="56"/>
      <c r="Q115" s="57"/>
      <c r="R115" s="57"/>
      <c r="S115" s="57"/>
      <c r="T115" s="57"/>
      <c r="U115" s="57"/>
      <c r="V115" s="57"/>
      <c r="W115" s="56"/>
      <c r="X115" s="57"/>
      <c r="Y115" s="57"/>
      <c r="Z115" s="56"/>
      <c r="AA115" s="57"/>
      <c r="AB115" s="56"/>
      <c r="AC115" s="56"/>
      <c r="AD115" s="57"/>
      <c r="AE115" s="57"/>
      <c r="AF115" s="57"/>
      <c r="AG115" s="56"/>
      <c r="AH115" s="56"/>
      <c r="AI115" s="56"/>
      <c r="AJ115" s="56"/>
      <c r="AK115" s="57"/>
      <c r="AL115" s="56"/>
      <c r="AM115" s="57"/>
      <c r="AN115" s="57"/>
      <c r="AO115" s="56"/>
      <c r="AP115" s="57"/>
      <c r="AQ115" s="57"/>
      <c r="AR115" s="57"/>
      <c r="AS115" s="57"/>
      <c r="AT115" s="57"/>
      <c r="AU115" s="56"/>
      <c r="AV115" s="57"/>
      <c r="AW115" s="58"/>
      <c r="AX115" s="59"/>
      <c r="AY115" s="59"/>
      <c r="AZ115" s="59"/>
      <c r="BA115" s="59"/>
      <c r="BB115" s="59"/>
      <c r="BC115" s="59"/>
      <c r="BD115" s="58"/>
      <c r="BE115" s="59"/>
      <c r="BF115" s="59"/>
      <c r="BG115" s="59"/>
      <c r="BH115" s="59"/>
      <c r="BI115" s="59"/>
      <c r="BJ115" s="59"/>
      <c r="BK115" s="58"/>
      <c r="BL115" s="59"/>
      <c r="BM115" s="59"/>
      <c r="BN115" s="58"/>
      <c r="BO115" s="59"/>
      <c r="BP115" s="58"/>
      <c r="BQ115" s="58"/>
      <c r="BR115" s="59"/>
      <c r="BS115" s="59"/>
      <c r="BT115" s="59"/>
      <c r="BU115" s="58"/>
      <c r="BV115" s="58"/>
      <c r="BW115" s="58"/>
      <c r="BX115" s="59"/>
      <c r="BY115" s="59"/>
      <c r="BZ115" s="58"/>
      <c r="CA115" s="59"/>
      <c r="CB115" s="59"/>
      <c r="CC115" s="58"/>
      <c r="CD115" s="59"/>
      <c r="CE115" s="59"/>
      <c r="CF115" s="59"/>
      <c r="CG115" s="59"/>
      <c r="CH115" s="59"/>
      <c r="CI115" s="58"/>
      <c r="CJ115" s="59"/>
      <c r="CK115" s="60"/>
      <c r="CL115" s="61"/>
      <c r="CM115" s="61"/>
      <c r="CN115" s="61"/>
      <c r="CO115" s="61"/>
      <c r="CP115" s="60"/>
      <c r="CQ115" s="61"/>
      <c r="CR115" s="60"/>
      <c r="CS115" s="61"/>
      <c r="CT115" s="61"/>
      <c r="CU115" s="61"/>
      <c r="CV115" s="61"/>
      <c r="CW115" s="61"/>
      <c r="CX115" s="61"/>
      <c r="CY115" s="60"/>
      <c r="CZ115" s="61"/>
      <c r="DA115" s="61"/>
      <c r="DB115" s="60"/>
      <c r="DC115" s="61"/>
      <c r="DD115" s="60"/>
      <c r="DE115" s="60"/>
      <c r="DF115" s="61"/>
      <c r="DG115" s="61"/>
      <c r="DH115" s="61"/>
      <c r="DI115" s="60"/>
      <c r="DJ115" s="60"/>
      <c r="DK115" s="60"/>
      <c r="DL115" s="61"/>
      <c r="DM115" s="61"/>
      <c r="DN115" s="60"/>
      <c r="DO115" s="61"/>
      <c r="DP115" s="61"/>
      <c r="DQ115" s="60"/>
      <c r="DR115" s="61"/>
      <c r="DS115" s="61"/>
      <c r="DT115" s="61"/>
      <c r="DU115" s="61"/>
      <c r="DV115" s="61"/>
      <c r="DW115" s="60"/>
      <c r="DX115" s="61"/>
      <c r="DY115" s="62"/>
    </row>
    <row r="116" spans="1:136" s="41" customFormat="1" ht="12.5" x14ac:dyDescent="0.25">
      <c r="A116" s="53"/>
      <c r="B116" s="54"/>
      <c r="C116" s="54"/>
      <c r="D116" s="54"/>
      <c r="E116" s="54"/>
      <c r="F116" s="54"/>
      <c r="G116" s="55"/>
      <c r="H116" s="54"/>
      <c r="I116" s="56"/>
      <c r="J116" s="57"/>
      <c r="K116" s="57"/>
      <c r="L116" s="57"/>
      <c r="M116" s="57"/>
      <c r="N116" s="57"/>
      <c r="O116" s="57"/>
      <c r="P116" s="56"/>
      <c r="Q116" s="57"/>
      <c r="R116" s="57"/>
      <c r="S116" s="57"/>
      <c r="T116" s="57"/>
      <c r="U116" s="57"/>
      <c r="V116" s="57"/>
      <c r="W116" s="56"/>
      <c r="X116" s="57"/>
      <c r="Y116" s="57"/>
      <c r="Z116" s="56"/>
      <c r="AA116" s="57"/>
      <c r="AB116" s="56"/>
      <c r="AC116" s="56"/>
      <c r="AD116" s="57"/>
      <c r="AE116" s="57"/>
      <c r="AF116" s="57"/>
      <c r="AG116" s="56"/>
      <c r="AH116" s="56"/>
      <c r="AI116" s="56"/>
      <c r="AJ116" s="56"/>
      <c r="AK116" s="57"/>
      <c r="AL116" s="56"/>
      <c r="AM116" s="57"/>
      <c r="AN116" s="57"/>
      <c r="AO116" s="56"/>
      <c r="AP116" s="57"/>
      <c r="AQ116" s="57"/>
      <c r="AR116" s="57"/>
      <c r="AS116" s="57"/>
      <c r="AT116" s="57"/>
      <c r="AU116" s="56"/>
      <c r="AV116" s="57"/>
      <c r="AW116" s="58"/>
      <c r="AX116" s="59"/>
      <c r="AY116" s="59"/>
      <c r="AZ116" s="59"/>
      <c r="BA116" s="59"/>
      <c r="BB116" s="59"/>
      <c r="BC116" s="59"/>
      <c r="BD116" s="58"/>
      <c r="BE116" s="59"/>
      <c r="BF116" s="59"/>
      <c r="BG116" s="59"/>
      <c r="BH116" s="59"/>
      <c r="BI116" s="59"/>
      <c r="BJ116" s="59"/>
      <c r="BK116" s="58"/>
      <c r="BL116" s="59"/>
      <c r="BM116" s="59"/>
      <c r="BN116" s="58"/>
      <c r="BO116" s="59"/>
      <c r="BP116" s="58"/>
      <c r="BQ116" s="58"/>
      <c r="BR116" s="59"/>
      <c r="BS116" s="59"/>
      <c r="BT116" s="59"/>
      <c r="BU116" s="58"/>
      <c r="BV116" s="58"/>
      <c r="BW116" s="58"/>
      <c r="BX116" s="59"/>
      <c r="BY116" s="59"/>
      <c r="BZ116" s="58"/>
      <c r="CA116" s="59"/>
      <c r="CB116" s="59"/>
      <c r="CC116" s="58"/>
      <c r="CD116" s="59"/>
      <c r="CE116" s="59"/>
      <c r="CF116" s="59"/>
      <c r="CG116" s="59"/>
      <c r="CH116" s="59"/>
      <c r="CI116" s="58"/>
      <c r="CJ116" s="59"/>
      <c r="CK116" s="60"/>
      <c r="CL116" s="61"/>
      <c r="CM116" s="61"/>
      <c r="CN116" s="61"/>
      <c r="CO116" s="61"/>
      <c r="CP116" s="60"/>
      <c r="CQ116" s="61"/>
      <c r="CR116" s="60"/>
      <c r="CS116" s="61"/>
      <c r="CT116" s="61"/>
      <c r="CU116" s="61"/>
      <c r="CV116" s="61"/>
      <c r="CW116" s="61"/>
      <c r="CX116" s="61"/>
      <c r="CY116" s="60"/>
      <c r="CZ116" s="61"/>
      <c r="DA116" s="61"/>
      <c r="DB116" s="60"/>
      <c r="DC116" s="61"/>
      <c r="DD116" s="60"/>
      <c r="DE116" s="60"/>
      <c r="DF116" s="61"/>
      <c r="DG116" s="61"/>
      <c r="DH116" s="61"/>
      <c r="DI116" s="60"/>
      <c r="DJ116" s="60"/>
      <c r="DK116" s="60"/>
      <c r="DL116" s="61"/>
      <c r="DM116" s="61"/>
      <c r="DN116" s="60"/>
      <c r="DO116" s="61"/>
      <c r="DP116" s="61"/>
      <c r="DQ116" s="60"/>
      <c r="DR116" s="61"/>
      <c r="DS116" s="61"/>
      <c r="DT116" s="61"/>
      <c r="DU116" s="61"/>
      <c r="DV116" s="61"/>
      <c r="DW116" s="60"/>
      <c r="DX116" s="61"/>
      <c r="DY116" s="62"/>
    </row>
    <row r="117" spans="1:136" s="41" customFormat="1" ht="12.5" x14ac:dyDescent="0.25">
      <c r="A117" s="53"/>
      <c r="B117" s="54"/>
      <c r="C117" s="54"/>
      <c r="D117" s="54"/>
      <c r="E117" s="54"/>
      <c r="F117" s="54"/>
      <c r="G117" s="55"/>
      <c r="H117" s="54"/>
      <c r="I117" s="56"/>
      <c r="J117" s="57"/>
      <c r="K117" s="57"/>
      <c r="L117" s="57"/>
      <c r="M117" s="57"/>
      <c r="N117" s="57"/>
      <c r="O117" s="57"/>
      <c r="P117" s="56"/>
      <c r="Q117" s="57"/>
      <c r="R117" s="57"/>
      <c r="S117" s="57"/>
      <c r="T117" s="57"/>
      <c r="U117" s="57"/>
      <c r="V117" s="57"/>
      <c r="W117" s="56"/>
      <c r="X117" s="57"/>
      <c r="Y117" s="57"/>
      <c r="Z117" s="56"/>
      <c r="AA117" s="57"/>
      <c r="AB117" s="56"/>
      <c r="AC117" s="56"/>
      <c r="AD117" s="57"/>
      <c r="AE117" s="57"/>
      <c r="AF117" s="57"/>
      <c r="AG117" s="56"/>
      <c r="AH117" s="56"/>
      <c r="AI117" s="56"/>
      <c r="AJ117" s="56"/>
      <c r="AK117" s="57"/>
      <c r="AL117" s="56"/>
      <c r="AM117" s="57"/>
      <c r="AN117" s="57"/>
      <c r="AO117" s="56"/>
      <c r="AP117" s="57"/>
      <c r="AQ117" s="57"/>
      <c r="AR117" s="57"/>
      <c r="AS117" s="57"/>
      <c r="AT117" s="57"/>
      <c r="AU117" s="56"/>
      <c r="AV117" s="57"/>
      <c r="AW117" s="58"/>
      <c r="AX117" s="59"/>
      <c r="AY117" s="59"/>
      <c r="AZ117" s="59"/>
      <c r="BA117" s="59"/>
      <c r="BB117" s="59"/>
      <c r="BC117" s="59"/>
      <c r="BD117" s="58"/>
      <c r="BE117" s="59"/>
      <c r="BF117" s="59"/>
      <c r="BG117" s="59"/>
      <c r="BH117" s="59"/>
      <c r="BI117" s="59"/>
      <c r="BJ117" s="59"/>
      <c r="BK117" s="58"/>
      <c r="BL117" s="59"/>
      <c r="BM117" s="59"/>
      <c r="BN117" s="58"/>
      <c r="BO117" s="59"/>
      <c r="BP117" s="58"/>
      <c r="BQ117" s="58"/>
      <c r="BR117" s="59"/>
      <c r="BS117" s="59"/>
      <c r="BT117" s="59"/>
      <c r="BU117" s="58"/>
      <c r="BV117" s="58"/>
      <c r="BW117" s="58"/>
      <c r="BX117" s="59"/>
      <c r="BY117" s="59"/>
      <c r="BZ117" s="58"/>
      <c r="CA117" s="59"/>
      <c r="CB117" s="59"/>
      <c r="CC117" s="58"/>
      <c r="CD117" s="59"/>
      <c r="CE117" s="59"/>
      <c r="CF117" s="59"/>
      <c r="CG117" s="59"/>
      <c r="CH117" s="59"/>
      <c r="CI117" s="58"/>
      <c r="CJ117" s="59"/>
      <c r="CK117" s="60"/>
      <c r="CL117" s="61"/>
      <c r="CM117" s="61"/>
      <c r="CN117" s="61"/>
      <c r="CO117" s="61"/>
      <c r="CP117" s="60"/>
      <c r="CQ117" s="61"/>
      <c r="CR117" s="60"/>
      <c r="CS117" s="61"/>
      <c r="CT117" s="61"/>
      <c r="CU117" s="61"/>
      <c r="CV117" s="61"/>
      <c r="CW117" s="61"/>
      <c r="CX117" s="61"/>
      <c r="CY117" s="60"/>
      <c r="CZ117" s="61"/>
      <c r="DA117" s="61"/>
      <c r="DB117" s="60"/>
      <c r="DC117" s="61"/>
      <c r="DD117" s="60"/>
      <c r="DE117" s="60"/>
      <c r="DF117" s="61"/>
      <c r="DG117" s="61"/>
      <c r="DH117" s="61"/>
      <c r="DI117" s="60"/>
      <c r="DJ117" s="60"/>
      <c r="DK117" s="60"/>
      <c r="DL117" s="61"/>
      <c r="DM117" s="61"/>
      <c r="DN117" s="60"/>
      <c r="DO117" s="61"/>
      <c r="DP117" s="61"/>
      <c r="DQ117" s="60"/>
      <c r="DR117" s="61"/>
      <c r="DS117" s="61"/>
      <c r="DT117" s="61"/>
      <c r="DU117" s="61"/>
      <c r="DV117" s="61"/>
      <c r="DW117" s="60"/>
      <c r="DX117" s="61"/>
      <c r="DY117" s="62"/>
    </row>
    <row r="118" spans="1:136" s="41" customFormat="1" ht="12.5" x14ac:dyDescent="0.25">
      <c r="A118" s="53"/>
      <c r="B118" s="54"/>
      <c r="C118" s="54"/>
      <c r="D118" s="54"/>
      <c r="E118" s="54"/>
      <c r="F118" s="54"/>
      <c r="G118" s="55"/>
      <c r="H118" s="54"/>
      <c r="I118" s="56"/>
      <c r="J118" s="57"/>
      <c r="K118" s="57"/>
      <c r="L118" s="57"/>
      <c r="M118" s="57"/>
      <c r="N118" s="57"/>
      <c r="O118" s="57"/>
      <c r="P118" s="56"/>
      <c r="Q118" s="57"/>
      <c r="R118" s="57"/>
      <c r="S118" s="57"/>
      <c r="T118" s="57"/>
      <c r="U118" s="57"/>
      <c r="V118" s="57"/>
      <c r="W118" s="56"/>
      <c r="X118" s="57"/>
      <c r="Y118" s="57"/>
      <c r="Z118" s="56"/>
      <c r="AA118" s="57"/>
      <c r="AB118" s="56"/>
      <c r="AC118" s="56"/>
      <c r="AD118" s="57"/>
      <c r="AE118" s="57"/>
      <c r="AF118" s="57"/>
      <c r="AG118" s="56"/>
      <c r="AH118" s="56"/>
      <c r="AI118" s="56"/>
      <c r="AJ118" s="56"/>
      <c r="AK118" s="57"/>
      <c r="AL118" s="56"/>
      <c r="AM118" s="57"/>
      <c r="AN118" s="57"/>
      <c r="AO118" s="56"/>
      <c r="AP118" s="57"/>
      <c r="AQ118" s="57"/>
      <c r="AR118" s="57"/>
      <c r="AS118" s="57"/>
      <c r="AT118" s="57"/>
      <c r="AU118" s="56"/>
      <c r="AV118" s="57"/>
      <c r="AW118" s="58"/>
      <c r="AX118" s="59"/>
      <c r="AY118" s="59"/>
      <c r="AZ118" s="59"/>
      <c r="BA118" s="59"/>
      <c r="BB118" s="59"/>
      <c r="BC118" s="59"/>
      <c r="BD118" s="58"/>
      <c r="BE118" s="59"/>
      <c r="BF118" s="59"/>
      <c r="BG118" s="59"/>
      <c r="BH118" s="59"/>
      <c r="BI118" s="59"/>
      <c r="BJ118" s="59"/>
      <c r="BK118" s="58"/>
      <c r="BL118" s="59"/>
      <c r="BM118" s="59"/>
      <c r="BN118" s="58"/>
      <c r="BO118" s="59"/>
      <c r="BP118" s="58"/>
      <c r="BQ118" s="58"/>
      <c r="BR118" s="59"/>
      <c r="BS118" s="59"/>
      <c r="BT118" s="59"/>
      <c r="BU118" s="58"/>
      <c r="BV118" s="58"/>
      <c r="BW118" s="58"/>
      <c r="BX118" s="59"/>
      <c r="BY118" s="59"/>
      <c r="BZ118" s="58"/>
      <c r="CA118" s="59"/>
      <c r="CB118" s="59"/>
      <c r="CC118" s="58"/>
      <c r="CD118" s="59"/>
      <c r="CE118" s="59"/>
      <c r="CF118" s="59"/>
      <c r="CG118" s="59"/>
      <c r="CH118" s="59"/>
      <c r="CI118" s="58"/>
      <c r="CJ118" s="59"/>
      <c r="CK118" s="60"/>
      <c r="CL118" s="61"/>
      <c r="CM118" s="61"/>
      <c r="CN118" s="61"/>
      <c r="CO118" s="61"/>
      <c r="CP118" s="60"/>
      <c r="CQ118" s="61"/>
      <c r="CR118" s="60"/>
      <c r="CS118" s="61"/>
      <c r="CT118" s="61"/>
      <c r="CU118" s="61"/>
      <c r="CV118" s="61"/>
      <c r="CW118" s="61"/>
      <c r="CX118" s="61"/>
      <c r="CY118" s="60"/>
      <c r="CZ118" s="61"/>
      <c r="DA118" s="61"/>
      <c r="DB118" s="60"/>
      <c r="DC118" s="61"/>
      <c r="DD118" s="60"/>
      <c r="DE118" s="60"/>
      <c r="DF118" s="61"/>
      <c r="DG118" s="61"/>
      <c r="DH118" s="61"/>
      <c r="DI118" s="60"/>
      <c r="DJ118" s="60"/>
      <c r="DK118" s="60"/>
      <c r="DL118" s="61"/>
      <c r="DM118" s="61"/>
      <c r="DN118" s="60"/>
      <c r="DO118" s="61"/>
      <c r="DP118" s="61"/>
      <c r="DQ118" s="60"/>
      <c r="DR118" s="61"/>
      <c r="DS118" s="61"/>
      <c r="DT118" s="61"/>
      <c r="DU118" s="61"/>
      <c r="DV118" s="61"/>
      <c r="DW118" s="60"/>
      <c r="DX118" s="61"/>
      <c r="DY118" s="62"/>
    </row>
    <row r="119" spans="1:136" s="41" customFormat="1" ht="12.5" x14ac:dyDescent="0.25">
      <c r="A119" s="53"/>
      <c r="B119" s="54"/>
      <c r="C119" s="54"/>
      <c r="D119" s="54"/>
      <c r="E119" s="54"/>
      <c r="F119" s="54"/>
      <c r="G119" s="55"/>
      <c r="H119" s="54"/>
      <c r="I119" s="56"/>
      <c r="J119" s="57"/>
      <c r="K119" s="57"/>
      <c r="L119" s="57"/>
      <c r="M119" s="57"/>
      <c r="N119" s="57"/>
      <c r="O119" s="57"/>
      <c r="P119" s="56"/>
      <c r="Q119" s="57"/>
      <c r="R119" s="57"/>
      <c r="S119" s="57"/>
      <c r="T119" s="57"/>
      <c r="U119" s="57"/>
      <c r="V119" s="57"/>
      <c r="W119" s="56"/>
      <c r="X119" s="57"/>
      <c r="Y119" s="57"/>
      <c r="Z119" s="56"/>
      <c r="AA119" s="57"/>
      <c r="AB119" s="56"/>
      <c r="AC119" s="56"/>
      <c r="AD119" s="57"/>
      <c r="AE119" s="57"/>
      <c r="AF119" s="57"/>
      <c r="AG119" s="56"/>
      <c r="AH119" s="56"/>
      <c r="AI119" s="56"/>
      <c r="AJ119" s="56"/>
      <c r="AK119" s="57"/>
      <c r="AL119" s="56"/>
      <c r="AM119" s="57"/>
      <c r="AN119" s="57"/>
      <c r="AO119" s="56"/>
      <c r="AP119" s="57"/>
      <c r="AQ119" s="57"/>
      <c r="AR119" s="57"/>
      <c r="AS119" s="57"/>
      <c r="AT119" s="57"/>
      <c r="AU119" s="56"/>
      <c r="AV119" s="57"/>
      <c r="AW119" s="58"/>
      <c r="AX119" s="59"/>
      <c r="AY119" s="59"/>
      <c r="AZ119" s="59"/>
      <c r="BA119" s="59"/>
      <c r="BB119" s="59"/>
      <c r="BC119" s="59"/>
      <c r="BD119" s="58"/>
      <c r="BE119" s="59"/>
      <c r="BF119" s="59"/>
      <c r="BG119" s="59"/>
      <c r="BH119" s="59"/>
      <c r="BI119" s="59"/>
      <c r="BJ119" s="59"/>
      <c r="BK119" s="58"/>
      <c r="BL119" s="59"/>
      <c r="BM119" s="59"/>
      <c r="BN119" s="58"/>
      <c r="BO119" s="59"/>
      <c r="BP119" s="58"/>
      <c r="BQ119" s="58"/>
      <c r="BR119" s="59"/>
      <c r="BS119" s="59"/>
      <c r="BT119" s="59"/>
      <c r="BU119" s="58"/>
      <c r="BV119" s="58"/>
      <c r="BW119" s="58"/>
      <c r="BX119" s="59"/>
      <c r="BY119" s="59"/>
      <c r="BZ119" s="58"/>
      <c r="CA119" s="59"/>
      <c r="CB119" s="59"/>
      <c r="CC119" s="58"/>
      <c r="CD119" s="59"/>
      <c r="CE119" s="59"/>
      <c r="CF119" s="59"/>
      <c r="CG119" s="59"/>
      <c r="CH119" s="59"/>
      <c r="CI119" s="58"/>
      <c r="CJ119" s="59"/>
      <c r="CK119" s="60"/>
      <c r="CL119" s="61"/>
      <c r="CM119" s="61"/>
      <c r="CN119" s="61"/>
      <c r="CO119" s="61"/>
      <c r="CP119" s="60"/>
      <c r="CQ119" s="61"/>
      <c r="CR119" s="60"/>
      <c r="CS119" s="61"/>
      <c r="CT119" s="61"/>
      <c r="CU119" s="61"/>
      <c r="CV119" s="61"/>
      <c r="CW119" s="61"/>
      <c r="CX119" s="61"/>
      <c r="CY119" s="60"/>
      <c r="CZ119" s="61"/>
      <c r="DA119" s="61"/>
      <c r="DB119" s="60"/>
      <c r="DC119" s="61"/>
      <c r="DD119" s="60"/>
      <c r="DE119" s="60"/>
      <c r="DF119" s="61"/>
      <c r="DG119" s="61"/>
      <c r="DH119" s="61"/>
      <c r="DI119" s="60"/>
      <c r="DJ119" s="60"/>
      <c r="DK119" s="60"/>
      <c r="DL119" s="61"/>
      <c r="DM119" s="61"/>
      <c r="DN119" s="60"/>
      <c r="DO119" s="61"/>
      <c r="DP119" s="61"/>
      <c r="DQ119" s="60"/>
      <c r="DR119" s="61"/>
      <c r="DS119" s="61"/>
      <c r="DT119" s="61"/>
      <c r="DU119" s="61"/>
      <c r="DV119" s="61"/>
      <c r="DW119" s="60"/>
      <c r="DX119" s="61"/>
      <c r="DY119" s="62"/>
    </row>
    <row r="120" spans="1:136" s="41" customFormat="1" ht="12.5" x14ac:dyDescent="0.25">
      <c r="A120" s="53"/>
      <c r="B120" s="54"/>
      <c r="C120" s="54"/>
      <c r="D120" s="54"/>
      <c r="E120" s="54"/>
      <c r="F120" s="54"/>
      <c r="G120" s="55"/>
      <c r="H120" s="54"/>
      <c r="I120" s="56"/>
      <c r="J120" s="57"/>
      <c r="K120" s="57"/>
      <c r="L120" s="57"/>
      <c r="M120" s="57"/>
      <c r="N120" s="57"/>
      <c r="O120" s="57"/>
      <c r="P120" s="56"/>
      <c r="Q120" s="57"/>
      <c r="R120" s="57"/>
      <c r="S120" s="57"/>
      <c r="T120" s="57"/>
      <c r="U120" s="57"/>
      <c r="V120" s="57"/>
      <c r="W120" s="56"/>
      <c r="X120" s="57"/>
      <c r="Y120" s="57"/>
      <c r="Z120" s="56"/>
      <c r="AA120" s="57"/>
      <c r="AB120" s="56"/>
      <c r="AC120" s="56"/>
      <c r="AD120" s="57"/>
      <c r="AE120" s="57"/>
      <c r="AF120" s="57"/>
      <c r="AG120" s="56"/>
      <c r="AH120" s="56"/>
      <c r="AI120" s="56"/>
      <c r="AJ120" s="56"/>
      <c r="AK120" s="57"/>
      <c r="AL120" s="56"/>
      <c r="AM120" s="57"/>
      <c r="AN120" s="57"/>
      <c r="AO120" s="56"/>
      <c r="AP120" s="57"/>
      <c r="AQ120" s="57"/>
      <c r="AR120" s="57"/>
      <c r="AS120" s="57"/>
      <c r="AT120" s="57"/>
      <c r="AU120" s="56"/>
      <c r="AV120" s="57"/>
      <c r="AW120" s="58"/>
      <c r="AX120" s="59"/>
      <c r="AY120" s="59"/>
      <c r="AZ120" s="59"/>
      <c r="BA120" s="59"/>
      <c r="BB120" s="59"/>
      <c r="BC120" s="59"/>
      <c r="BD120" s="58"/>
      <c r="BE120" s="59"/>
      <c r="BF120" s="59"/>
      <c r="BG120" s="59"/>
      <c r="BH120" s="59"/>
      <c r="BI120" s="59"/>
      <c r="BJ120" s="59"/>
      <c r="BK120" s="58"/>
      <c r="BL120" s="59"/>
      <c r="BM120" s="59"/>
      <c r="BN120" s="58"/>
      <c r="BO120" s="59"/>
      <c r="BP120" s="58"/>
      <c r="BQ120" s="58"/>
      <c r="BR120" s="59"/>
      <c r="BS120" s="59"/>
      <c r="BT120" s="59"/>
      <c r="BU120" s="58"/>
      <c r="BV120" s="58"/>
      <c r="BW120" s="58"/>
      <c r="BX120" s="59"/>
      <c r="BY120" s="59"/>
      <c r="BZ120" s="58"/>
      <c r="CA120" s="59"/>
      <c r="CB120" s="59"/>
      <c r="CC120" s="58"/>
      <c r="CD120" s="59"/>
      <c r="CE120" s="59"/>
      <c r="CF120" s="59"/>
      <c r="CG120" s="59"/>
      <c r="CH120" s="59"/>
      <c r="CI120" s="58"/>
      <c r="CJ120" s="59"/>
      <c r="CK120" s="60"/>
      <c r="CL120" s="61"/>
      <c r="CM120" s="61"/>
      <c r="CN120" s="61"/>
      <c r="CO120" s="61"/>
      <c r="CP120" s="60"/>
      <c r="CQ120" s="61"/>
      <c r="CR120" s="60"/>
      <c r="CS120" s="61"/>
      <c r="CT120" s="61"/>
      <c r="CU120" s="61"/>
      <c r="CV120" s="61"/>
      <c r="CW120" s="61"/>
      <c r="CX120" s="61"/>
      <c r="CY120" s="60"/>
      <c r="CZ120" s="61"/>
      <c r="DA120" s="61"/>
      <c r="DB120" s="60"/>
      <c r="DC120" s="61"/>
      <c r="DD120" s="60"/>
      <c r="DE120" s="60"/>
      <c r="DF120" s="61"/>
      <c r="DG120" s="61"/>
      <c r="DH120" s="61"/>
      <c r="DI120" s="60"/>
      <c r="DJ120" s="60"/>
      <c r="DK120" s="60"/>
      <c r="DL120" s="61"/>
      <c r="DM120" s="61"/>
      <c r="DN120" s="60"/>
      <c r="DO120" s="61"/>
      <c r="DP120" s="61"/>
      <c r="DQ120" s="60"/>
      <c r="DR120" s="61"/>
      <c r="DS120" s="61"/>
      <c r="DT120" s="61"/>
      <c r="DU120" s="61"/>
      <c r="DV120" s="61"/>
      <c r="DW120" s="60"/>
      <c r="DX120" s="61"/>
      <c r="DY120" s="62"/>
    </row>
    <row r="121" spans="1:136" s="41" customFormat="1" ht="12.5" x14ac:dyDescent="0.25">
      <c r="A121" s="53"/>
      <c r="B121" s="54"/>
      <c r="C121" s="54"/>
      <c r="D121" s="54"/>
      <c r="E121" s="54"/>
      <c r="F121" s="54"/>
      <c r="G121" s="55"/>
      <c r="H121" s="54"/>
      <c r="I121" s="56"/>
      <c r="J121" s="57"/>
      <c r="K121" s="57"/>
      <c r="L121" s="57"/>
      <c r="M121" s="57"/>
      <c r="N121" s="57"/>
      <c r="O121" s="57"/>
      <c r="P121" s="56"/>
      <c r="Q121" s="57"/>
      <c r="R121" s="57"/>
      <c r="S121" s="57"/>
      <c r="T121" s="57"/>
      <c r="U121" s="57"/>
      <c r="V121" s="57"/>
      <c r="W121" s="56"/>
      <c r="X121" s="57"/>
      <c r="Y121" s="57"/>
      <c r="Z121" s="56"/>
      <c r="AA121" s="57"/>
      <c r="AB121" s="56"/>
      <c r="AC121" s="56"/>
      <c r="AD121" s="57"/>
      <c r="AE121" s="57"/>
      <c r="AF121" s="57"/>
      <c r="AG121" s="56"/>
      <c r="AH121" s="56"/>
      <c r="AI121" s="56"/>
      <c r="AJ121" s="56"/>
      <c r="AK121" s="57"/>
      <c r="AL121" s="56"/>
      <c r="AM121" s="57"/>
      <c r="AN121" s="57"/>
      <c r="AO121" s="56"/>
      <c r="AP121" s="57"/>
      <c r="AQ121" s="57"/>
      <c r="AR121" s="57"/>
      <c r="AS121" s="57"/>
      <c r="AT121" s="57"/>
      <c r="AU121" s="56"/>
      <c r="AV121" s="57"/>
      <c r="AW121" s="58"/>
      <c r="AX121" s="59"/>
      <c r="AY121" s="59"/>
      <c r="AZ121" s="59"/>
      <c r="BA121" s="59"/>
      <c r="BB121" s="59"/>
      <c r="BC121" s="59"/>
      <c r="BD121" s="58"/>
      <c r="BE121" s="59"/>
      <c r="BF121" s="59"/>
      <c r="BG121" s="59"/>
      <c r="BH121" s="59"/>
      <c r="BI121" s="59"/>
      <c r="BJ121" s="59"/>
      <c r="BK121" s="58"/>
      <c r="BL121" s="59"/>
      <c r="BM121" s="59"/>
      <c r="BN121" s="58"/>
      <c r="BO121" s="59"/>
      <c r="BP121" s="58"/>
      <c r="BQ121" s="58"/>
      <c r="BR121" s="59"/>
      <c r="BS121" s="59"/>
      <c r="BT121" s="59"/>
      <c r="BU121" s="58"/>
      <c r="BV121" s="58"/>
      <c r="BW121" s="58"/>
      <c r="BX121" s="59"/>
      <c r="BY121" s="59"/>
      <c r="BZ121" s="58"/>
      <c r="CA121" s="59"/>
      <c r="CB121" s="59"/>
      <c r="CC121" s="58"/>
      <c r="CD121" s="59"/>
      <c r="CE121" s="59"/>
      <c r="CF121" s="59"/>
      <c r="CG121" s="59"/>
      <c r="CH121" s="59"/>
      <c r="CI121" s="58"/>
      <c r="CJ121" s="59"/>
      <c r="CK121" s="60"/>
      <c r="CL121" s="61"/>
      <c r="CM121" s="61"/>
      <c r="CN121" s="61"/>
      <c r="CO121" s="61"/>
      <c r="CP121" s="60"/>
      <c r="CQ121" s="61"/>
      <c r="CR121" s="60"/>
      <c r="CS121" s="61"/>
      <c r="CT121" s="61"/>
      <c r="CU121" s="61"/>
      <c r="CV121" s="61"/>
      <c r="CW121" s="61"/>
      <c r="CX121" s="61"/>
      <c r="CY121" s="60"/>
      <c r="CZ121" s="61"/>
      <c r="DA121" s="61"/>
      <c r="DB121" s="60"/>
      <c r="DC121" s="61"/>
      <c r="DD121" s="60"/>
      <c r="DE121" s="60"/>
      <c r="DF121" s="61"/>
      <c r="DG121" s="61"/>
      <c r="DH121" s="61"/>
      <c r="DI121" s="60"/>
      <c r="DJ121" s="60"/>
      <c r="DK121" s="60"/>
      <c r="DL121" s="61"/>
      <c r="DM121" s="61"/>
      <c r="DN121" s="60"/>
      <c r="DO121" s="61"/>
      <c r="DP121" s="61"/>
      <c r="DQ121" s="60"/>
      <c r="DR121" s="61"/>
      <c r="DS121" s="61"/>
      <c r="DT121" s="61"/>
      <c r="DU121" s="61"/>
      <c r="DV121" s="61"/>
      <c r="DW121" s="60"/>
      <c r="DX121" s="61"/>
      <c r="DY121" s="62"/>
    </row>
    <row r="122" spans="1:136" s="41" customFormat="1" ht="12.5" x14ac:dyDescent="0.25">
      <c r="A122" s="53"/>
      <c r="B122" s="54"/>
      <c r="C122" s="54"/>
      <c r="D122" s="54"/>
      <c r="E122" s="54"/>
      <c r="F122" s="54"/>
      <c r="G122" s="55"/>
      <c r="H122" s="54"/>
      <c r="I122" s="56"/>
      <c r="J122" s="57"/>
      <c r="K122" s="57"/>
      <c r="L122" s="57"/>
      <c r="M122" s="57"/>
      <c r="N122" s="57"/>
      <c r="O122" s="57"/>
      <c r="P122" s="56"/>
      <c r="Q122" s="57"/>
      <c r="R122" s="57"/>
      <c r="S122" s="57"/>
      <c r="T122" s="57"/>
      <c r="U122" s="57"/>
      <c r="V122" s="57"/>
      <c r="W122" s="56"/>
      <c r="X122" s="57"/>
      <c r="Y122" s="57"/>
      <c r="Z122" s="56"/>
      <c r="AA122" s="57"/>
      <c r="AB122" s="56"/>
      <c r="AC122" s="56"/>
      <c r="AD122" s="57"/>
      <c r="AE122" s="57"/>
      <c r="AF122" s="57"/>
      <c r="AG122" s="56"/>
      <c r="AH122" s="56"/>
      <c r="AI122" s="56"/>
      <c r="AJ122" s="56"/>
      <c r="AK122" s="57"/>
      <c r="AL122" s="56"/>
      <c r="AM122" s="57"/>
      <c r="AN122" s="57"/>
      <c r="AO122" s="56"/>
      <c r="AP122" s="57"/>
      <c r="AQ122" s="57"/>
      <c r="AR122" s="57"/>
      <c r="AS122" s="57"/>
      <c r="AT122" s="57"/>
      <c r="AU122" s="56"/>
      <c r="AV122" s="57"/>
      <c r="AW122" s="58"/>
      <c r="AX122" s="59"/>
      <c r="AY122" s="59"/>
      <c r="AZ122" s="59"/>
      <c r="BA122" s="59"/>
      <c r="BB122" s="59"/>
      <c r="BC122" s="59"/>
      <c r="BD122" s="58"/>
      <c r="BE122" s="59"/>
      <c r="BF122" s="59"/>
      <c r="BG122" s="59"/>
      <c r="BH122" s="59"/>
      <c r="BI122" s="59"/>
      <c r="BJ122" s="59"/>
      <c r="BK122" s="58"/>
      <c r="BL122" s="59"/>
      <c r="BM122" s="59"/>
      <c r="BN122" s="58"/>
      <c r="BO122" s="59"/>
      <c r="BP122" s="58"/>
      <c r="BQ122" s="58"/>
      <c r="BR122" s="59"/>
      <c r="BS122" s="59"/>
      <c r="BT122" s="59"/>
      <c r="BU122" s="58"/>
      <c r="BV122" s="58"/>
      <c r="BW122" s="58"/>
      <c r="BX122" s="59"/>
      <c r="BY122" s="59"/>
      <c r="BZ122" s="58"/>
      <c r="CA122" s="59"/>
      <c r="CB122" s="59"/>
      <c r="CC122" s="58"/>
      <c r="CD122" s="59"/>
      <c r="CE122" s="59"/>
      <c r="CF122" s="59"/>
      <c r="CG122" s="59"/>
      <c r="CH122" s="59"/>
      <c r="CI122" s="58"/>
      <c r="CJ122" s="59"/>
      <c r="CK122" s="60"/>
      <c r="CL122" s="61"/>
      <c r="CM122" s="61"/>
      <c r="CN122" s="61"/>
      <c r="CO122" s="61"/>
      <c r="CP122" s="60"/>
      <c r="CQ122" s="61"/>
      <c r="CR122" s="60"/>
      <c r="CS122" s="61"/>
      <c r="CT122" s="61"/>
      <c r="CU122" s="61"/>
      <c r="CV122" s="61"/>
      <c r="CW122" s="61"/>
      <c r="CX122" s="61"/>
      <c r="CY122" s="60"/>
      <c r="CZ122" s="61"/>
      <c r="DA122" s="61"/>
      <c r="DB122" s="60"/>
      <c r="DC122" s="61"/>
      <c r="DD122" s="60"/>
      <c r="DE122" s="60"/>
      <c r="DF122" s="61"/>
      <c r="DG122" s="61"/>
      <c r="DH122" s="61"/>
      <c r="DI122" s="60"/>
      <c r="DJ122" s="60"/>
      <c r="DK122" s="60"/>
      <c r="DL122" s="61"/>
      <c r="DM122" s="61"/>
      <c r="DN122" s="60"/>
      <c r="DO122" s="61"/>
      <c r="DP122" s="61"/>
      <c r="DQ122" s="60"/>
      <c r="DR122" s="61"/>
      <c r="DS122" s="61"/>
      <c r="DT122" s="61"/>
      <c r="DU122" s="61"/>
      <c r="DV122" s="61"/>
      <c r="DW122" s="60"/>
      <c r="DX122" s="61"/>
      <c r="DY122" s="62"/>
    </row>
    <row r="123" spans="1:136" s="41" customFormat="1" ht="12.5" x14ac:dyDescent="0.25">
      <c r="A123" s="53"/>
      <c r="B123" s="54"/>
      <c r="C123" s="54"/>
      <c r="D123" s="54"/>
      <c r="E123" s="54"/>
      <c r="F123" s="54"/>
      <c r="G123" s="55"/>
      <c r="H123" s="54"/>
      <c r="I123" s="56"/>
      <c r="J123" s="57"/>
      <c r="K123" s="57"/>
      <c r="L123" s="57"/>
      <c r="M123" s="57"/>
      <c r="N123" s="57"/>
      <c r="O123" s="57"/>
      <c r="P123" s="56"/>
      <c r="Q123" s="57"/>
      <c r="R123" s="57"/>
      <c r="S123" s="57"/>
      <c r="T123" s="57"/>
      <c r="U123" s="57"/>
      <c r="V123" s="57"/>
      <c r="W123" s="56"/>
      <c r="X123" s="57"/>
      <c r="Y123" s="57"/>
      <c r="Z123" s="56"/>
      <c r="AA123" s="57"/>
      <c r="AB123" s="56"/>
      <c r="AC123" s="56"/>
      <c r="AD123" s="57"/>
      <c r="AE123" s="57"/>
      <c r="AF123" s="57"/>
      <c r="AG123" s="56"/>
      <c r="AH123" s="56"/>
      <c r="AI123" s="56"/>
      <c r="AJ123" s="56"/>
      <c r="AK123" s="57"/>
      <c r="AL123" s="56"/>
      <c r="AM123" s="57"/>
      <c r="AN123" s="57"/>
      <c r="AO123" s="56"/>
      <c r="AP123" s="57"/>
      <c r="AQ123" s="57"/>
      <c r="AR123" s="57"/>
      <c r="AS123" s="57"/>
      <c r="AT123" s="57"/>
      <c r="AU123" s="56"/>
      <c r="AV123" s="57"/>
      <c r="AW123" s="58"/>
      <c r="AX123" s="59"/>
      <c r="AY123" s="59"/>
      <c r="AZ123" s="59"/>
      <c r="BA123" s="59"/>
      <c r="BB123" s="59"/>
      <c r="BC123" s="59"/>
      <c r="BD123" s="58"/>
      <c r="BE123" s="59"/>
      <c r="BF123" s="59"/>
      <c r="BG123" s="59"/>
      <c r="BH123" s="59"/>
      <c r="BI123" s="59"/>
      <c r="BJ123" s="59"/>
      <c r="BK123" s="58"/>
      <c r="BL123" s="59"/>
      <c r="BM123" s="59"/>
      <c r="BN123" s="58"/>
      <c r="BO123" s="59"/>
      <c r="BP123" s="58"/>
      <c r="BQ123" s="58"/>
      <c r="BR123" s="59"/>
      <c r="BS123" s="59"/>
      <c r="BT123" s="59"/>
      <c r="BU123" s="58"/>
      <c r="BV123" s="58"/>
      <c r="BW123" s="58"/>
      <c r="BX123" s="59"/>
      <c r="BY123" s="59"/>
      <c r="BZ123" s="58"/>
      <c r="CA123" s="59"/>
      <c r="CB123" s="59"/>
      <c r="CC123" s="58"/>
      <c r="CD123" s="59"/>
      <c r="CE123" s="59"/>
      <c r="CF123" s="59"/>
      <c r="CG123" s="59"/>
      <c r="CH123" s="59"/>
      <c r="CI123" s="58"/>
      <c r="CJ123" s="59"/>
      <c r="CK123" s="60"/>
      <c r="CL123" s="61"/>
      <c r="CM123" s="61"/>
      <c r="CN123" s="61"/>
      <c r="CO123" s="61"/>
      <c r="CP123" s="60"/>
      <c r="CQ123" s="61"/>
      <c r="CR123" s="60"/>
      <c r="CS123" s="61"/>
      <c r="CT123" s="61"/>
      <c r="CU123" s="61"/>
      <c r="CV123" s="61"/>
      <c r="CW123" s="61"/>
      <c r="CX123" s="61"/>
      <c r="CY123" s="60"/>
      <c r="CZ123" s="61"/>
      <c r="DA123" s="61"/>
      <c r="DB123" s="60"/>
      <c r="DC123" s="61"/>
      <c r="DD123" s="60"/>
      <c r="DE123" s="60"/>
      <c r="DF123" s="61"/>
      <c r="DG123" s="61"/>
      <c r="DH123" s="61"/>
      <c r="DI123" s="60"/>
      <c r="DJ123" s="60"/>
      <c r="DK123" s="60"/>
      <c r="DL123" s="61"/>
      <c r="DM123" s="61"/>
      <c r="DN123" s="60"/>
      <c r="DO123" s="61"/>
      <c r="DP123" s="61"/>
      <c r="DQ123" s="60"/>
      <c r="DR123" s="61"/>
      <c r="DS123" s="61"/>
      <c r="DT123" s="61"/>
      <c r="DU123" s="61"/>
      <c r="DV123" s="61"/>
      <c r="DW123" s="60"/>
      <c r="DX123" s="61"/>
      <c r="DY123" s="62"/>
    </row>
    <row r="124" spans="1:136" s="41" customFormat="1" ht="15.75" customHeight="1" x14ac:dyDescent="0.25">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A124" s="59"/>
      <c r="CB124" s="59"/>
      <c r="CC124" s="59"/>
      <c r="CD124" s="59"/>
      <c r="CE124" s="59"/>
      <c r="CF124" s="59"/>
      <c r="CG124" s="59"/>
      <c r="CH124" s="59"/>
      <c r="CI124" s="59"/>
      <c r="CJ124" s="59"/>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1"/>
      <c r="DJ124" s="61"/>
      <c r="DK124" s="61"/>
      <c r="DL124" s="61"/>
      <c r="DM124" s="61"/>
      <c r="DN124" s="61"/>
      <c r="DO124" s="61"/>
      <c r="DP124" s="61"/>
      <c r="DQ124" s="61"/>
      <c r="DR124" s="61"/>
      <c r="DS124" s="61"/>
      <c r="DT124" s="61"/>
      <c r="DU124" s="61"/>
      <c r="DV124" s="61"/>
      <c r="DW124" s="61"/>
      <c r="DX124" s="61"/>
      <c r="DY124" s="62"/>
    </row>
    <row r="125" spans="1:136" s="41" customFormat="1" ht="15.75" customHeight="1" x14ac:dyDescent="0.25">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59"/>
      <c r="BZ125" s="59"/>
      <c r="CA125" s="59"/>
      <c r="CB125" s="59"/>
      <c r="CC125" s="59"/>
      <c r="CD125" s="59"/>
      <c r="CE125" s="59"/>
      <c r="CF125" s="59"/>
      <c r="CG125" s="59"/>
      <c r="CH125" s="59"/>
      <c r="CI125" s="59"/>
      <c r="CJ125" s="59"/>
      <c r="CK125" s="61"/>
      <c r="CL125" s="61"/>
      <c r="CM125" s="61"/>
      <c r="CN125" s="61"/>
      <c r="CO125" s="61"/>
      <c r="CP125" s="61"/>
      <c r="CQ125" s="61"/>
      <c r="CR125" s="61"/>
      <c r="CS125" s="61"/>
      <c r="CT125" s="61"/>
      <c r="CU125" s="61"/>
      <c r="CV125" s="61"/>
      <c r="CW125" s="61"/>
      <c r="CX125" s="61"/>
      <c r="CY125" s="61"/>
      <c r="CZ125" s="61"/>
      <c r="DA125" s="61"/>
      <c r="DB125" s="61"/>
      <c r="DC125" s="61"/>
      <c r="DD125" s="61"/>
      <c r="DE125" s="61"/>
      <c r="DF125" s="61"/>
      <c r="DG125" s="61"/>
      <c r="DH125" s="61"/>
      <c r="DI125" s="61"/>
      <c r="DJ125" s="61"/>
      <c r="DK125" s="61"/>
      <c r="DL125" s="61"/>
      <c r="DM125" s="61"/>
      <c r="DN125" s="61"/>
      <c r="DO125" s="61"/>
      <c r="DP125" s="61"/>
      <c r="DQ125" s="61"/>
      <c r="DR125" s="61"/>
      <c r="DS125" s="61"/>
      <c r="DT125" s="61"/>
      <c r="DU125" s="61"/>
      <c r="DV125" s="61"/>
      <c r="DW125" s="61"/>
      <c r="DX125" s="61"/>
      <c r="DY125" s="62"/>
    </row>
    <row r="126" spans="1:136" s="22" customFormat="1" ht="15.75" customHeight="1" x14ac:dyDescent="0.25"/>
    <row r="127" spans="1:136" ht="15.75" customHeight="1" x14ac:dyDescent="0.3">
      <c r="B127" s="23" t="s">
        <v>70</v>
      </c>
      <c r="C127" s="1">
        <f>COUNTIF(C$2:C$126, "Alfred Nzo East")</f>
        <v>6</v>
      </c>
      <c r="H127" s="13" t="s">
        <v>69</v>
      </c>
      <c r="I127" s="14">
        <f t="shared" ref="I127:BT127" si="0">COUNTIF(I$2:I$126, "According to teaching plan")</f>
        <v>61</v>
      </c>
      <c r="J127" s="14">
        <f t="shared" si="0"/>
        <v>50</v>
      </c>
      <c r="K127" s="14">
        <f t="shared" si="0"/>
        <v>38</v>
      </c>
      <c r="L127" s="14">
        <f t="shared" si="0"/>
        <v>0</v>
      </c>
      <c r="M127" s="14">
        <f t="shared" si="0"/>
        <v>2</v>
      </c>
      <c r="N127" s="14">
        <f t="shared" si="0"/>
        <v>21</v>
      </c>
      <c r="O127" s="14">
        <f t="shared" si="0"/>
        <v>1</v>
      </c>
      <c r="P127" s="14">
        <f t="shared" si="0"/>
        <v>74</v>
      </c>
      <c r="Q127" s="14">
        <f t="shared" si="0"/>
        <v>8</v>
      </c>
      <c r="R127" s="14">
        <f t="shared" si="0"/>
        <v>51</v>
      </c>
      <c r="S127" s="14">
        <f t="shared" si="0"/>
        <v>34</v>
      </c>
      <c r="T127" s="14">
        <f t="shared" si="0"/>
        <v>2</v>
      </c>
      <c r="U127" s="14">
        <f t="shared" si="0"/>
        <v>7</v>
      </c>
      <c r="V127" s="14">
        <f t="shared" si="0"/>
        <v>13</v>
      </c>
      <c r="W127" s="14">
        <f t="shared" si="0"/>
        <v>26</v>
      </c>
      <c r="X127" s="14">
        <f t="shared" si="0"/>
        <v>5</v>
      </c>
      <c r="Y127" s="14">
        <f t="shared" si="0"/>
        <v>28</v>
      </c>
      <c r="Z127" s="14">
        <f t="shared" si="0"/>
        <v>61</v>
      </c>
      <c r="AA127" s="14">
        <f t="shared" si="0"/>
        <v>53</v>
      </c>
      <c r="AB127" s="14">
        <f t="shared" si="0"/>
        <v>65</v>
      </c>
      <c r="AC127" s="14">
        <f t="shared" si="0"/>
        <v>63</v>
      </c>
      <c r="AD127" s="14">
        <f t="shared" si="0"/>
        <v>5</v>
      </c>
      <c r="AE127" s="14">
        <f t="shared" si="0"/>
        <v>11</v>
      </c>
      <c r="AF127" s="14">
        <f t="shared" si="0"/>
        <v>28</v>
      </c>
      <c r="AG127" s="14">
        <f t="shared" si="0"/>
        <v>33</v>
      </c>
      <c r="AH127" s="14">
        <f t="shared" si="0"/>
        <v>95</v>
      </c>
      <c r="AI127" s="14">
        <f t="shared" si="0"/>
        <v>85</v>
      </c>
      <c r="AJ127" s="14">
        <f t="shared" si="0"/>
        <v>0</v>
      </c>
      <c r="AK127" s="14">
        <f t="shared" si="0"/>
        <v>83</v>
      </c>
      <c r="AL127" s="14">
        <f t="shared" si="0"/>
        <v>72</v>
      </c>
      <c r="AM127" s="14">
        <f t="shared" si="0"/>
        <v>7</v>
      </c>
      <c r="AN127" s="14">
        <f t="shared" si="0"/>
        <v>15</v>
      </c>
      <c r="AO127" s="14">
        <f t="shared" si="0"/>
        <v>70</v>
      </c>
      <c r="AP127" s="14">
        <f t="shared" si="0"/>
        <v>1</v>
      </c>
      <c r="AQ127" s="14">
        <f t="shared" si="0"/>
        <v>0</v>
      </c>
      <c r="AR127" s="14">
        <f t="shared" si="0"/>
        <v>3</v>
      </c>
      <c r="AS127" s="14">
        <f t="shared" si="0"/>
        <v>9</v>
      </c>
      <c r="AT127" s="14">
        <f t="shared" si="0"/>
        <v>9</v>
      </c>
      <c r="AU127" s="14">
        <f t="shared" si="0"/>
        <v>46</v>
      </c>
      <c r="AV127" s="14">
        <f t="shared" si="0"/>
        <v>23</v>
      </c>
      <c r="AW127" s="14">
        <f t="shared" si="0"/>
        <v>66</v>
      </c>
      <c r="AX127" s="14">
        <f t="shared" si="0"/>
        <v>50</v>
      </c>
      <c r="AY127" s="14">
        <f t="shared" si="0"/>
        <v>34</v>
      </c>
      <c r="AZ127" s="14">
        <f t="shared" si="0"/>
        <v>1</v>
      </c>
      <c r="BA127" s="14">
        <f t="shared" si="0"/>
        <v>1</v>
      </c>
      <c r="BB127" s="14">
        <f t="shared" si="0"/>
        <v>18</v>
      </c>
      <c r="BC127" s="14">
        <f t="shared" si="0"/>
        <v>1</v>
      </c>
      <c r="BD127" s="14">
        <f t="shared" si="0"/>
        <v>77</v>
      </c>
      <c r="BE127" s="14">
        <f t="shared" si="0"/>
        <v>4</v>
      </c>
      <c r="BF127" s="14">
        <f t="shared" si="0"/>
        <v>48</v>
      </c>
      <c r="BG127" s="14">
        <f t="shared" si="0"/>
        <v>35</v>
      </c>
      <c r="BH127" s="14">
        <f t="shared" si="0"/>
        <v>1</v>
      </c>
      <c r="BI127" s="14">
        <f t="shared" si="0"/>
        <v>7</v>
      </c>
      <c r="BJ127" s="14">
        <f t="shared" si="0"/>
        <v>11</v>
      </c>
      <c r="BK127" s="14">
        <f t="shared" si="0"/>
        <v>29</v>
      </c>
      <c r="BL127" s="14">
        <f t="shared" si="0"/>
        <v>6</v>
      </c>
      <c r="BM127" s="14">
        <f t="shared" si="0"/>
        <v>25</v>
      </c>
      <c r="BN127" s="14">
        <f t="shared" si="0"/>
        <v>62</v>
      </c>
      <c r="BO127" s="14">
        <f t="shared" si="0"/>
        <v>58</v>
      </c>
      <c r="BP127" s="14">
        <f t="shared" si="0"/>
        <v>63</v>
      </c>
      <c r="BQ127" s="14">
        <f t="shared" si="0"/>
        <v>64</v>
      </c>
      <c r="BR127" s="14">
        <f t="shared" si="0"/>
        <v>5</v>
      </c>
      <c r="BS127" s="14">
        <f t="shared" si="0"/>
        <v>10</v>
      </c>
      <c r="BT127" s="14">
        <f t="shared" si="0"/>
        <v>26</v>
      </c>
      <c r="BU127" s="14">
        <f t="shared" ref="BU127:DX127" si="1">COUNTIF(BU$2:BU$126, "According to teaching plan")</f>
        <v>37</v>
      </c>
      <c r="BV127" s="14">
        <f t="shared" si="1"/>
        <v>92</v>
      </c>
      <c r="BW127" s="14">
        <f t="shared" si="1"/>
        <v>80</v>
      </c>
      <c r="BX127" s="14">
        <f t="shared" si="1"/>
        <v>1</v>
      </c>
      <c r="BY127" s="14">
        <f t="shared" si="1"/>
        <v>82</v>
      </c>
      <c r="BZ127" s="14">
        <f t="shared" si="1"/>
        <v>70</v>
      </c>
      <c r="CA127" s="14">
        <f t="shared" si="1"/>
        <v>5</v>
      </c>
      <c r="CB127" s="14">
        <f t="shared" si="1"/>
        <v>14</v>
      </c>
      <c r="CC127" s="14">
        <f t="shared" si="1"/>
        <v>75</v>
      </c>
      <c r="CD127" s="14">
        <f t="shared" si="1"/>
        <v>1</v>
      </c>
      <c r="CE127" s="14">
        <f t="shared" si="1"/>
        <v>0</v>
      </c>
      <c r="CF127" s="14">
        <f t="shared" si="1"/>
        <v>2</v>
      </c>
      <c r="CG127" s="14">
        <f t="shared" si="1"/>
        <v>9</v>
      </c>
      <c r="CH127" s="14">
        <f t="shared" si="1"/>
        <v>10</v>
      </c>
      <c r="CI127" s="14">
        <f t="shared" si="1"/>
        <v>47</v>
      </c>
      <c r="CJ127" s="14">
        <f t="shared" si="1"/>
        <v>23</v>
      </c>
      <c r="CK127" s="14">
        <f t="shared" si="1"/>
        <v>71</v>
      </c>
      <c r="CL127" s="14">
        <f t="shared" si="1"/>
        <v>50</v>
      </c>
      <c r="CM127" s="14">
        <f t="shared" si="1"/>
        <v>35</v>
      </c>
      <c r="CN127" s="14">
        <f t="shared" si="1"/>
        <v>2</v>
      </c>
      <c r="CO127" s="14">
        <f t="shared" si="1"/>
        <v>1</v>
      </c>
      <c r="CP127" s="14">
        <f t="shared" si="1"/>
        <v>26</v>
      </c>
      <c r="CQ127" s="14">
        <f t="shared" si="1"/>
        <v>1</v>
      </c>
      <c r="CR127" s="14">
        <f t="shared" si="1"/>
        <v>84</v>
      </c>
      <c r="CS127" s="14">
        <f t="shared" si="1"/>
        <v>6</v>
      </c>
      <c r="CT127" s="14">
        <f t="shared" si="1"/>
        <v>57</v>
      </c>
      <c r="CU127" s="14">
        <f t="shared" si="1"/>
        <v>38</v>
      </c>
      <c r="CV127" s="14">
        <f t="shared" si="1"/>
        <v>1</v>
      </c>
      <c r="CW127" s="14">
        <f t="shared" si="1"/>
        <v>8</v>
      </c>
      <c r="CX127" s="14">
        <f t="shared" si="1"/>
        <v>11</v>
      </c>
      <c r="CY127" s="14">
        <f t="shared" si="1"/>
        <v>33</v>
      </c>
      <c r="CZ127" s="14">
        <f t="shared" si="1"/>
        <v>4</v>
      </c>
      <c r="DA127" s="14">
        <f t="shared" si="1"/>
        <v>25</v>
      </c>
      <c r="DB127" s="14">
        <f t="shared" si="1"/>
        <v>62</v>
      </c>
      <c r="DC127" s="14">
        <f t="shared" si="1"/>
        <v>56</v>
      </c>
      <c r="DD127" s="14">
        <f t="shared" si="1"/>
        <v>67</v>
      </c>
      <c r="DE127" s="14">
        <f t="shared" si="1"/>
        <v>69</v>
      </c>
      <c r="DF127" s="14">
        <f t="shared" si="1"/>
        <v>6</v>
      </c>
      <c r="DG127" s="14">
        <f t="shared" si="1"/>
        <v>10</v>
      </c>
      <c r="DH127" s="14">
        <f t="shared" si="1"/>
        <v>26</v>
      </c>
      <c r="DI127" s="14">
        <f t="shared" si="1"/>
        <v>39</v>
      </c>
      <c r="DJ127" s="14">
        <f t="shared" si="1"/>
        <v>97</v>
      </c>
      <c r="DK127" s="14">
        <f t="shared" si="1"/>
        <v>92</v>
      </c>
      <c r="DL127" s="14">
        <f t="shared" si="1"/>
        <v>0</v>
      </c>
      <c r="DM127" s="14">
        <f t="shared" si="1"/>
        <v>94</v>
      </c>
      <c r="DN127" s="14">
        <f t="shared" si="1"/>
        <v>85</v>
      </c>
      <c r="DO127" s="14">
        <f t="shared" si="1"/>
        <v>5</v>
      </c>
      <c r="DP127" s="14">
        <f t="shared" si="1"/>
        <v>16</v>
      </c>
      <c r="DQ127" s="14">
        <f t="shared" si="1"/>
        <v>81</v>
      </c>
      <c r="DR127" s="14">
        <f t="shared" si="1"/>
        <v>1</v>
      </c>
      <c r="DS127" s="14">
        <f t="shared" si="1"/>
        <v>0</v>
      </c>
      <c r="DT127" s="14">
        <f t="shared" si="1"/>
        <v>3</v>
      </c>
      <c r="DU127" s="14">
        <f t="shared" si="1"/>
        <v>10</v>
      </c>
      <c r="DV127" s="14">
        <f t="shared" si="1"/>
        <v>10</v>
      </c>
      <c r="DW127" s="14">
        <f t="shared" si="1"/>
        <v>46</v>
      </c>
      <c r="DX127" s="14">
        <f t="shared" si="1"/>
        <v>23</v>
      </c>
    </row>
    <row r="128" spans="1:136" ht="15.75" customHeight="1" x14ac:dyDescent="0.3">
      <c r="B128" s="23" t="s">
        <v>135</v>
      </c>
      <c r="C128" s="1">
        <f>COUNTIF(C$2:C$126, "Alfred Nzo West")</f>
        <v>6</v>
      </c>
      <c r="H128" s="13" t="s">
        <v>71</v>
      </c>
      <c r="I128" s="14">
        <f t="shared" ref="I128:BT128" si="2">COUNTIF(I$2:I$126, "±1 week behind")</f>
        <v>6</v>
      </c>
      <c r="J128" s="14">
        <f t="shared" si="2"/>
        <v>3</v>
      </c>
      <c r="K128" s="14">
        <f t="shared" si="2"/>
        <v>1</v>
      </c>
      <c r="L128" s="14">
        <f t="shared" si="2"/>
        <v>1</v>
      </c>
      <c r="M128" s="14">
        <f t="shared" si="2"/>
        <v>0</v>
      </c>
      <c r="N128" s="14">
        <f t="shared" si="2"/>
        <v>4</v>
      </c>
      <c r="O128" s="14">
        <f t="shared" si="2"/>
        <v>0</v>
      </c>
      <c r="P128" s="14">
        <f t="shared" si="2"/>
        <v>16</v>
      </c>
      <c r="Q128" s="14">
        <f t="shared" si="2"/>
        <v>1</v>
      </c>
      <c r="R128" s="14">
        <f t="shared" si="2"/>
        <v>5</v>
      </c>
      <c r="S128" s="14">
        <f t="shared" si="2"/>
        <v>6</v>
      </c>
      <c r="T128" s="14">
        <f t="shared" si="2"/>
        <v>0</v>
      </c>
      <c r="U128" s="14">
        <f t="shared" si="2"/>
        <v>1</v>
      </c>
      <c r="V128" s="14">
        <f t="shared" si="2"/>
        <v>0</v>
      </c>
      <c r="W128" s="14">
        <f t="shared" si="2"/>
        <v>3</v>
      </c>
      <c r="X128" s="14">
        <f t="shared" si="2"/>
        <v>3</v>
      </c>
      <c r="Y128" s="14">
        <f t="shared" si="2"/>
        <v>1</v>
      </c>
      <c r="Z128" s="14">
        <f t="shared" si="2"/>
        <v>9</v>
      </c>
      <c r="AA128" s="14">
        <f t="shared" si="2"/>
        <v>2</v>
      </c>
      <c r="AB128" s="14">
        <f t="shared" si="2"/>
        <v>10</v>
      </c>
      <c r="AC128" s="14">
        <f t="shared" si="2"/>
        <v>5</v>
      </c>
      <c r="AD128" s="14">
        <f t="shared" si="2"/>
        <v>0</v>
      </c>
      <c r="AE128" s="14">
        <f t="shared" si="2"/>
        <v>0</v>
      </c>
      <c r="AF128" s="14">
        <f t="shared" si="2"/>
        <v>0</v>
      </c>
      <c r="AG128" s="14">
        <f t="shared" si="2"/>
        <v>11</v>
      </c>
      <c r="AH128" s="14">
        <f t="shared" si="2"/>
        <v>8</v>
      </c>
      <c r="AI128" s="14">
        <f t="shared" si="2"/>
        <v>9</v>
      </c>
      <c r="AJ128" s="14">
        <f t="shared" si="2"/>
        <v>1</v>
      </c>
      <c r="AK128" s="14">
        <f t="shared" si="2"/>
        <v>13</v>
      </c>
      <c r="AL128" s="14">
        <f t="shared" si="2"/>
        <v>18</v>
      </c>
      <c r="AM128" s="14">
        <f t="shared" si="2"/>
        <v>1</v>
      </c>
      <c r="AN128" s="14">
        <f t="shared" si="2"/>
        <v>1</v>
      </c>
      <c r="AO128" s="14">
        <f t="shared" si="2"/>
        <v>13</v>
      </c>
      <c r="AP128" s="14">
        <f t="shared" si="2"/>
        <v>0</v>
      </c>
      <c r="AQ128" s="14">
        <f t="shared" si="2"/>
        <v>1</v>
      </c>
      <c r="AR128" s="14">
        <f t="shared" si="2"/>
        <v>2</v>
      </c>
      <c r="AS128" s="14">
        <f t="shared" si="2"/>
        <v>1</v>
      </c>
      <c r="AT128" s="14">
        <f t="shared" si="2"/>
        <v>1</v>
      </c>
      <c r="AU128" s="14">
        <f t="shared" si="2"/>
        <v>6</v>
      </c>
      <c r="AV128" s="14">
        <f t="shared" si="2"/>
        <v>0</v>
      </c>
      <c r="AW128" s="14">
        <f t="shared" si="2"/>
        <v>7</v>
      </c>
      <c r="AX128" s="14">
        <f t="shared" si="2"/>
        <v>2</v>
      </c>
      <c r="AY128" s="14">
        <f t="shared" si="2"/>
        <v>2</v>
      </c>
      <c r="AZ128" s="14">
        <f t="shared" si="2"/>
        <v>1</v>
      </c>
      <c r="BA128" s="14">
        <f t="shared" si="2"/>
        <v>1</v>
      </c>
      <c r="BB128" s="14">
        <f t="shared" si="2"/>
        <v>3</v>
      </c>
      <c r="BC128" s="14">
        <f t="shared" si="2"/>
        <v>1</v>
      </c>
      <c r="BD128" s="14">
        <f t="shared" si="2"/>
        <v>12</v>
      </c>
      <c r="BE128" s="14">
        <f t="shared" si="2"/>
        <v>3</v>
      </c>
      <c r="BF128" s="14">
        <f t="shared" si="2"/>
        <v>6</v>
      </c>
      <c r="BG128" s="14">
        <f t="shared" si="2"/>
        <v>7</v>
      </c>
      <c r="BH128" s="14">
        <f t="shared" si="2"/>
        <v>0</v>
      </c>
      <c r="BI128" s="14">
        <f t="shared" si="2"/>
        <v>1</v>
      </c>
      <c r="BJ128" s="14">
        <f t="shared" si="2"/>
        <v>0</v>
      </c>
      <c r="BK128" s="14">
        <f t="shared" si="2"/>
        <v>3</v>
      </c>
      <c r="BL128" s="14">
        <f t="shared" si="2"/>
        <v>1</v>
      </c>
      <c r="BM128" s="14">
        <f t="shared" si="2"/>
        <v>3</v>
      </c>
      <c r="BN128" s="14">
        <f t="shared" si="2"/>
        <v>10</v>
      </c>
      <c r="BO128" s="14">
        <f t="shared" si="2"/>
        <v>0</v>
      </c>
      <c r="BP128" s="14">
        <f t="shared" si="2"/>
        <v>9</v>
      </c>
      <c r="BQ128" s="14">
        <f t="shared" si="2"/>
        <v>5</v>
      </c>
      <c r="BR128" s="14">
        <f t="shared" si="2"/>
        <v>1</v>
      </c>
      <c r="BS128" s="14">
        <f t="shared" si="2"/>
        <v>2</v>
      </c>
      <c r="BT128" s="14">
        <f t="shared" si="2"/>
        <v>1</v>
      </c>
      <c r="BU128" s="14">
        <f t="shared" ref="BU128:DX128" si="3">COUNTIF(BU$2:BU$126, "±1 week behind")</f>
        <v>9</v>
      </c>
      <c r="BV128" s="14">
        <f t="shared" si="3"/>
        <v>8</v>
      </c>
      <c r="BW128" s="14">
        <f t="shared" si="3"/>
        <v>12</v>
      </c>
      <c r="BX128" s="14">
        <f t="shared" si="3"/>
        <v>1</v>
      </c>
      <c r="BY128" s="14">
        <f t="shared" si="3"/>
        <v>12</v>
      </c>
      <c r="BZ128" s="14">
        <f t="shared" si="3"/>
        <v>18</v>
      </c>
      <c r="CA128" s="14">
        <f t="shared" si="3"/>
        <v>2</v>
      </c>
      <c r="CB128" s="14">
        <f t="shared" si="3"/>
        <v>1</v>
      </c>
      <c r="CC128" s="14">
        <f t="shared" si="3"/>
        <v>9</v>
      </c>
      <c r="CD128" s="14">
        <f t="shared" si="3"/>
        <v>0</v>
      </c>
      <c r="CE128" s="14">
        <f t="shared" si="3"/>
        <v>0</v>
      </c>
      <c r="CF128" s="14">
        <f t="shared" si="3"/>
        <v>1</v>
      </c>
      <c r="CG128" s="14">
        <f t="shared" si="3"/>
        <v>1</v>
      </c>
      <c r="CH128" s="14">
        <f t="shared" si="3"/>
        <v>1</v>
      </c>
      <c r="CI128" s="14">
        <f t="shared" si="3"/>
        <v>4</v>
      </c>
      <c r="CJ128" s="14">
        <f t="shared" si="3"/>
        <v>0</v>
      </c>
      <c r="CK128" s="14">
        <f t="shared" si="3"/>
        <v>4</v>
      </c>
      <c r="CL128" s="14">
        <f t="shared" si="3"/>
        <v>2</v>
      </c>
      <c r="CM128" s="14">
        <f t="shared" si="3"/>
        <v>1</v>
      </c>
      <c r="CN128" s="14">
        <f t="shared" si="3"/>
        <v>0</v>
      </c>
      <c r="CO128" s="14">
        <f t="shared" si="3"/>
        <v>0</v>
      </c>
      <c r="CP128" s="14">
        <f t="shared" si="3"/>
        <v>2</v>
      </c>
      <c r="CQ128" s="14">
        <f t="shared" si="3"/>
        <v>0</v>
      </c>
      <c r="CR128" s="14">
        <f t="shared" si="3"/>
        <v>8</v>
      </c>
      <c r="CS128" s="14">
        <f t="shared" si="3"/>
        <v>2</v>
      </c>
      <c r="CT128" s="14">
        <f t="shared" si="3"/>
        <v>1</v>
      </c>
      <c r="CU128" s="14">
        <f t="shared" si="3"/>
        <v>5</v>
      </c>
      <c r="CV128" s="14">
        <f t="shared" si="3"/>
        <v>0</v>
      </c>
      <c r="CW128" s="14">
        <f t="shared" si="3"/>
        <v>0</v>
      </c>
      <c r="CX128" s="14">
        <f t="shared" si="3"/>
        <v>0</v>
      </c>
      <c r="CY128" s="14">
        <f t="shared" si="3"/>
        <v>5</v>
      </c>
      <c r="CZ128" s="14">
        <f t="shared" si="3"/>
        <v>2</v>
      </c>
      <c r="DA128" s="14">
        <f t="shared" si="3"/>
        <v>6</v>
      </c>
      <c r="DB128" s="14">
        <f t="shared" si="3"/>
        <v>10</v>
      </c>
      <c r="DC128" s="14">
        <f t="shared" si="3"/>
        <v>1</v>
      </c>
      <c r="DD128" s="14">
        <f t="shared" si="3"/>
        <v>8</v>
      </c>
      <c r="DE128" s="14">
        <f t="shared" si="3"/>
        <v>0</v>
      </c>
      <c r="DF128" s="14">
        <f t="shared" si="3"/>
        <v>0</v>
      </c>
      <c r="DG128" s="14">
        <f t="shared" si="3"/>
        <v>0</v>
      </c>
      <c r="DH128" s="14">
        <f t="shared" si="3"/>
        <v>1</v>
      </c>
      <c r="DI128" s="14">
        <f t="shared" si="3"/>
        <v>5</v>
      </c>
      <c r="DJ128" s="14">
        <f t="shared" si="3"/>
        <v>9</v>
      </c>
      <c r="DK128" s="14">
        <f t="shared" si="3"/>
        <v>5</v>
      </c>
      <c r="DL128" s="14">
        <f t="shared" si="3"/>
        <v>1</v>
      </c>
      <c r="DM128" s="14">
        <f t="shared" si="3"/>
        <v>4</v>
      </c>
      <c r="DN128" s="14">
        <f t="shared" si="3"/>
        <v>8</v>
      </c>
      <c r="DO128" s="14">
        <f t="shared" si="3"/>
        <v>2</v>
      </c>
      <c r="DP128" s="14">
        <f t="shared" si="3"/>
        <v>0</v>
      </c>
      <c r="DQ128" s="14">
        <f t="shared" si="3"/>
        <v>5</v>
      </c>
      <c r="DR128" s="14">
        <f t="shared" si="3"/>
        <v>0</v>
      </c>
      <c r="DS128" s="14">
        <f t="shared" si="3"/>
        <v>0</v>
      </c>
      <c r="DT128" s="14">
        <f t="shared" si="3"/>
        <v>0</v>
      </c>
      <c r="DU128" s="14">
        <f t="shared" si="3"/>
        <v>1</v>
      </c>
      <c r="DV128" s="14">
        <f t="shared" si="3"/>
        <v>1</v>
      </c>
      <c r="DW128" s="14">
        <f t="shared" si="3"/>
        <v>8</v>
      </c>
      <c r="DX128" s="14">
        <f t="shared" si="3"/>
        <v>0</v>
      </c>
    </row>
    <row r="129" spans="2:128" ht="15.75" customHeight="1" x14ac:dyDescent="0.3">
      <c r="B129" s="23" t="s">
        <v>136</v>
      </c>
      <c r="C129" s="1">
        <f>COUNTIF(C$2:C$126, "Amathole East")</f>
        <v>1</v>
      </c>
      <c r="H129" s="13" t="s">
        <v>80</v>
      </c>
      <c r="I129" s="14">
        <f t="shared" ref="I129:BT129" si="4">COUNTIF(I$2:I$126, "±2 weeks behind")</f>
        <v>5</v>
      </c>
      <c r="J129" s="14">
        <f t="shared" si="4"/>
        <v>0</v>
      </c>
      <c r="K129" s="14">
        <f t="shared" si="4"/>
        <v>0</v>
      </c>
      <c r="L129" s="14">
        <f t="shared" si="4"/>
        <v>0</v>
      </c>
      <c r="M129" s="14">
        <f t="shared" si="4"/>
        <v>0</v>
      </c>
      <c r="N129" s="14">
        <f t="shared" si="4"/>
        <v>5</v>
      </c>
      <c r="O129" s="14">
        <f t="shared" si="4"/>
        <v>0</v>
      </c>
      <c r="P129" s="14">
        <f t="shared" si="4"/>
        <v>0</v>
      </c>
      <c r="Q129" s="14">
        <f t="shared" si="4"/>
        <v>0</v>
      </c>
      <c r="R129" s="14">
        <f t="shared" si="4"/>
        <v>2</v>
      </c>
      <c r="S129" s="14">
        <f t="shared" si="4"/>
        <v>1</v>
      </c>
      <c r="T129" s="14">
        <f t="shared" si="4"/>
        <v>0</v>
      </c>
      <c r="U129" s="14">
        <f t="shared" si="4"/>
        <v>0</v>
      </c>
      <c r="V129" s="14">
        <f t="shared" si="4"/>
        <v>0</v>
      </c>
      <c r="W129" s="14">
        <f t="shared" si="4"/>
        <v>0</v>
      </c>
      <c r="X129" s="14">
        <f t="shared" si="4"/>
        <v>1</v>
      </c>
      <c r="Y129" s="14">
        <f t="shared" si="4"/>
        <v>1</v>
      </c>
      <c r="Z129" s="14">
        <f t="shared" si="4"/>
        <v>2</v>
      </c>
      <c r="AA129" s="14">
        <f t="shared" si="4"/>
        <v>0</v>
      </c>
      <c r="AB129" s="14">
        <f t="shared" si="4"/>
        <v>1</v>
      </c>
      <c r="AC129" s="14">
        <f t="shared" si="4"/>
        <v>1</v>
      </c>
      <c r="AD129" s="14">
        <f t="shared" si="4"/>
        <v>0</v>
      </c>
      <c r="AE129" s="14">
        <f t="shared" si="4"/>
        <v>0</v>
      </c>
      <c r="AF129" s="14">
        <f t="shared" si="4"/>
        <v>0</v>
      </c>
      <c r="AG129" s="14">
        <f t="shared" si="4"/>
        <v>1</v>
      </c>
      <c r="AH129" s="14">
        <f t="shared" si="4"/>
        <v>3</v>
      </c>
      <c r="AI129" s="14">
        <f t="shared" si="4"/>
        <v>5</v>
      </c>
      <c r="AJ129" s="14">
        <f t="shared" si="4"/>
        <v>0</v>
      </c>
      <c r="AK129" s="14">
        <f t="shared" si="4"/>
        <v>2</v>
      </c>
      <c r="AL129" s="14">
        <f t="shared" si="4"/>
        <v>7</v>
      </c>
      <c r="AM129" s="14">
        <f t="shared" si="4"/>
        <v>2</v>
      </c>
      <c r="AN129" s="14">
        <f t="shared" si="4"/>
        <v>0</v>
      </c>
      <c r="AO129" s="14">
        <f t="shared" si="4"/>
        <v>3</v>
      </c>
      <c r="AP129" s="14">
        <f t="shared" si="4"/>
        <v>0</v>
      </c>
      <c r="AQ129" s="14">
        <f t="shared" si="4"/>
        <v>0</v>
      </c>
      <c r="AR129" s="14">
        <f t="shared" si="4"/>
        <v>0</v>
      </c>
      <c r="AS129" s="14">
        <f t="shared" si="4"/>
        <v>1</v>
      </c>
      <c r="AT129" s="14">
        <f t="shared" si="4"/>
        <v>1</v>
      </c>
      <c r="AU129" s="14">
        <f t="shared" si="4"/>
        <v>1</v>
      </c>
      <c r="AV129" s="14">
        <f t="shared" si="4"/>
        <v>0</v>
      </c>
      <c r="AW129" s="14">
        <f t="shared" si="4"/>
        <v>2</v>
      </c>
      <c r="AX129" s="14">
        <f t="shared" si="4"/>
        <v>0</v>
      </c>
      <c r="AY129" s="14">
        <f t="shared" si="4"/>
        <v>0</v>
      </c>
      <c r="AZ129" s="14">
        <f t="shared" si="4"/>
        <v>0</v>
      </c>
      <c r="BA129" s="14">
        <f t="shared" si="4"/>
        <v>0</v>
      </c>
      <c r="BB129" s="14">
        <f t="shared" si="4"/>
        <v>6</v>
      </c>
      <c r="BC129" s="14">
        <f t="shared" si="4"/>
        <v>0</v>
      </c>
      <c r="BD129" s="14">
        <f t="shared" si="4"/>
        <v>2</v>
      </c>
      <c r="BE129" s="14">
        <f t="shared" si="4"/>
        <v>1</v>
      </c>
      <c r="BF129" s="14">
        <f t="shared" si="4"/>
        <v>1</v>
      </c>
      <c r="BG129" s="14">
        <f t="shared" si="4"/>
        <v>1</v>
      </c>
      <c r="BH129" s="14">
        <f t="shared" si="4"/>
        <v>0</v>
      </c>
      <c r="BI129" s="14">
        <f t="shared" si="4"/>
        <v>0</v>
      </c>
      <c r="BJ129" s="14">
        <f t="shared" si="4"/>
        <v>0</v>
      </c>
      <c r="BK129" s="14">
        <f t="shared" si="4"/>
        <v>4</v>
      </c>
      <c r="BL129" s="14">
        <f t="shared" si="4"/>
        <v>1</v>
      </c>
      <c r="BM129" s="14">
        <f t="shared" si="4"/>
        <v>1</v>
      </c>
      <c r="BN129" s="14">
        <f t="shared" si="4"/>
        <v>2</v>
      </c>
      <c r="BO129" s="14">
        <f t="shared" si="4"/>
        <v>0</v>
      </c>
      <c r="BP129" s="14">
        <f t="shared" si="4"/>
        <v>2</v>
      </c>
      <c r="BQ129" s="14">
        <f t="shared" si="4"/>
        <v>2</v>
      </c>
      <c r="BR129" s="14">
        <f t="shared" si="4"/>
        <v>0</v>
      </c>
      <c r="BS129" s="14">
        <f t="shared" si="4"/>
        <v>0</v>
      </c>
      <c r="BT129" s="14">
        <f t="shared" si="4"/>
        <v>0</v>
      </c>
      <c r="BU129" s="14">
        <f t="shared" ref="BU129:DX129" si="5">COUNTIF(BU$2:BU$126, "±2 weeks behind")</f>
        <v>0</v>
      </c>
      <c r="BV129" s="14">
        <f t="shared" si="5"/>
        <v>3</v>
      </c>
      <c r="BW129" s="14">
        <f t="shared" si="5"/>
        <v>6</v>
      </c>
      <c r="BX129" s="14">
        <f t="shared" si="5"/>
        <v>0</v>
      </c>
      <c r="BY129" s="14">
        <f t="shared" si="5"/>
        <v>2</v>
      </c>
      <c r="BZ129" s="14">
        <f t="shared" si="5"/>
        <v>7</v>
      </c>
      <c r="CA129" s="14">
        <f t="shared" si="5"/>
        <v>1</v>
      </c>
      <c r="CB129" s="14">
        <f t="shared" si="5"/>
        <v>0</v>
      </c>
      <c r="CC129" s="14">
        <f t="shared" si="5"/>
        <v>8</v>
      </c>
      <c r="CD129" s="14">
        <f t="shared" si="5"/>
        <v>0</v>
      </c>
      <c r="CE129" s="14">
        <f t="shared" si="5"/>
        <v>0</v>
      </c>
      <c r="CF129" s="14">
        <f t="shared" si="5"/>
        <v>1</v>
      </c>
      <c r="CG129" s="14">
        <f t="shared" si="5"/>
        <v>1</v>
      </c>
      <c r="CH129" s="14">
        <f t="shared" si="5"/>
        <v>0</v>
      </c>
      <c r="CI129" s="14">
        <f t="shared" si="5"/>
        <v>1</v>
      </c>
      <c r="CJ129" s="14">
        <f t="shared" si="5"/>
        <v>0</v>
      </c>
      <c r="CK129" s="14">
        <f t="shared" si="5"/>
        <v>1</v>
      </c>
      <c r="CL129" s="14">
        <f t="shared" si="5"/>
        <v>1</v>
      </c>
      <c r="CM129" s="14">
        <f t="shared" si="5"/>
        <v>0</v>
      </c>
      <c r="CN129" s="14">
        <f t="shared" si="5"/>
        <v>0</v>
      </c>
      <c r="CO129" s="14">
        <f t="shared" si="5"/>
        <v>0</v>
      </c>
      <c r="CP129" s="14">
        <f t="shared" si="5"/>
        <v>1</v>
      </c>
      <c r="CQ129" s="14">
        <f t="shared" si="5"/>
        <v>0</v>
      </c>
      <c r="CR129" s="14">
        <f t="shared" si="5"/>
        <v>4</v>
      </c>
      <c r="CS129" s="14">
        <f t="shared" si="5"/>
        <v>0</v>
      </c>
      <c r="CT129" s="14">
        <f t="shared" si="5"/>
        <v>0</v>
      </c>
      <c r="CU129" s="14">
        <f t="shared" si="5"/>
        <v>1</v>
      </c>
      <c r="CV129" s="14">
        <f t="shared" si="5"/>
        <v>0</v>
      </c>
      <c r="CW129" s="14">
        <f t="shared" si="5"/>
        <v>0</v>
      </c>
      <c r="CX129" s="14">
        <f t="shared" si="5"/>
        <v>0</v>
      </c>
      <c r="CY129" s="14">
        <f t="shared" si="5"/>
        <v>1</v>
      </c>
      <c r="CZ129" s="14">
        <f t="shared" si="5"/>
        <v>1</v>
      </c>
      <c r="DA129" s="14">
        <f t="shared" si="5"/>
        <v>0</v>
      </c>
      <c r="DB129" s="14">
        <f t="shared" si="5"/>
        <v>2</v>
      </c>
      <c r="DC129" s="14">
        <f t="shared" si="5"/>
        <v>0</v>
      </c>
      <c r="DD129" s="14">
        <f t="shared" si="5"/>
        <v>0</v>
      </c>
      <c r="DE129" s="14">
        <f t="shared" si="5"/>
        <v>0</v>
      </c>
      <c r="DF129" s="14">
        <f t="shared" si="5"/>
        <v>0</v>
      </c>
      <c r="DG129" s="14">
        <f t="shared" si="5"/>
        <v>1</v>
      </c>
      <c r="DH129" s="14">
        <f t="shared" si="5"/>
        <v>0</v>
      </c>
      <c r="DI129" s="14">
        <f t="shared" si="5"/>
        <v>0</v>
      </c>
      <c r="DJ129" s="14">
        <f t="shared" si="5"/>
        <v>3</v>
      </c>
      <c r="DK129" s="14">
        <f t="shared" si="5"/>
        <v>3</v>
      </c>
      <c r="DL129" s="14">
        <f t="shared" si="5"/>
        <v>0</v>
      </c>
      <c r="DM129" s="14">
        <f t="shared" si="5"/>
        <v>2</v>
      </c>
      <c r="DN129" s="14">
        <f t="shared" si="5"/>
        <v>2</v>
      </c>
      <c r="DO129" s="14">
        <f t="shared" si="5"/>
        <v>1</v>
      </c>
      <c r="DP129" s="14">
        <f t="shared" si="5"/>
        <v>0</v>
      </c>
      <c r="DQ129" s="14">
        <f t="shared" si="5"/>
        <v>4</v>
      </c>
      <c r="DR129" s="14">
        <f t="shared" si="5"/>
        <v>0</v>
      </c>
      <c r="DS129" s="14">
        <f t="shared" si="5"/>
        <v>0</v>
      </c>
      <c r="DT129" s="14">
        <f t="shared" si="5"/>
        <v>1</v>
      </c>
      <c r="DU129" s="14">
        <f t="shared" si="5"/>
        <v>0</v>
      </c>
      <c r="DV129" s="14">
        <f t="shared" si="5"/>
        <v>0</v>
      </c>
      <c r="DW129" s="14">
        <f t="shared" si="5"/>
        <v>2</v>
      </c>
      <c r="DX129" s="14">
        <f t="shared" si="5"/>
        <v>0</v>
      </c>
    </row>
    <row r="130" spans="2:128" ht="15.75" customHeight="1" x14ac:dyDescent="0.3">
      <c r="B130" s="23" t="s">
        <v>101</v>
      </c>
      <c r="C130" s="1">
        <f>COUNTIF(C$2:C$126, "Amathole West")</f>
        <v>2</v>
      </c>
      <c r="H130" s="13" t="s">
        <v>96</v>
      </c>
      <c r="I130" s="14">
        <f t="shared" ref="I130:BT130" si="6">COUNTIF(I$2:I$126, "±3 weeks behind")</f>
        <v>0</v>
      </c>
      <c r="J130" s="14">
        <f t="shared" si="6"/>
        <v>1</v>
      </c>
      <c r="K130" s="14">
        <f t="shared" si="6"/>
        <v>0</v>
      </c>
      <c r="L130" s="14">
        <f t="shared" si="6"/>
        <v>0</v>
      </c>
      <c r="M130" s="14">
        <f t="shared" si="6"/>
        <v>0</v>
      </c>
      <c r="N130" s="14">
        <f t="shared" si="6"/>
        <v>1</v>
      </c>
      <c r="O130" s="14">
        <f t="shared" si="6"/>
        <v>0</v>
      </c>
      <c r="P130" s="14">
        <f t="shared" si="6"/>
        <v>0</v>
      </c>
      <c r="Q130" s="14">
        <f t="shared" si="6"/>
        <v>0</v>
      </c>
      <c r="R130" s="14">
        <f t="shared" si="6"/>
        <v>0</v>
      </c>
      <c r="S130" s="14">
        <f t="shared" si="6"/>
        <v>0</v>
      </c>
      <c r="T130" s="14">
        <f t="shared" si="6"/>
        <v>0</v>
      </c>
      <c r="U130" s="14">
        <f t="shared" si="6"/>
        <v>0</v>
      </c>
      <c r="V130" s="14">
        <f t="shared" si="6"/>
        <v>0</v>
      </c>
      <c r="W130" s="14">
        <f t="shared" si="6"/>
        <v>2</v>
      </c>
      <c r="X130" s="14">
        <f t="shared" si="6"/>
        <v>0</v>
      </c>
      <c r="Y130" s="14">
        <f t="shared" si="6"/>
        <v>0</v>
      </c>
      <c r="Z130" s="14">
        <f t="shared" si="6"/>
        <v>1</v>
      </c>
      <c r="AA130" s="14">
        <f t="shared" si="6"/>
        <v>1</v>
      </c>
      <c r="AB130" s="14">
        <f t="shared" si="6"/>
        <v>0</v>
      </c>
      <c r="AC130" s="14">
        <f t="shared" si="6"/>
        <v>0</v>
      </c>
      <c r="AD130" s="14">
        <f t="shared" si="6"/>
        <v>0</v>
      </c>
      <c r="AE130" s="14">
        <f t="shared" si="6"/>
        <v>1</v>
      </c>
      <c r="AF130" s="14">
        <f t="shared" si="6"/>
        <v>0</v>
      </c>
      <c r="AG130" s="14">
        <f t="shared" si="6"/>
        <v>0</v>
      </c>
      <c r="AH130" s="14">
        <f t="shared" si="6"/>
        <v>2</v>
      </c>
      <c r="AI130" s="14">
        <f t="shared" si="6"/>
        <v>2</v>
      </c>
      <c r="AJ130" s="14">
        <f t="shared" si="6"/>
        <v>0</v>
      </c>
      <c r="AK130" s="14">
        <f t="shared" si="6"/>
        <v>0</v>
      </c>
      <c r="AL130" s="14">
        <f t="shared" si="6"/>
        <v>1</v>
      </c>
      <c r="AM130" s="14">
        <f t="shared" si="6"/>
        <v>0</v>
      </c>
      <c r="AN130" s="14">
        <f t="shared" si="6"/>
        <v>1</v>
      </c>
      <c r="AO130" s="14">
        <f t="shared" si="6"/>
        <v>3</v>
      </c>
      <c r="AP130" s="14">
        <f t="shared" si="6"/>
        <v>0</v>
      </c>
      <c r="AQ130" s="14">
        <f t="shared" si="6"/>
        <v>0</v>
      </c>
      <c r="AR130" s="14">
        <f t="shared" si="6"/>
        <v>0</v>
      </c>
      <c r="AS130" s="14">
        <f t="shared" si="6"/>
        <v>0</v>
      </c>
      <c r="AT130" s="14">
        <f t="shared" si="6"/>
        <v>0</v>
      </c>
      <c r="AU130" s="14">
        <f t="shared" si="6"/>
        <v>1</v>
      </c>
      <c r="AV130" s="14">
        <f t="shared" si="6"/>
        <v>0</v>
      </c>
      <c r="AW130" s="14">
        <f t="shared" si="6"/>
        <v>0</v>
      </c>
      <c r="AX130" s="14">
        <f t="shared" si="6"/>
        <v>0</v>
      </c>
      <c r="AY130" s="14">
        <f t="shared" si="6"/>
        <v>0</v>
      </c>
      <c r="AZ130" s="14">
        <f t="shared" si="6"/>
        <v>0</v>
      </c>
      <c r="BA130" s="14">
        <f t="shared" si="6"/>
        <v>0</v>
      </c>
      <c r="BB130" s="14">
        <f t="shared" si="6"/>
        <v>0</v>
      </c>
      <c r="BC130" s="14">
        <f t="shared" si="6"/>
        <v>0</v>
      </c>
      <c r="BD130" s="14">
        <f t="shared" si="6"/>
        <v>0</v>
      </c>
      <c r="BE130" s="14">
        <f t="shared" si="6"/>
        <v>0</v>
      </c>
      <c r="BF130" s="14">
        <f t="shared" si="6"/>
        <v>0</v>
      </c>
      <c r="BG130" s="14">
        <f t="shared" si="6"/>
        <v>0</v>
      </c>
      <c r="BH130" s="14">
        <f t="shared" si="6"/>
        <v>0</v>
      </c>
      <c r="BI130" s="14">
        <f t="shared" si="6"/>
        <v>0</v>
      </c>
      <c r="BJ130" s="14">
        <f t="shared" si="6"/>
        <v>0</v>
      </c>
      <c r="BK130" s="14">
        <f t="shared" si="6"/>
        <v>0</v>
      </c>
      <c r="BL130" s="14">
        <f t="shared" si="6"/>
        <v>0</v>
      </c>
      <c r="BM130" s="14">
        <f t="shared" si="6"/>
        <v>0</v>
      </c>
      <c r="BN130" s="14">
        <f t="shared" si="6"/>
        <v>0</v>
      </c>
      <c r="BO130" s="14">
        <f t="shared" si="6"/>
        <v>0</v>
      </c>
      <c r="BP130" s="14">
        <f t="shared" si="6"/>
        <v>0</v>
      </c>
      <c r="BQ130" s="14">
        <f t="shared" si="6"/>
        <v>0</v>
      </c>
      <c r="BR130" s="14">
        <f t="shared" si="6"/>
        <v>0</v>
      </c>
      <c r="BS130" s="14">
        <f t="shared" si="6"/>
        <v>0</v>
      </c>
      <c r="BT130" s="14">
        <f t="shared" si="6"/>
        <v>0</v>
      </c>
      <c r="BU130" s="14">
        <f t="shared" ref="BU130:DX130" si="7">COUNTIF(BU$2:BU$126, "±3 weeks behind")</f>
        <v>0</v>
      </c>
      <c r="BV130" s="14">
        <f t="shared" si="7"/>
        <v>2</v>
      </c>
      <c r="BW130" s="14">
        <f t="shared" si="7"/>
        <v>2</v>
      </c>
      <c r="BX130" s="14">
        <f t="shared" si="7"/>
        <v>0</v>
      </c>
      <c r="BY130" s="14">
        <f t="shared" si="7"/>
        <v>0</v>
      </c>
      <c r="BZ130" s="14">
        <f t="shared" si="7"/>
        <v>1</v>
      </c>
      <c r="CA130" s="14">
        <f t="shared" si="7"/>
        <v>0</v>
      </c>
      <c r="CB130" s="14">
        <f t="shared" si="7"/>
        <v>1</v>
      </c>
      <c r="CC130" s="14">
        <f t="shared" si="7"/>
        <v>0</v>
      </c>
      <c r="CD130" s="14">
        <f t="shared" si="7"/>
        <v>0</v>
      </c>
      <c r="CE130" s="14">
        <f t="shared" si="7"/>
        <v>0</v>
      </c>
      <c r="CF130" s="14">
        <f t="shared" si="7"/>
        <v>0</v>
      </c>
      <c r="CG130" s="14">
        <f t="shared" si="7"/>
        <v>0</v>
      </c>
      <c r="CH130" s="14">
        <f t="shared" si="7"/>
        <v>0</v>
      </c>
      <c r="CI130" s="14">
        <f t="shared" si="7"/>
        <v>1</v>
      </c>
      <c r="CJ130" s="14">
        <f t="shared" si="7"/>
        <v>0</v>
      </c>
      <c r="CK130" s="14">
        <f t="shared" si="7"/>
        <v>0</v>
      </c>
      <c r="CL130" s="14">
        <f t="shared" si="7"/>
        <v>0</v>
      </c>
      <c r="CM130" s="14">
        <f t="shared" si="7"/>
        <v>0</v>
      </c>
      <c r="CN130" s="14">
        <f t="shared" si="7"/>
        <v>0</v>
      </c>
      <c r="CO130" s="14">
        <f t="shared" si="7"/>
        <v>0</v>
      </c>
      <c r="CP130" s="14">
        <f t="shared" si="7"/>
        <v>1</v>
      </c>
      <c r="CQ130" s="14">
        <f t="shared" si="7"/>
        <v>0</v>
      </c>
      <c r="CR130" s="14">
        <f t="shared" si="7"/>
        <v>0</v>
      </c>
      <c r="CS130" s="14">
        <f t="shared" si="7"/>
        <v>0</v>
      </c>
      <c r="CT130" s="14">
        <f t="shared" si="7"/>
        <v>0</v>
      </c>
      <c r="CU130" s="14">
        <f t="shared" si="7"/>
        <v>0</v>
      </c>
      <c r="CV130" s="14">
        <f t="shared" si="7"/>
        <v>0</v>
      </c>
      <c r="CW130" s="14">
        <f t="shared" si="7"/>
        <v>0</v>
      </c>
      <c r="CX130" s="14">
        <f t="shared" si="7"/>
        <v>0</v>
      </c>
      <c r="CY130" s="14">
        <f t="shared" si="7"/>
        <v>0</v>
      </c>
      <c r="CZ130" s="14">
        <f t="shared" si="7"/>
        <v>0</v>
      </c>
      <c r="DA130" s="14">
        <f t="shared" si="7"/>
        <v>0</v>
      </c>
      <c r="DB130" s="14">
        <f t="shared" si="7"/>
        <v>0</v>
      </c>
      <c r="DC130" s="14">
        <f t="shared" si="7"/>
        <v>0</v>
      </c>
      <c r="DD130" s="14">
        <f t="shared" si="7"/>
        <v>0</v>
      </c>
      <c r="DE130" s="14">
        <f t="shared" si="7"/>
        <v>0</v>
      </c>
      <c r="DF130" s="14">
        <f t="shared" si="7"/>
        <v>0</v>
      </c>
      <c r="DG130" s="14">
        <f t="shared" si="7"/>
        <v>0</v>
      </c>
      <c r="DH130" s="14">
        <f t="shared" si="7"/>
        <v>0</v>
      </c>
      <c r="DI130" s="14">
        <f t="shared" si="7"/>
        <v>0</v>
      </c>
      <c r="DJ130" s="14">
        <f t="shared" si="7"/>
        <v>0</v>
      </c>
      <c r="DK130" s="14">
        <f t="shared" si="7"/>
        <v>1</v>
      </c>
      <c r="DL130" s="14">
        <f t="shared" si="7"/>
        <v>0</v>
      </c>
      <c r="DM130" s="14">
        <f t="shared" si="7"/>
        <v>0</v>
      </c>
      <c r="DN130" s="14">
        <f t="shared" si="7"/>
        <v>0</v>
      </c>
      <c r="DO130" s="14">
        <f t="shared" si="7"/>
        <v>0</v>
      </c>
      <c r="DP130" s="14">
        <f t="shared" si="7"/>
        <v>0</v>
      </c>
      <c r="DQ130" s="14">
        <f t="shared" si="7"/>
        <v>1</v>
      </c>
      <c r="DR130" s="14">
        <f t="shared" si="7"/>
        <v>0</v>
      </c>
      <c r="DS130" s="14">
        <f t="shared" si="7"/>
        <v>0</v>
      </c>
      <c r="DT130" s="14">
        <f t="shared" si="7"/>
        <v>0</v>
      </c>
      <c r="DU130" s="14">
        <f t="shared" si="7"/>
        <v>0</v>
      </c>
      <c r="DV130" s="14">
        <f t="shared" si="7"/>
        <v>0</v>
      </c>
      <c r="DW130" s="14">
        <f t="shared" si="7"/>
        <v>0</v>
      </c>
      <c r="DX130" s="14">
        <f t="shared" si="7"/>
        <v>0</v>
      </c>
    </row>
    <row r="131" spans="2:128" ht="15.75" customHeight="1" x14ac:dyDescent="0.3">
      <c r="B131" s="23" t="s">
        <v>66</v>
      </c>
      <c r="C131" s="1">
        <f>COUNTIF(C$2:C$126, "Buffalo City")</f>
        <v>21</v>
      </c>
      <c r="H131" s="13" t="s">
        <v>95</v>
      </c>
      <c r="I131" s="14">
        <f>COUNTIF(I$2:I$126, "±4 weeks behind")</f>
        <v>0</v>
      </c>
      <c r="J131" s="14">
        <f t="shared" ref="J131:BT131" si="8">COUNTIF(J$2:J$126, "±4 weeks behind")</f>
        <v>1</v>
      </c>
      <c r="K131" s="14">
        <f t="shared" si="8"/>
        <v>0</v>
      </c>
      <c r="L131" s="14">
        <f t="shared" si="8"/>
        <v>0</v>
      </c>
      <c r="M131" s="14">
        <f t="shared" si="8"/>
        <v>0</v>
      </c>
      <c r="N131" s="14">
        <f t="shared" si="8"/>
        <v>0</v>
      </c>
      <c r="O131" s="14">
        <f t="shared" si="8"/>
        <v>0</v>
      </c>
      <c r="P131" s="14">
        <f t="shared" si="8"/>
        <v>0</v>
      </c>
      <c r="Q131" s="14">
        <f t="shared" si="8"/>
        <v>0</v>
      </c>
      <c r="R131" s="14">
        <f t="shared" si="8"/>
        <v>0</v>
      </c>
      <c r="S131" s="14">
        <f t="shared" si="8"/>
        <v>0</v>
      </c>
      <c r="T131" s="14">
        <f t="shared" si="8"/>
        <v>0</v>
      </c>
      <c r="U131" s="14">
        <f t="shared" si="8"/>
        <v>0</v>
      </c>
      <c r="V131" s="14">
        <f t="shared" si="8"/>
        <v>0</v>
      </c>
      <c r="W131" s="14">
        <f t="shared" si="8"/>
        <v>0</v>
      </c>
      <c r="X131" s="14">
        <f t="shared" si="8"/>
        <v>0</v>
      </c>
      <c r="Y131" s="14">
        <f t="shared" si="8"/>
        <v>0</v>
      </c>
      <c r="Z131" s="14">
        <f t="shared" si="8"/>
        <v>0</v>
      </c>
      <c r="AA131" s="14">
        <f t="shared" si="8"/>
        <v>0</v>
      </c>
      <c r="AB131" s="14">
        <f t="shared" si="8"/>
        <v>0</v>
      </c>
      <c r="AC131" s="14">
        <f t="shared" si="8"/>
        <v>0</v>
      </c>
      <c r="AD131" s="14">
        <f t="shared" si="8"/>
        <v>0</v>
      </c>
      <c r="AE131" s="14">
        <f t="shared" si="8"/>
        <v>0</v>
      </c>
      <c r="AF131" s="14">
        <f t="shared" si="8"/>
        <v>0</v>
      </c>
      <c r="AG131" s="14">
        <f t="shared" si="8"/>
        <v>1</v>
      </c>
      <c r="AH131" s="14">
        <f t="shared" si="8"/>
        <v>0</v>
      </c>
      <c r="AI131" s="14">
        <f t="shared" si="8"/>
        <v>1</v>
      </c>
      <c r="AJ131" s="14">
        <f t="shared" si="8"/>
        <v>0</v>
      </c>
      <c r="AK131" s="14">
        <f t="shared" si="8"/>
        <v>0</v>
      </c>
      <c r="AL131" s="14">
        <f t="shared" si="8"/>
        <v>2</v>
      </c>
      <c r="AM131" s="14">
        <f t="shared" si="8"/>
        <v>0</v>
      </c>
      <c r="AN131" s="14">
        <f t="shared" si="8"/>
        <v>0</v>
      </c>
      <c r="AO131" s="14">
        <f t="shared" si="8"/>
        <v>0</v>
      </c>
      <c r="AP131" s="14">
        <f t="shared" si="8"/>
        <v>0</v>
      </c>
      <c r="AQ131" s="14">
        <f t="shared" si="8"/>
        <v>0</v>
      </c>
      <c r="AR131" s="14">
        <f t="shared" si="8"/>
        <v>0</v>
      </c>
      <c r="AS131" s="14">
        <f t="shared" si="8"/>
        <v>0</v>
      </c>
      <c r="AT131" s="14">
        <f t="shared" si="8"/>
        <v>0</v>
      </c>
      <c r="AU131" s="14">
        <f t="shared" si="8"/>
        <v>0</v>
      </c>
      <c r="AV131" s="14">
        <f t="shared" si="8"/>
        <v>0</v>
      </c>
      <c r="AW131" s="14">
        <f t="shared" si="8"/>
        <v>0</v>
      </c>
      <c r="AX131" s="14">
        <f t="shared" si="8"/>
        <v>1</v>
      </c>
      <c r="AY131" s="14">
        <f t="shared" si="8"/>
        <v>0</v>
      </c>
      <c r="AZ131" s="14">
        <f t="shared" si="8"/>
        <v>0</v>
      </c>
      <c r="BA131" s="14">
        <f t="shared" si="8"/>
        <v>0</v>
      </c>
      <c r="BB131" s="14">
        <f t="shared" si="8"/>
        <v>0</v>
      </c>
      <c r="BC131" s="14">
        <f t="shared" si="8"/>
        <v>0</v>
      </c>
      <c r="BD131" s="14">
        <f t="shared" si="8"/>
        <v>0</v>
      </c>
      <c r="BE131" s="14">
        <f t="shared" si="8"/>
        <v>0</v>
      </c>
      <c r="BF131" s="14">
        <f t="shared" si="8"/>
        <v>0</v>
      </c>
      <c r="BG131" s="14">
        <f t="shared" si="8"/>
        <v>0</v>
      </c>
      <c r="BH131" s="14">
        <f t="shared" si="8"/>
        <v>0</v>
      </c>
      <c r="BI131" s="14">
        <f t="shared" si="8"/>
        <v>0</v>
      </c>
      <c r="BJ131" s="14">
        <f t="shared" si="8"/>
        <v>0</v>
      </c>
      <c r="BK131" s="14">
        <f t="shared" si="8"/>
        <v>0</v>
      </c>
      <c r="BL131" s="14">
        <f t="shared" si="8"/>
        <v>0</v>
      </c>
      <c r="BM131" s="14">
        <f t="shared" si="8"/>
        <v>0</v>
      </c>
      <c r="BN131" s="14">
        <f t="shared" si="8"/>
        <v>0</v>
      </c>
      <c r="BO131" s="14">
        <f t="shared" si="8"/>
        <v>0</v>
      </c>
      <c r="BP131" s="14">
        <f t="shared" si="8"/>
        <v>0</v>
      </c>
      <c r="BQ131" s="14">
        <f t="shared" si="8"/>
        <v>0</v>
      </c>
      <c r="BR131" s="14">
        <f t="shared" si="8"/>
        <v>0</v>
      </c>
      <c r="BS131" s="14">
        <f t="shared" si="8"/>
        <v>0</v>
      </c>
      <c r="BT131" s="14">
        <f t="shared" si="8"/>
        <v>0</v>
      </c>
      <c r="BU131" s="14">
        <f t="shared" ref="BU131:DX131" si="9">COUNTIF(BU$2:BU$126, "±4 weeks behind")</f>
        <v>0</v>
      </c>
      <c r="BV131" s="14">
        <f t="shared" si="9"/>
        <v>0</v>
      </c>
      <c r="BW131" s="14">
        <f t="shared" si="9"/>
        <v>1</v>
      </c>
      <c r="BX131" s="14">
        <f t="shared" si="9"/>
        <v>0</v>
      </c>
      <c r="BY131" s="14">
        <f t="shared" si="9"/>
        <v>0</v>
      </c>
      <c r="BZ131" s="14">
        <f t="shared" si="9"/>
        <v>2</v>
      </c>
      <c r="CA131" s="14">
        <f t="shared" si="9"/>
        <v>0</v>
      </c>
      <c r="CB131" s="14">
        <f t="shared" si="9"/>
        <v>0</v>
      </c>
      <c r="CC131" s="14">
        <f t="shared" si="9"/>
        <v>0</v>
      </c>
      <c r="CD131" s="14">
        <f t="shared" si="9"/>
        <v>0</v>
      </c>
      <c r="CE131" s="14">
        <f t="shared" si="9"/>
        <v>0</v>
      </c>
      <c r="CF131" s="14">
        <f t="shared" si="9"/>
        <v>1</v>
      </c>
      <c r="CG131" s="14">
        <f t="shared" si="9"/>
        <v>0</v>
      </c>
      <c r="CH131" s="14">
        <f t="shared" si="9"/>
        <v>0</v>
      </c>
      <c r="CI131" s="14">
        <f t="shared" si="9"/>
        <v>0</v>
      </c>
      <c r="CJ131" s="14">
        <f t="shared" si="9"/>
        <v>0</v>
      </c>
      <c r="CK131" s="14">
        <f t="shared" si="9"/>
        <v>0</v>
      </c>
      <c r="CL131" s="14">
        <f t="shared" si="9"/>
        <v>0</v>
      </c>
      <c r="CM131" s="14">
        <f t="shared" si="9"/>
        <v>0</v>
      </c>
      <c r="CN131" s="14">
        <f t="shared" si="9"/>
        <v>0</v>
      </c>
      <c r="CO131" s="14">
        <f t="shared" si="9"/>
        <v>0</v>
      </c>
      <c r="CP131" s="14">
        <f t="shared" si="9"/>
        <v>0</v>
      </c>
      <c r="CQ131" s="14">
        <f t="shared" si="9"/>
        <v>0</v>
      </c>
      <c r="CR131" s="14">
        <f t="shared" si="9"/>
        <v>0</v>
      </c>
      <c r="CS131" s="14">
        <f t="shared" si="9"/>
        <v>0</v>
      </c>
      <c r="CT131" s="14">
        <f t="shared" si="9"/>
        <v>0</v>
      </c>
      <c r="CU131" s="14">
        <f t="shared" si="9"/>
        <v>0</v>
      </c>
      <c r="CV131" s="14">
        <f t="shared" si="9"/>
        <v>0</v>
      </c>
      <c r="CW131" s="14">
        <f t="shared" si="9"/>
        <v>0</v>
      </c>
      <c r="CX131" s="14">
        <f t="shared" si="9"/>
        <v>0</v>
      </c>
      <c r="CY131" s="14">
        <f t="shared" si="9"/>
        <v>0</v>
      </c>
      <c r="CZ131" s="14">
        <f t="shared" si="9"/>
        <v>0</v>
      </c>
      <c r="DA131" s="14">
        <f t="shared" si="9"/>
        <v>0</v>
      </c>
      <c r="DB131" s="14">
        <f t="shared" si="9"/>
        <v>0</v>
      </c>
      <c r="DC131" s="14">
        <f t="shared" si="9"/>
        <v>0</v>
      </c>
      <c r="DD131" s="14">
        <f t="shared" si="9"/>
        <v>0</v>
      </c>
      <c r="DE131" s="14">
        <f t="shared" si="9"/>
        <v>0</v>
      </c>
      <c r="DF131" s="14">
        <f t="shared" si="9"/>
        <v>0</v>
      </c>
      <c r="DG131" s="14">
        <f t="shared" si="9"/>
        <v>0</v>
      </c>
      <c r="DH131" s="14">
        <f t="shared" si="9"/>
        <v>0</v>
      </c>
      <c r="DI131" s="14">
        <f t="shared" si="9"/>
        <v>0</v>
      </c>
      <c r="DJ131" s="14">
        <f t="shared" si="9"/>
        <v>0</v>
      </c>
      <c r="DK131" s="14">
        <f t="shared" si="9"/>
        <v>0</v>
      </c>
      <c r="DL131" s="14">
        <f t="shared" si="9"/>
        <v>0</v>
      </c>
      <c r="DM131" s="14">
        <f t="shared" si="9"/>
        <v>0</v>
      </c>
      <c r="DN131" s="14">
        <f t="shared" si="9"/>
        <v>1</v>
      </c>
      <c r="DO131" s="14">
        <f t="shared" si="9"/>
        <v>0</v>
      </c>
      <c r="DP131" s="14">
        <f t="shared" si="9"/>
        <v>0</v>
      </c>
      <c r="DQ131" s="14">
        <f t="shared" si="9"/>
        <v>0</v>
      </c>
      <c r="DR131" s="14">
        <f t="shared" si="9"/>
        <v>0</v>
      </c>
      <c r="DS131" s="14">
        <f t="shared" si="9"/>
        <v>0</v>
      </c>
      <c r="DT131" s="14">
        <f t="shared" si="9"/>
        <v>1</v>
      </c>
      <c r="DU131" s="14">
        <f t="shared" si="9"/>
        <v>0</v>
      </c>
      <c r="DV131" s="14">
        <f t="shared" si="9"/>
        <v>0</v>
      </c>
      <c r="DW131" s="14">
        <f t="shared" si="9"/>
        <v>0</v>
      </c>
      <c r="DX131" s="14">
        <f t="shared" si="9"/>
        <v>0</v>
      </c>
    </row>
    <row r="132" spans="2:128" ht="15.75" customHeight="1" x14ac:dyDescent="0.25">
      <c r="B132" s="23" t="s">
        <v>121</v>
      </c>
      <c r="C132" s="1">
        <f>COUNTIF(C$2:C$126, "Chris Hani East")</f>
        <v>0</v>
      </c>
    </row>
    <row r="133" spans="2:128" ht="15.75" customHeight="1" x14ac:dyDescent="0.25">
      <c r="B133" s="23" t="s">
        <v>81</v>
      </c>
      <c r="C133" s="1">
        <f>COUNTIF(C$2:C$126, "Chris Hani West")</f>
        <v>22</v>
      </c>
    </row>
    <row r="134" spans="2:128" ht="15.75" customHeight="1" x14ac:dyDescent="0.25">
      <c r="B134" s="23" t="s">
        <v>89</v>
      </c>
      <c r="C134" s="1">
        <f>COUNTIF(C$2:C$126, "Joe Gqabi")</f>
        <v>9</v>
      </c>
    </row>
    <row r="135" spans="2:128" ht="15.75" customHeight="1" x14ac:dyDescent="0.25">
      <c r="B135" s="23" t="s">
        <v>107</v>
      </c>
      <c r="C135" s="1">
        <f>COUNTIF(C$2:C$126, "Nelson Mandela")</f>
        <v>21</v>
      </c>
    </row>
    <row r="136" spans="2:128" ht="15.75" customHeight="1" x14ac:dyDescent="0.25">
      <c r="B136" s="23" t="s">
        <v>129</v>
      </c>
      <c r="C136" s="1">
        <f>COUNTIF(C$2:C$126, "OR Tambo Coastal")</f>
        <v>1</v>
      </c>
    </row>
    <row r="137" spans="2:128" ht="15.75" customHeight="1" x14ac:dyDescent="0.25">
      <c r="B137" s="23" t="s">
        <v>137</v>
      </c>
      <c r="C137" s="1">
        <f>COUNTIF(C$2:C$126, "OR Tambo Inland")</f>
        <v>3</v>
      </c>
    </row>
    <row r="138" spans="2:128" ht="15.75" customHeight="1" x14ac:dyDescent="0.25">
      <c r="B138" s="23" t="s">
        <v>138</v>
      </c>
      <c r="C138" s="1">
        <f>COUNTIF(C$2:C$126, "Sarah Baartman")</f>
        <v>20</v>
      </c>
    </row>
    <row r="139" spans="2:128" ht="15.75" customHeight="1" x14ac:dyDescent="0.3">
      <c r="C139" s="12">
        <f>SUM(C127:C138)</f>
        <v>112</v>
      </c>
    </row>
  </sheetData>
  <conditionalFormatting sqref="E1">
    <cfRule type="duplicateValues" dxfId="6" priority="7"/>
  </conditionalFormatting>
  <conditionalFormatting sqref="E1:E1048576">
    <cfRule type="duplicateValues" dxfId="5" priority="6"/>
  </conditionalFormatting>
  <conditionalFormatting sqref="A2:XFD125">
    <cfRule type="cellIs" dxfId="4" priority="2" operator="equal">
      <formula>"±1 week behind"</formula>
    </cfRule>
    <cfRule type="cellIs" dxfId="3" priority="3" operator="equal">
      <formula>"±2 weeks behind"</formula>
    </cfRule>
    <cfRule type="cellIs" dxfId="2" priority="4" operator="equal">
      <formula>"±3 weeks behind"</formula>
    </cfRule>
    <cfRule type="cellIs" dxfId="1" priority="5" operator="equal">
      <formula>"±4 weeks behind"</formula>
    </cfRule>
  </conditionalFormatting>
  <conditionalFormatting sqref="A1:XFD125">
    <cfRule type="cellIs" dxfId="0" priority="1" operator="equal">
      <formula>"According to teaching plan"</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2"/>
  <sheetViews>
    <sheetView workbookViewId="0">
      <selection activeCell="C142" sqref="C142"/>
    </sheetView>
  </sheetViews>
  <sheetFormatPr defaultRowHeight="12.5" x14ac:dyDescent="0.25"/>
  <cols>
    <col min="1" max="1" width="15.26953125" style="1" customWidth="1"/>
    <col min="2" max="2" width="24.1796875" style="1" customWidth="1"/>
    <col min="3" max="3" width="65.26953125" style="1" customWidth="1"/>
    <col min="4" max="16384" width="8.7265625" style="1"/>
  </cols>
  <sheetData>
    <row r="1" spans="1:3" s="24" customFormat="1" ht="13" x14ac:dyDescent="0.3">
      <c r="A1" s="24" t="str">
        <f>GET!C1</f>
        <v>District</v>
      </c>
      <c r="B1" s="24" t="str">
        <f>GET!D1</f>
        <v>School</v>
      </c>
      <c r="C1" s="24" t="str">
        <f>GET!BN1</f>
        <v>Comments</v>
      </c>
    </row>
    <row r="2" spans="1:3" x14ac:dyDescent="0.25">
      <c r="A2" s="1" t="str">
        <f>GET!C2</f>
        <v>Alfred Nzo East</v>
      </c>
      <c r="B2" s="1" t="str">
        <f>GET!D2</f>
        <v>Cangci Comp Tech High School</v>
      </c>
      <c r="C2" s="1" t="str">
        <f>GET!BN2</f>
        <v>Lack of LTSM</v>
      </c>
    </row>
    <row r="3" spans="1:3" x14ac:dyDescent="0.25">
      <c r="A3" s="1" t="str">
        <f>GET!C3</f>
        <v>Alfred Nzo East</v>
      </c>
      <c r="B3" s="1" t="str">
        <f>GET!D3</f>
        <v>Dutyini J.S.S</v>
      </c>
      <c r="C3" s="1" t="str">
        <f>GET!BN3</f>
        <v>Learners with slow pace of learning</v>
      </c>
    </row>
    <row r="4" spans="1:3" x14ac:dyDescent="0.25">
      <c r="A4" s="1" t="str">
        <f>GET!C4</f>
        <v>Alfred Nzo East</v>
      </c>
      <c r="B4" s="1" t="str">
        <f>GET!D4</f>
        <v>Ebenezer j.s.s</v>
      </c>
      <c r="C4" s="1">
        <f>GET!BN4</f>
        <v>0</v>
      </c>
    </row>
    <row r="5" spans="1:3" x14ac:dyDescent="0.25">
      <c r="A5" s="1" t="str">
        <f>GET!C9</f>
        <v>Alfred Nzo East</v>
      </c>
      <c r="B5" s="1" t="str">
        <f>GET!D9</f>
        <v>Esigodlweni JSS</v>
      </c>
      <c r="C5" s="25">
        <f>GET!BN9</f>
        <v>0</v>
      </c>
    </row>
    <row r="6" spans="1:3" x14ac:dyDescent="0.25">
      <c r="A6" s="1" t="str">
        <f>GET!C10</f>
        <v>Alfred Nzo East</v>
      </c>
      <c r="B6" s="1" t="str">
        <f>GET!D10</f>
        <v>Ezizityaneni J.S.S</v>
      </c>
      <c r="C6" s="1" t="str">
        <f>GET!BN10</f>
        <v>Meetings during tuition time</v>
      </c>
    </row>
    <row r="7" spans="1:3" x14ac:dyDescent="0.25">
      <c r="A7" s="1" t="str">
        <f>GET!C11</f>
        <v>Alfred Nzo East</v>
      </c>
      <c r="B7" s="1" t="str">
        <f>GET!D11</f>
        <v>Galatyeni J.S.S</v>
      </c>
      <c r="C7" s="1">
        <f>GET!BN11</f>
        <v>0</v>
      </c>
    </row>
    <row r="8" spans="1:3" x14ac:dyDescent="0.25">
      <c r="A8" s="1" t="str">
        <f>GET!C12</f>
        <v>Alfred Nzo East</v>
      </c>
      <c r="B8" s="1" t="str">
        <f>GET!D12</f>
        <v>GREENVILLE PRIMARY SCHOOL</v>
      </c>
      <c r="C8" s="1" t="str">
        <f>GET!BN12</f>
        <v>Most of the educators have covered the expected percentage of the work</v>
      </c>
    </row>
    <row r="9" spans="1:3" x14ac:dyDescent="0.25">
      <c r="A9" s="1" t="str">
        <f>GET!C13</f>
        <v>Alfred Nzo East</v>
      </c>
      <c r="B9" s="1" t="str">
        <f>GET!D13</f>
        <v>Intsingizi jss</v>
      </c>
      <c r="C9" s="1">
        <f>GET!BN13</f>
        <v>0</v>
      </c>
    </row>
    <row r="10" spans="1:3" x14ac:dyDescent="0.25">
      <c r="A10" s="1" t="str">
        <f>GET!C16</f>
        <v>Alfred Nzo East</v>
      </c>
      <c r="B10" s="1" t="str">
        <f>GET!D16</f>
        <v>LittleEden Primary School</v>
      </c>
      <c r="C10" s="1">
        <f>GET!BN16</f>
        <v>0</v>
      </c>
    </row>
    <row r="11" spans="1:3" x14ac:dyDescent="0.25">
      <c r="A11" s="1" t="str">
        <f>GET!C18</f>
        <v>Alfred Nzo East</v>
      </c>
      <c r="B11" s="1" t="str">
        <f>GET!D18</f>
        <v>mpenkulu sps</v>
      </c>
      <c r="C11" s="1">
        <f>GET!BN18</f>
        <v>0</v>
      </c>
    </row>
    <row r="12" spans="1:3" x14ac:dyDescent="0.25">
      <c r="A12" s="1" t="str">
        <f>GET!C22</f>
        <v>Alfred Nzo East</v>
      </c>
      <c r="B12" s="1" t="str">
        <f>GET!D22</f>
        <v>silangwe s.p.s</v>
      </c>
      <c r="C12" s="1">
        <f>GET!BN22</f>
        <v>0</v>
      </c>
    </row>
    <row r="13" spans="1:3" x14ac:dyDescent="0.25">
      <c r="A13" s="1" t="str">
        <f>GET!C23</f>
        <v>Alfred Nzo East</v>
      </c>
      <c r="B13" s="1" t="str">
        <f>GET!D23</f>
        <v>THEMBALESIZWE COMP. TECH.HIGH SCHOOL</v>
      </c>
      <c r="C13" s="25" t="str">
        <f>GET!BN23</f>
        <v>Under-qualified staff member(s), Meetings during tuition time, Absenteeism of teacher(s), Absenteeism of learners</v>
      </c>
    </row>
    <row r="14" spans="1:3" x14ac:dyDescent="0.25">
      <c r="A14" s="1" t="str">
        <f>GET!C26</f>
        <v>Alfred Nzo West</v>
      </c>
      <c r="B14" s="1" t="str">
        <f>GET!D26</f>
        <v>Cola P.S</v>
      </c>
      <c r="C14" s="1" t="str">
        <f>GET!BN26</f>
        <v>Vacant post(s) not filled., Too many sport activities, Training during tuition time</v>
      </c>
    </row>
    <row r="15" spans="1:3" x14ac:dyDescent="0.25">
      <c r="A15" s="1" t="str">
        <f>GET!C27</f>
        <v>Alfred Nzo West</v>
      </c>
      <c r="B15" s="1" t="str">
        <f>GET!D27</f>
        <v>DANGWANA S.S.S</v>
      </c>
      <c r="C15" s="1" t="str">
        <f>GET!BN27</f>
        <v>Lack of LTSM</v>
      </c>
    </row>
    <row r="16" spans="1:3" x14ac:dyDescent="0.25">
      <c r="A16" s="1" t="str">
        <f>GET!C28</f>
        <v>Alfred Nzo West</v>
      </c>
      <c r="B16" s="1" t="str">
        <f>GET!D28</f>
        <v>GOVALELE PRIMARY SCHOOL</v>
      </c>
      <c r="C16" s="1" t="str">
        <f>GET!BN28</f>
        <v>Absenteeism of learners</v>
      </c>
    </row>
    <row r="17" spans="1:3" x14ac:dyDescent="0.25">
      <c r="A17" s="1" t="str">
        <f>GET!C29</f>
        <v>Alfred Nzo West</v>
      </c>
      <c r="B17" s="1" t="str">
        <f>GET!D29</f>
        <v>JoJo sss</v>
      </c>
      <c r="C17" s="25" t="str">
        <f>GET!BN29</f>
        <v>Lack of LTSM</v>
      </c>
    </row>
    <row r="18" spans="1:3" x14ac:dyDescent="0.25">
      <c r="A18" s="1" t="e">
        <f>GET!#REF!</f>
        <v>#REF!</v>
      </c>
      <c r="B18" s="1" t="e">
        <f>GET!#REF!</f>
        <v>#REF!</v>
      </c>
      <c r="C18" s="25" t="e">
        <f>GET!#REF!</f>
        <v>#REF!</v>
      </c>
    </row>
    <row r="19" spans="1:3" x14ac:dyDescent="0.25">
      <c r="A19" s="1" t="str">
        <f>GET!C30</f>
        <v>Alfred Nzo West</v>
      </c>
      <c r="B19" s="1" t="str">
        <f>GET!D30</f>
        <v>King Edward High School</v>
      </c>
      <c r="C19" s="25">
        <f>GET!BN30</f>
        <v>0</v>
      </c>
    </row>
    <row r="20" spans="1:3" x14ac:dyDescent="0.25">
      <c r="A20" s="1" t="str">
        <f>GET!C31</f>
        <v>Alfred Nzo West</v>
      </c>
      <c r="B20" s="1" t="str">
        <f>GET!D31</f>
        <v>Ludidi Secondary</v>
      </c>
      <c r="C20" s="1" t="str">
        <f>GET!BN31</f>
        <v>Lack of LTSM, Absenteeism of learners, learners slow in capturing the content. (Language issue)</v>
      </c>
    </row>
    <row r="21" spans="1:3" x14ac:dyDescent="0.25">
      <c r="A21" s="1" t="str">
        <f>GET!C34</f>
        <v>Alfred Nzo West</v>
      </c>
      <c r="B21" s="1" t="str">
        <f>GET!D34</f>
        <v>MARIAZELL HIGH SCHOOL</v>
      </c>
      <c r="C21" s="1" t="str">
        <f>GET!BN34</f>
        <v>Vacant post(s) not filled., Lack of LTSM, Meetings during tuition time</v>
      </c>
    </row>
    <row r="22" spans="1:3" x14ac:dyDescent="0.25">
      <c r="A22" s="1" t="str">
        <f>GET!C35</f>
        <v>Alfred Nzo West</v>
      </c>
      <c r="B22" s="1" t="str">
        <f>GET!D35</f>
        <v>Ndlantaka Primary School</v>
      </c>
      <c r="C22" s="25" t="str">
        <f>GET!BN35</f>
        <v>Non submission of work.</v>
      </c>
    </row>
    <row r="23" spans="1:3" x14ac:dyDescent="0.25">
      <c r="A23" s="1" t="e">
        <f>GET!#REF!</f>
        <v>#REF!</v>
      </c>
      <c r="B23" s="1" t="e">
        <f>GET!#REF!</f>
        <v>#REF!</v>
      </c>
      <c r="C23" s="1" t="e">
        <f>GET!#REF!</f>
        <v>#REF!</v>
      </c>
    </row>
    <row r="24" spans="1:3" x14ac:dyDescent="0.25">
      <c r="A24" s="1" t="e">
        <f>GET!#REF!</f>
        <v>#REF!</v>
      </c>
      <c r="B24" s="1" t="e">
        <f>GET!#REF!</f>
        <v>#REF!</v>
      </c>
      <c r="C24" s="1" t="e">
        <f>GET!#REF!</f>
        <v>#REF!</v>
      </c>
    </row>
    <row r="25" spans="1:3" x14ac:dyDescent="0.25">
      <c r="A25" s="1" t="str">
        <f>GET!C37</f>
        <v>Alfred Nzo West</v>
      </c>
      <c r="B25" s="1" t="str">
        <f>GET!D37</f>
        <v>Senyukele S.S.S.</v>
      </c>
      <c r="C25" s="25" t="str">
        <f>GET!BN37</f>
        <v>Lack of LTSM, Absenteeism of learners</v>
      </c>
    </row>
    <row r="26" spans="1:3" x14ac:dyDescent="0.25">
      <c r="A26" s="1" t="str">
        <f>GET!C38</f>
        <v>Alfred Nzo West</v>
      </c>
      <c r="B26" s="1" t="str">
        <f>GET!D38</f>
        <v>Silasville</v>
      </c>
      <c r="C26" s="1" t="str">
        <f>GET!BN38</f>
        <v>Too many sport activities, Training during tuition time, Multigrading of classrooms</v>
      </c>
    </row>
    <row r="27" spans="1:3" x14ac:dyDescent="0.25">
      <c r="A27" s="1" t="str">
        <f>GET!C40</f>
        <v>Alfred Nzo West</v>
      </c>
      <c r="B27" s="1" t="str">
        <f>GET!D40</f>
        <v>TONTI JSS</v>
      </c>
      <c r="C27" s="1" t="str">
        <f>GET!BN40</f>
        <v>Vacant post(s) not filled., Low learner pace</v>
      </c>
    </row>
    <row r="28" spans="1:3" x14ac:dyDescent="0.25">
      <c r="A28" s="1" t="str">
        <f>GET!C42</f>
        <v>Amathole West</v>
      </c>
      <c r="B28" s="1" t="str">
        <f>GET!D42</f>
        <v>Adelaide Gymnasium</v>
      </c>
      <c r="C28" s="1" t="str">
        <f>GET!BN42</f>
        <v>Lack of LTSM, Meetings during tuition time, Training during tuition time, Absenteeism of teacher(s), Absenteeism of learners</v>
      </c>
    </row>
    <row r="29" spans="1:3" x14ac:dyDescent="0.25">
      <c r="A29" s="1" t="str">
        <f>GET!C44</f>
        <v>Amathole West</v>
      </c>
      <c r="B29" s="1" t="str">
        <f>GET!D44</f>
        <v>New Garden School</v>
      </c>
      <c r="C29" s="1" t="str">
        <f>GET!BN44</f>
        <v>Unqualified staff member(s)</v>
      </c>
    </row>
    <row r="30" spans="1:3" x14ac:dyDescent="0.25">
      <c r="A30" s="1" t="e">
        <f>GET!#REF!</f>
        <v>#REF!</v>
      </c>
      <c r="B30" s="1" t="e">
        <f>GET!#REF!</f>
        <v>#REF!</v>
      </c>
      <c r="C30" s="1" t="e">
        <f>GET!#REF!</f>
        <v>#REF!</v>
      </c>
    </row>
    <row r="31" spans="1:3" x14ac:dyDescent="0.25">
      <c r="A31" s="1" t="str">
        <f>GET!C45</f>
        <v>Amathole West</v>
      </c>
      <c r="B31" s="1" t="str">
        <f>GET!D45</f>
        <v>Qomfo L/H Primary</v>
      </c>
      <c r="C31" s="1">
        <f>GET!BN45</f>
        <v>0</v>
      </c>
    </row>
    <row r="32" spans="1:3" x14ac:dyDescent="0.25">
      <c r="A32" s="1" t="str">
        <f>GET!C46</f>
        <v>Amathole West</v>
      </c>
      <c r="B32" s="1" t="str">
        <f>GET!D46</f>
        <v>Stutterheim High</v>
      </c>
      <c r="C32" s="1" t="str">
        <f>GET!BN46</f>
        <v>Vacant post(s) not filled.</v>
      </c>
    </row>
    <row r="33" spans="1:3" x14ac:dyDescent="0.25">
      <c r="A33" s="1" t="str">
        <f>GET!C47</f>
        <v>Buffalo City</v>
      </c>
      <c r="B33" s="1" t="str">
        <f>GET!D47</f>
        <v>Academy High School</v>
      </c>
      <c r="C33" s="1" t="str">
        <f>GET!BN47</f>
        <v>Vacant post(s) not filled.</v>
      </c>
    </row>
    <row r="34" spans="1:3" x14ac:dyDescent="0.25">
      <c r="A34" s="1" t="str">
        <f>GET!C48</f>
        <v>Buffalo City</v>
      </c>
      <c r="B34" s="1" t="str">
        <f>GET!D48</f>
        <v>ALPHENDALE SECONDARY SCHOOL</v>
      </c>
      <c r="C34" s="1">
        <f>GET!BN48</f>
        <v>0</v>
      </c>
    </row>
    <row r="35" spans="1:3" x14ac:dyDescent="0.25">
      <c r="A35" s="1" t="str">
        <f>GET!C49</f>
        <v>Buffalo City</v>
      </c>
      <c r="B35" s="1" t="str">
        <f>GET!D49</f>
        <v>Aqua Vista Primary School</v>
      </c>
      <c r="C35" s="1">
        <f>GET!BN49</f>
        <v>0</v>
      </c>
    </row>
    <row r="36" spans="1:3" x14ac:dyDescent="0.25">
      <c r="A36" s="1" t="str">
        <f>GET!C55</f>
        <v>Buffalo City</v>
      </c>
      <c r="B36" s="1" t="str">
        <f>GET!D55</f>
        <v>Clarendon Preparatory School</v>
      </c>
      <c r="C36" s="1">
        <f>GET!BN55</f>
        <v>0</v>
      </c>
    </row>
    <row r="37" spans="1:3" x14ac:dyDescent="0.25">
      <c r="A37" s="1" t="str">
        <f>GET!C57</f>
        <v>Buffalo City</v>
      </c>
      <c r="B37" s="1" t="str">
        <f>GET!D57</f>
        <v>Dale College Boys' Primary School</v>
      </c>
      <c r="C37" s="1">
        <f>GET!BN57</f>
        <v>0</v>
      </c>
    </row>
    <row r="38" spans="1:3" x14ac:dyDescent="0.25">
      <c r="A38" s="1" t="str">
        <f>GET!C58</f>
        <v>Buffalo City</v>
      </c>
      <c r="B38" s="1" t="str">
        <f>GET!D58</f>
        <v>Dale College Boys' Primary School</v>
      </c>
      <c r="C38" s="1">
        <f>GET!BN58</f>
        <v>0</v>
      </c>
    </row>
    <row r="39" spans="1:3" x14ac:dyDescent="0.25">
      <c r="A39" s="1" t="str">
        <f>GET!C62</f>
        <v>Buffalo City</v>
      </c>
      <c r="B39" s="1" t="str">
        <f>GET!D62</f>
        <v>Gonubie Primary School</v>
      </c>
      <c r="C39" s="1">
        <f>GET!BN62</f>
        <v>0</v>
      </c>
    </row>
    <row r="40" spans="1:3" x14ac:dyDescent="0.25">
      <c r="A40" s="1" t="str">
        <f>GET!C64</f>
        <v>Buffalo City</v>
      </c>
      <c r="B40" s="1" t="str">
        <f>GET!D64</f>
        <v>HUDSON PARK HIGH SCHOOL</v>
      </c>
      <c r="C40" s="1">
        <f>GET!BN64</f>
        <v>0</v>
      </c>
    </row>
    <row r="41" spans="1:3" x14ac:dyDescent="0.25">
      <c r="A41" s="1" t="str">
        <f>GET!C65</f>
        <v>Buffalo City</v>
      </c>
      <c r="B41" s="1" t="str">
        <f>GET!D65</f>
        <v>Hudson Park Primary</v>
      </c>
      <c r="C41" s="1">
        <f>GET!BN65</f>
        <v>0</v>
      </c>
    </row>
    <row r="42" spans="1:3" x14ac:dyDescent="0.25">
      <c r="A42" s="1" t="str">
        <f>GET!C66</f>
        <v>Buffalo City</v>
      </c>
      <c r="B42" s="1" t="str">
        <f>GET!D66</f>
        <v>Jim Mvabaza S.S.S.</v>
      </c>
      <c r="C42" s="1" t="str">
        <f>GET!BN66</f>
        <v xml:space="preserve">Poor support and supervision by parents </v>
      </c>
    </row>
    <row r="43" spans="1:3" x14ac:dyDescent="0.25">
      <c r="A43" s="1" t="str">
        <f>GET!C67</f>
        <v>Buffalo City</v>
      </c>
      <c r="B43" s="1" t="str">
        <f>GET!D67</f>
        <v>King Williams Town Primary</v>
      </c>
      <c r="C43" s="1" t="str">
        <f>GET!BN67</f>
        <v>Training during tuition time, Absenteeism of teacher(s)</v>
      </c>
    </row>
    <row r="44" spans="1:3" x14ac:dyDescent="0.25">
      <c r="A44" s="1" t="str">
        <f>GET!C68</f>
        <v>Buffalo City</v>
      </c>
      <c r="B44" s="1" t="str">
        <f>GET!D68</f>
        <v>King's College</v>
      </c>
      <c r="C44" s="25" t="str">
        <f>GET!BN68</f>
        <v>New teacher appointed</v>
      </c>
    </row>
    <row r="45" spans="1:3" x14ac:dyDescent="0.25">
      <c r="A45" s="1" t="str">
        <f>GET!C70</f>
        <v>Buffalo City</v>
      </c>
      <c r="B45" s="1" t="str">
        <f>GET!D70</f>
        <v>Komga Junior School</v>
      </c>
      <c r="C45" s="25">
        <f>GET!BN70</f>
        <v>0</v>
      </c>
    </row>
    <row r="46" spans="1:3" x14ac:dyDescent="0.25">
      <c r="A46" s="1" t="str">
        <f>GET!C73</f>
        <v>Buffalo City</v>
      </c>
      <c r="B46" s="1" t="str">
        <f>GET!D73</f>
        <v>Lilyfontein School</v>
      </c>
      <c r="C46" s="1" t="str">
        <f>GET!BN73</f>
        <v>we only are behind in FAL and maths in some grades. learner weakness and the need to go back to work in previous grades</v>
      </c>
    </row>
    <row r="47" spans="1:3" x14ac:dyDescent="0.25">
      <c r="A47" s="1" t="str">
        <f>GET!C77</f>
        <v>Buffalo City</v>
      </c>
      <c r="B47" s="1" t="str">
        <f>GET!D77</f>
        <v>nobantu primary school</v>
      </c>
      <c r="C47" s="1" t="str">
        <f>GET!BN77</f>
        <v>Vacant post(s) not filled.</v>
      </c>
    </row>
    <row r="48" spans="1:3" x14ac:dyDescent="0.25">
      <c r="A48" s="1" t="str">
        <f>GET!C79</f>
        <v>Buffalo City</v>
      </c>
      <c r="B48" s="1" t="str">
        <f>GET!D79</f>
        <v>Nonceba S.S.S</v>
      </c>
      <c r="C48" s="1" t="str">
        <f>GET!BN79</f>
        <v>Absenteeism of learners</v>
      </c>
    </row>
    <row r="49" spans="1:3" x14ac:dyDescent="0.25">
      <c r="A49" s="1" t="str">
        <f>GET!C81</f>
        <v>Buffalo City</v>
      </c>
      <c r="B49" s="1" t="str">
        <f>GET!D81</f>
        <v>Ntsonkota Secondary School</v>
      </c>
      <c r="C49" s="1">
        <f>GET!BN81</f>
        <v>0</v>
      </c>
    </row>
    <row r="50" spans="1:3" x14ac:dyDescent="0.25">
      <c r="A50" s="1" t="str">
        <f>GET!C84</f>
        <v>Buffalo City</v>
      </c>
      <c r="B50" s="1" t="str">
        <f>GET!D84</f>
        <v>President Primary School</v>
      </c>
      <c r="C50" s="1">
        <f>GET!BN84</f>
        <v>0</v>
      </c>
    </row>
    <row r="51" spans="1:3" x14ac:dyDescent="0.25">
      <c r="A51" s="1" t="str">
        <f>GET!C87</f>
        <v>Buffalo City</v>
      </c>
      <c r="B51" s="1" t="str">
        <f>GET!D87</f>
        <v>Southernwood Primary School</v>
      </c>
      <c r="C51" s="25" t="str">
        <f>GET!BN87</f>
        <v>lack of interest by learners/ poor discipline</v>
      </c>
    </row>
    <row r="52" spans="1:3" x14ac:dyDescent="0.25">
      <c r="A52" s="1" t="str">
        <f>GET!C88</f>
        <v>Buffalo City</v>
      </c>
      <c r="B52" s="1" t="str">
        <f>GET!D88</f>
        <v>Stirling High</v>
      </c>
      <c r="C52" s="1">
        <f>GET!BN88</f>
        <v>0</v>
      </c>
    </row>
    <row r="53" spans="1:3" x14ac:dyDescent="0.25">
      <c r="A53" s="1" t="str">
        <f>GET!C89</f>
        <v>Buffalo City</v>
      </c>
      <c r="B53" s="1" t="str">
        <f>GET!D89</f>
        <v>Thembalesizwe sss</v>
      </c>
      <c r="C53" s="1" t="str">
        <f>GET!BN89</f>
        <v>Absenteeism of teacher(s), Absenteeism of learners</v>
      </c>
    </row>
    <row r="54" spans="1:3" x14ac:dyDescent="0.25">
      <c r="A54" s="1" t="str">
        <f>GET!C90</f>
        <v>Buffalo City</v>
      </c>
      <c r="B54" s="1" t="str">
        <f>GET!D90</f>
        <v>Umtiza High School</v>
      </c>
      <c r="C54" s="1" t="str">
        <f>GET!BN90</f>
        <v>Lack of LTSM, Absenteeism of learners</v>
      </c>
    </row>
    <row r="55" spans="1:3" x14ac:dyDescent="0.25">
      <c r="A55" s="1" t="str">
        <f>GET!C91</f>
        <v>Buffalo City</v>
      </c>
      <c r="B55" s="1" t="str">
        <f>GET!D91</f>
        <v>Voorpos Primary School</v>
      </c>
      <c r="C55" s="1" t="str">
        <f>GET!BN91</f>
        <v xml:space="preserve">Mathematics is the only subject in grades 6 and 7 where syllabus coverage  is more or less 2 weeks behind .This is due to learners with cognitive problems who find basic operations and processing of newly-taught skills difficult. Therefore the pace of teaching has to be slowed down  to give them more opportunities.   </v>
      </c>
    </row>
    <row r="56" spans="1:3" x14ac:dyDescent="0.25">
      <c r="A56" s="1" t="str">
        <f>GET!C93</f>
        <v>Chris Hani East</v>
      </c>
      <c r="B56" s="1" t="str">
        <f>GET!D93</f>
        <v>Bongolethu Jun. Sec.</v>
      </c>
      <c r="C56" s="1" t="str">
        <f>GET!BN93</f>
        <v>Under staffed</v>
      </c>
    </row>
    <row r="57" spans="1:3" x14ac:dyDescent="0.25">
      <c r="A57" s="1" t="str">
        <f>GET!C94</f>
        <v>Chris Hani East</v>
      </c>
      <c r="B57" s="1" t="str">
        <f>GET!D94</f>
        <v>Elliot High School</v>
      </c>
      <c r="C57" s="1" t="str">
        <f>GET!BN94</f>
        <v>Mathematics is the problem and parents are not keen to help their kids.</v>
      </c>
    </row>
    <row r="58" spans="1:3" x14ac:dyDescent="0.25">
      <c r="A58" s="1" t="e">
        <f>GET!#REF!</f>
        <v>#REF!</v>
      </c>
      <c r="B58" s="1" t="e">
        <f>GET!#REF!</f>
        <v>#REF!</v>
      </c>
      <c r="C58" s="1" t="e">
        <f>GET!#REF!</f>
        <v>#REF!</v>
      </c>
    </row>
    <row r="59" spans="1:3" x14ac:dyDescent="0.25">
      <c r="A59" s="1" t="str">
        <f>GET!C95</f>
        <v>Chris Hani East</v>
      </c>
      <c r="B59" s="1" t="str">
        <f>GET!D95</f>
        <v>Enduku Full Service School</v>
      </c>
      <c r="C59" s="1" t="str">
        <f>GET!BN95</f>
        <v>Vacant post(s) not filled., Lack of LTSM, The teachers are delayed by learners experiencing barriers, they cannot leave them behind, our school is a full service school.</v>
      </c>
    </row>
    <row r="60" spans="1:3" x14ac:dyDescent="0.25">
      <c r="A60" s="1" t="str">
        <f>GET!C100</f>
        <v>Chris Hani West</v>
      </c>
      <c r="B60" s="1" t="str">
        <f>GET!D100</f>
        <v>Carinus Primary School</v>
      </c>
      <c r="C60" s="25" t="str">
        <f>GET!BN100</f>
        <v>Vacant post(s) not filled., Lack of LTSM, Absenteeism of learners</v>
      </c>
    </row>
    <row r="61" spans="1:3" x14ac:dyDescent="0.25">
      <c r="A61" s="1" t="str">
        <f>GET!C102</f>
        <v>Chris Hani West</v>
      </c>
      <c r="B61" s="1" t="str">
        <f>GET!D102</f>
        <v>Dordrecht High School</v>
      </c>
      <c r="C61" s="1">
        <f>GET!BN102</f>
        <v>0</v>
      </c>
    </row>
    <row r="62" spans="1:3" x14ac:dyDescent="0.25">
      <c r="A62" s="1" t="e">
        <f>GET!#REF!</f>
        <v>#REF!</v>
      </c>
      <c r="B62" s="1" t="e">
        <f>GET!#REF!</f>
        <v>#REF!</v>
      </c>
      <c r="C62" s="1" t="e">
        <f>GET!#REF!</f>
        <v>#REF!</v>
      </c>
    </row>
    <row r="63" spans="1:3" x14ac:dyDescent="0.25">
      <c r="A63" s="1" t="str">
        <f>GET!C105</f>
        <v>Chris Hani West</v>
      </c>
      <c r="B63" s="1" t="str">
        <f>GET!D105</f>
        <v>EKuphumleni Senior Secondary</v>
      </c>
      <c r="C63" s="1" t="str">
        <f>GET!BN105</f>
        <v>Absenteeism of learners</v>
      </c>
    </row>
    <row r="64" spans="1:3" x14ac:dyDescent="0.25">
      <c r="A64" s="1" t="str">
        <f>GET!C106</f>
        <v>Chris Hani West</v>
      </c>
      <c r="B64" s="1" t="str">
        <f>GET!D106</f>
        <v>Elinus Primary</v>
      </c>
      <c r="C64" s="1" t="str">
        <f>GET!BN106</f>
        <v>Children struggle with maths and English</v>
      </c>
    </row>
    <row r="65" spans="1:3" x14ac:dyDescent="0.25">
      <c r="A65" s="1" t="str">
        <f>GET!C107</f>
        <v>Chris Hani West</v>
      </c>
      <c r="B65" s="1" t="str">
        <f>GET!D107</f>
        <v>Enqobokeni L.H.P School</v>
      </c>
      <c r="C65" s="1" t="str">
        <f>GET!BN107</f>
        <v>Vacant post(s) not filled.</v>
      </c>
    </row>
    <row r="66" spans="1:3" x14ac:dyDescent="0.25">
      <c r="A66" s="1" t="str">
        <f>GET!C108</f>
        <v>Chris Hani West</v>
      </c>
      <c r="B66" s="1" t="str">
        <f>GET!D108</f>
        <v>EVENDALE FARM SCHOOL</v>
      </c>
      <c r="C66" s="1">
        <f>GET!BN108</f>
        <v>0</v>
      </c>
    </row>
    <row r="67" spans="1:3" x14ac:dyDescent="0.25">
      <c r="A67" s="1" t="str">
        <f>GET!C109</f>
        <v>Chris Hani West</v>
      </c>
      <c r="B67" s="1" t="str">
        <f>GET!D109</f>
        <v>Greyspan SPS</v>
      </c>
      <c r="C67" s="25" t="str">
        <f>GET!BN109</f>
        <v>I am a teaching Principal,offering SS,FAL from Grades 4-7.We are 3 teachers in Intersen.Holidays and workshops and meetings during tuition time are time eaters.</v>
      </c>
    </row>
    <row r="68" spans="1:3" x14ac:dyDescent="0.25">
      <c r="A68" s="1" t="str">
        <f>GET!C110</f>
        <v>Chris Hani West</v>
      </c>
      <c r="B68" s="1" t="str">
        <f>GET!D110</f>
        <v>Hexagon High School</v>
      </c>
      <c r="C68" s="1">
        <f>GET!BN110</f>
        <v>0</v>
      </c>
    </row>
    <row r="69" spans="1:3" x14ac:dyDescent="0.25">
      <c r="A69" s="1" t="str">
        <f>GET!C111</f>
        <v>Chris Hani West</v>
      </c>
      <c r="B69" s="1" t="str">
        <f>GET!D111</f>
        <v>Hinana SPS</v>
      </c>
      <c r="C69" s="1" t="str">
        <f>GET!BN111</f>
        <v>Unqualified staff member(s)</v>
      </c>
    </row>
    <row r="70" spans="1:3" x14ac:dyDescent="0.25">
      <c r="A70" s="1" t="str">
        <f>GET!C112</f>
        <v>Chris Hani West</v>
      </c>
      <c r="B70" s="1" t="str">
        <f>GET!D112</f>
        <v>Hofmeyr Junior Secondary School</v>
      </c>
      <c r="C70" s="1" t="str">
        <f>GET!BN112</f>
        <v>Combination classes, Unexperienced teacher, slow learners</v>
      </c>
    </row>
    <row r="71" spans="1:3" x14ac:dyDescent="0.25">
      <c r="A71" s="1" t="str">
        <f>GET!C116</f>
        <v>Chris Hani West</v>
      </c>
      <c r="B71" s="1" t="str">
        <f>GET!D116</f>
        <v>JOE SLOVO FREEDOM HIGH SCHOOL</v>
      </c>
      <c r="C71" s="25" t="str">
        <f>GET!BN116</f>
        <v>Absenteeism of teacher(s)</v>
      </c>
    </row>
    <row r="72" spans="1:3" x14ac:dyDescent="0.25">
      <c r="A72" s="1" t="str">
        <f>GET!C117</f>
        <v>Chris Hani West</v>
      </c>
      <c r="B72" s="1" t="str">
        <f>GET!D117</f>
        <v>Karel Theron Primary School</v>
      </c>
      <c r="C72" s="1">
        <f>GET!BN117</f>
        <v>0</v>
      </c>
    </row>
    <row r="73" spans="1:3" x14ac:dyDescent="0.25">
      <c r="A73" s="1" t="str">
        <f>GET!C119</f>
        <v>Chris Hani West</v>
      </c>
      <c r="B73" s="1" t="str">
        <f>GET!D119</f>
        <v>KWA-MHLONTLO SSS</v>
      </c>
      <c r="C73" s="1" t="str">
        <f>GET!BN119</f>
        <v>Vacant post(s) not filled., Unqualified staff member(s), Under-qualified staff member(s), Lack of LTSM, Absenteeism of teacher(s), Violence in the community</v>
      </c>
    </row>
    <row r="74" spans="1:3" x14ac:dyDescent="0.25">
      <c r="A74" s="1" t="str">
        <f>GET!C120</f>
        <v>Chris Hani West</v>
      </c>
      <c r="B74" s="1" t="str">
        <f>GET!D120</f>
        <v>LONWABO PRIMARY SCHOOL</v>
      </c>
      <c r="C74" s="1" t="str">
        <f>GET!BN120</f>
        <v>Vacant post(s) not filled.</v>
      </c>
    </row>
    <row r="75" spans="1:3" x14ac:dyDescent="0.25">
      <c r="A75" s="1" t="e">
        <f>GET!#REF!</f>
        <v>#REF!</v>
      </c>
      <c r="B75" s="1" t="e">
        <f>GET!#REF!</f>
        <v>#REF!</v>
      </c>
      <c r="C75" s="1" t="e">
        <f>GET!#REF!</f>
        <v>#REF!</v>
      </c>
    </row>
    <row r="76" spans="1:3" x14ac:dyDescent="0.25">
      <c r="A76" s="1" t="e">
        <f>GET!#REF!</f>
        <v>#REF!</v>
      </c>
      <c r="B76" s="1" t="e">
        <f>GET!#REF!</f>
        <v>#REF!</v>
      </c>
      <c r="C76" s="1" t="e">
        <f>GET!#REF!</f>
        <v>#REF!</v>
      </c>
    </row>
    <row r="77" spans="1:3" x14ac:dyDescent="0.25">
      <c r="A77" s="1" t="str">
        <f>GET!C123</f>
        <v>Chris Hani West</v>
      </c>
      <c r="B77" s="1" t="str">
        <f>GET!D123</f>
        <v>MARLOW AGRICULTURAL HIGH SCHOOL</v>
      </c>
      <c r="C77" s="1">
        <f>GET!BN123</f>
        <v>0</v>
      </c>
    </row>
    <row r="78" spans="1:3" x14ac:dyDescent="0.25">
      <c r="A78" s="1" t="str">
        <f>GET!C124</f>
        <v>Chris Hani West</v>
      </c>
      <c r="B78" s="1" t="str">
        <f>GET!D124</f>
        <v>Masikanyise High School</v>
      </c>
      <c r="C78" s="1" t="str">
        <f>GET!BN124</f>
        <v>Vacant post(s) not filled., Lack of LTSM, Meetings during tuition time, Absenteeism of learners</v>
      </c>
    </row>
    <row r="79" spans="1:3" x14ac:dyDescent="0.25">
      <c r="A79" s="1" t="str">
        <f>GET!C126</f>
        <v>Chris Hani West</v>
      </c>
      <c r="B79" s="1" t="str">
        <f>GET!D126</f>
        <v>Mthawelanga Primary School</v>
      </c>
      <c r="C79" s="1">
        <f>GET!BN126</f>
        <v>0</v>
      </c>
    </row>
    <row r="80" spans="1:3" x14ac:dyDescent="0.25">
      <c r="A80" s="1" t="str">
        <f>GET!C127</f>
        <v>Chris Hani West</v>
      </c>
      <c r="B80" s="1" t="str">
        <f>GET!D127</f>
        <v>Mzamo SSS</v>
      </c>
      <c r="C80" s="1" t="str">
        <f>GET!BN127</f>
        <v>Lack of LTSM, Absenteeism of learners</v>
      </c>
    </row>
    <row r="81" spans="1:3" x14ac:dyDescent="0.25">
      <c r="A81" s="1" t="str">
        <f>GET!C133</f>
        <v>Chris Hani West</v>
      </c>
      <c r="B81" s="1" t="str">
        <f>GET!D133</f>
        <v>Nomonde Primary</v>
      </c>
      <c r="C81" s="1" t="str">
        <f>GET!BN133</f>
        <v>Vacant post(s) not filled., Training during tuition time, Absenteeism of learners</v>
      </c>
    </row>
    <row r="82" spans="1:3" x14ac:dyDescent="0.25">
      <c r="A82" s="1" t="str">
        <f>GET!C135</f>
        <v>Chris Hani West</v>
      </c>
      <c r="B82" s="1" t="str">
        <f>GET!D135</f>
        <v>NONYANISO PRIMARY SCHOOL</v>
      </c>
      <c r="C82" s="1" t="str">
        <f>GET!BN135</f>
        <v>Vacant post(s) not filled., Absenteeism of teacher(s), Absenteeism of learners</v>
      </c>
    </row>
    <row r="83" spans="1:3" x14ac:dyDescent="0.25">
      <c r="A83" s="1" t="str">
        <f>GET!C136</f>
        <v>Chris Hani West</v>
      </c>
      <c r="B83" s="1" t="str">
        <f>GET!D136</f>
        <v>Nxuba Senior Primary School</v>
      </c>
      <c r="C83" s="1" t="str">
        <f>GET!BN136</f>
        <v>Vacant post(s) not filled.</v>
      </c>
    </row>
    <row r="84" spans="1:3" x14ac:dyDescent="0.25">
      <c r="A84" s="1" t="str">
        <f>GET!C137</f>
        <v>Chris Hani West</v>
      </c>
      <c r="B84" s="1" t="str">
        <f>GET!D137</f>
        <v>Queen's College Boys' High School</v>
      </c>
      <c r="C84" s="1" t="str">
        <f>GET!BN137</f>
        <v>Too many sport activities, Too many cultural activities, Absenteeism of learners</v>
      </c>
    </row>
    <row r="85" spans="1:3" x14ac:dyDescent="0.25">
      <c r="A85" s="1" t="str">
        <f>GET!C138</f>
        <v>Chris Hani West</v>
      </c>
      <c r="B85" s="1" t="str">
        <f>GET!D138</f>
        <v>Queenstown Girls' High School</v>
      </c>
      <c r="C85" s="1">
        <f>GET!BN138</f>
        <v>0</v>
      </c>
    </row>
    <row r="86" spans="1:3" x14ac:dyDescent="0.25">
      <c r="A86" s="1" t="str">
        <f>GET!C140</f>
        <v>Chris Hani West</v>
      </c>
      <c r="B86" s="1" t="str">
        <f>GET!D140</f>
        <v>Rosmead D.R.C</v>
      </c>
      <c r="C86" s="1" t="str">
        <f>GET!BN140</f>
        <v>Vacant post(s) not filled.</v>
      </c>
    </row>
    <row r="87" spans="1:3" x14ac:dyDescent="0.25">
      <c r="A87" s="1" t="str">
        <f>GET!C144</f>
        <v>Chris Hani West</v>
      </c>
      <c r="B87" s="1" t="str">
        <f>GET!D144</f>
        <v>SIBUYELE S.S.S</v>
      </c>
      <c r="C87" s="1" t="str">
        <f>GET!BN144</f>
        <v>Lack of LTSM, Absenteeism of learners</v>
      </c>
    </row>
    <row r="88" spans="1:3" x14ac:dyDescent="0.25">
      <c r="A88" s="1" t="str">
        <f>GET!C145</f>
        <v>Chris Hani West</v>
      </c>
      <c r="B88" s="1" t="str">
        <f>GET!D145</f>
        <v>SOLOMON AKENA PRIMARY</v>
      </c>
      <c r="C88" s="25" t="str">
        <f>GET!BN145</f>
        <v>The learners are not committed to their work</v>
      </c>
    </row>
    <row r="89" spans="1:3" x14ac:dyDescent="0.25">
      <c r="A89" s="1" t="str">
        <f>GET!C148</f>
        <v>Chris Hani West</v>
      </c>
      <c r="B89" s="1" t="str">
        <f>GET!D148</f>
        <v>Tarkastad Primary School</v>
      </c>
      <c r="C89" s="1" t="str">
        <f>GET!BN148</f>
        <v>Vacant post(s) not filled.</v>
      </c>
    </row>
    <row r="90" spans="1:3" x14ac:dyDescent="0.25">
      <c r="A90" s="1" t="str">
        <f>GET!C155</f>
        <v>Joe Gqabi</v>
      </c>
      <c r="B90" s="1" t="str">
        <f>GET!D155</f>
        <v>Barkly East Primary School ( DRC)</v>
      </c>
      <c r="C90" s="1" t="str">
        <f>GET!BN155</f>
        <v>Vacant post(s) not filled.</v>
      </c>
    </row>
    <row r="91" spans="1:3" x14ac:dyDescent="0.25">
      <c r="A91" s="1" t="str">
        <f>GET!C156</f>
        <v>Joe Gqabi</v>
      </c>
      <c r="B91" s="1" t="str">
        <f>GET!D156</f>
        <v>BOTSABELO P.SCHOOL</v>
      </c>
      <c r="C91" s="1">
        <f>GET!BN156</f>
        <v>0</v>
      </c>
    </row>
    <row r="92" spans="1:3" x14ac:dyDescent="0.25">
      <c r="A92" s="1" t="str">
        <f>GET!C159</f>
        <v>Joe Gqabi</v>
      </c>
      <c r="B92" s="1" t="str">
        <f>GET!D159</f>
        <v>FLETCHERVILLE J.S.S</v>
      </c>
      <c r="C92" s="1" t="str">
        <f>GET!BN159</f>
        <v>Training during tuition time</v>
      </c>
    </row>
    <row r="93" spans="1:3" x14ac:dyDescent="0.25">
      <c r="A93" s="1" t="str">
        <f>GET!C162</f>
        <v>Joe Gqabi</v>
      </c>
      <c r="B93" s="1" t="str">
        <f>GET!D162</f>
        <v>LUZIE DRIFT SECONDARY SCHOOL</v>
      </c>
      <c r="C93" s="1" t="str">
        <f>GET!BN162</f>
        <v>Lack of LTSM</v>
      </c>
    </row>
    <row r="94" spans="1:3" x14ac:dyDescent="0.25">
      <c r="A94" s="1" t="str">
        <f>GET!C165</f>
        <v>Joe Gqabi</v>
      </c>
      <c r="B94" s="1" t="str">
        <f>GET!D165</f>
        <v>THABA LESOBA JSS</v>
      </c>
      <c r="C94" s="1" t="str">
        <f>GET!BN165</f>
        <v>Absenteeism of learners, PACE OF LEARNERS SLOWING EDUCATORS DOWN AND THUS LEADS TO COVERAGE FALLING BEHIND.</v>
      </c>
    </row>
    <row r="95" spans="1:3" x14ac:dyDescent="0.25">
      <c r="A95" s="1" t="str">
        <f>GET!C166</f>
        <v>Joe Gqabi</v>
      </c>
      <c r="B95" s="1" t="str">
        <f>GET!D166</f>
        <v>Transwilger Primary School</v>
      </c>
      <c r="C95" s="1" t="str">
        <f>GET!BN166</f>
        <v>Vacant post(s) not filled., Lack of parent involvement in the school and Lack of learner commitment in their work</v>
      </c>
    </row>
    <row r="96" spans="1:3" x14ac:dyDescent="0.25">
      <c r="A96" s="1" t="e">
        <f>GET!#REF!</f>
        <v>#REF!</v>
      </c>
      <c r="B96" s="1" t="e">
        <f>GET!#REF!</f>
        <v>#REF!</v>
      </c>
      <c r="C96" s="1" t="e">
        <f>GET!#REF!</f>
        <v>#REF!</v>
      </c>
    </row>
    <row r="97" spans="1:3" x14ac:dyDescent="0.25">
      <c r="A97" s="1" t="e">
        <f>GET!#REF!</f>
        <v>#REF!</v>
      </c>
      <c r="B97" s="1" t="e">
        <f>GET!#REF!</f>
        <v>#REF!</v>
      </c>
      <c r="C97" s="1" t="e">
        <f>GET!#REF!</f>
        <v>#REF!</v>
      </c>
    </row>
    <row r="98" spans="1:3" x14ac:dyDescent="0.25">
      <c r="A98" s="1" t="str">
        <f>GET!C171</f>
        <v>Nelson Mandela</v>
      </c>
      <c r="B98" s="1" t="str">
        <f>GET!D171</f>
        <v>Charlo Primary</v>
      </c>
      <c r="C98" s="1" t="str">
        <f>GET!BN171</f>
        <v>N/A</v>
      </c>
    </row>
    <row r="99" spans="1:3" x14ac:dyDescent="0.25">
      <c r="A99" s="1" t="str">
        <f>GET!C172</f>
        <v>Nelson Mandela</v>
      </c>
      <c r="B99" s="1" t="str">
        <f>GET!D172</f>
        <v>College Hill Preparatory School</v>
      </c>
      <c r="C99" s="1">
        <f>GET!BN172</f>
        <v>0</v>
      </c>
    </row>
    <row r="100" spans="1:3" x14ac:dyDescent="0.25">
      <c r="A100" s="1" t="str">
        <f>GET!C173</f>
        <v>Nelson Mandela</v>
      </c>
      <c r="B100" s="1" t="str">
        <f>GET!D173</f>
        <v>Collegiate Girls' High School</v>
      </c>
      <c r="C100" s="1">
        <f>GET!BN173</f>
        <v>0</v>
      </c>
    </row>
    <row r="101" spans="1:3" x14ac:dyDescent="0.25">
      <c r="A101" s="1" t="str">
        <f>GET!C175</f>
        <v>Nelson Mandela</v>
      </c>
      <c r="B101" s="1" t="str">
        <f>GET!D175</f>
        <v>David Livingstone Secondary</v>
      </c>
      <c r="C101" s="1" t="str">
        <f>GET!BN175</f>
        <v>Absenteeism of teacher(s), Absenteeism of learners, Teacher for Grade 8 Maths , Science Temporary Incapacity leave.</v>
      </c>
    </row>
    <row r="102" spans="1:3" x14ac:dyDescent="0.25">
      <c r="A102" s="1" t="str">
        <f>GET!C176</f>
        <v>Nelson Mandela</v>
      </c>
      <c r="B102" s="1" t="str">
        <f>GET!D176</f>
        <v>Despatch High school</v>
      </c>
      <c r="C102" s="25" t="str">
        <f>GET!BN176</f>
        <v>Pupils do not study, leave books at home, are not up to standard</v>
      </c>
    </row>
    <row r="103" spans="1:3" x14ac:dyDescent="0.25">
      <c r="A103" s="1" t="str">
        <f>GET!C177</f>
        <v>Nelson Mandela</v>
      </c>
      <c r="B103" s="1" t="str">
        <f>GET!D177</f>
        <v>Diaz Primary</v>
      </c>
      <c r="C103" s="1">
        <f>GET!BN177</f>
        <v>0</v>
      </c>
    </row>
    <row r="104" spans="1:3" x14ac:dyDescent="0.25">
      <c r="A104" s="1" t="str">
        <f>GET!C178</f>
        <v>Nelson Mandela</v>
      </c>
      <c r="B104" s="1" t="str">
        <f>GET!D178</f>
        <v>Ebenezer Academy</v>
      </c>
      <c r="C104" s="1" t="str">
        <f>GET!BN178</f>
        <v>Absenteeism of teacher(s)</v>
      </c>
    </row>
    <row r="105" spans="1:3" x14ac:dyDescent="0.25">
      <c r="A105" s="1" t="str">
        <f>GET!C179</f>
        <v>Nelson Mandela</v>
      </c>
      <c r="B105" s="1" t="str">
        <f>GET!D179</f>
        <v>Erica Girls' Primary School</v>
      </c>
      <c r="C105" s="1">
        <f>GET!BN179</f>
        <v>0</v>
      </c>
    </row>
    <row r="106" spans="1:3" x14ac:dyDescent="0.25">
      <c r="A106" s="1" t="str">
        <f>GET!C180</f>
        <v>Nelson Mandela</v>
      </c>
      <c r="B106" s="1" t="str">
        <f>GET!D180</f>
        <v>Ethembeni Enrichment Centr</v>
      </c>
      <c r="C106" s="1">
        <f>GET!BN180</f>
        <v>0</v>
      </c>
    </row>
    <row r="107" spans="1:3" x14ac:dyDescent="0.25">
      <c r="A107" s="1" t="str">
        <f>GET!C181</f>
        <v>Nelson Mandela</v>
      </c>
      <c r="B107" s="1" t="str">
        <f>GET!D181</f>
        <v>Fernwood Park Primary</v>
      </c>
      <c r="C107" s="1" t="str">
        <f>GET!BN181</f>
        <v>Absenteeism of learners</v>
      </c>
    </row>
    <row r="108" spans="1:3" x14ac:dyDescent="0.25">
      <c r="A108" s="1" t="str">
        <f>GET!C182</f>
        <v>Nelson Mandela</v>
      </c>
      <c r="B108" s="1" t="str">
        <f>GET!D182</f>
        <v>Frans Conradie Primary</v>
      </c>
      <c r="C108" s="1">
        <f>GET!BN182</f>
        <v>0</v>
      </c>
    </row>
    <row r="109" spans="1:3" x14ac:dyDescent="0.25">
      <c r="A109" s="1" t="str">
        <f>GET!C183</f>
        <v>Nelson Mandela</v>
      </c>
      <c r="B109" s="1" t="str">
        <f>GET!D183</f>
        <v>Greenwood Primary School</v>
      </c>
      <c r="C109" s="25" t="str">
        <f>GET!BN183</f>
        <v xml:space="preserve">not applicable </v>
      </c>
    </row>
    <row r="110" spans="1:3" x14ac:dyDescent="0.25">
      <c r="A110" s="1" t="str">
        <f>GET!C184</f>
        <v>Nelson Mandela</v>
      </c>
      <c r="B110" s="1" t="str">
        <f>GET!D184</f>
        <v>Grey Boys' High School</v>
      </c>
      <c r="C110" s="1">
        <f>GET!BN184</f>
        <v>0</v>
      </c>
    </row>
    <row r="111" spans="1:3" x14ac:dyDescent="0.25">
      <c r="A111" s="1" t="str">
        <f>GET!C185</f>
        <v>Nelson Mandela</v>
      </c>
      <c r="B111" s="1" t="str">
        <f>GET!D185</f>
        <v>Hananja Akademie</v>
      </c>
      <c r="C111" s="1" t="str">
        <f>GET!BN185</f>
        <v>n Wisseling in onderwysers. Nuwe onderwyser.</v>
      </c>
    </row>
    <row r="112" spans="1:3" x14ac:dyDescent="0.25">
      <c r="A112" s="1" t="str">
        <f>GET!C186</f>
        <v>Nelson Mandela</v>
      </c>
      <c r="B112" s="1" t="str">
        <f>GET!D186</f>
        <v>Handhaaf Primary</v>
      </c>
      <c r="C112" s="1">
        <f>GET!BN186</f>
        <v>0</v>
      </c>
    </row>
    <row r="113" spans="1:3" x14ac:dyDescent="0.25">
      <c r="A113" s="1" t="str">
        <f>GET!C187</f>
        <v>Nelson Mandela</v>
      </c>
      <c r="B113" s="1" t="str">
        <f>GET!D187</f>
        <v>Jk Zondi Primary</v>
      </c>
      <c r="C113" s="1" t="str">
        <f>GET!BN187</f>
        <v>Lack of LTSM</v>
      </c>
    </row>
    <row r="114" spans="1:3" x14ac:dyDescent="0.25">
      <c r="A114" s="1" t="str">
        <f>GET!C188</f>
        <v>Nelson Mandela</v>
      </c>
      <c r="B114" s="1" t="str">
        <f>GET!D188</f>
        <v>Jubilee Park Primary School</v>
      </c>
      <c r="C114" s="1">
        <f>GET!BN188</f>
        <v>0</v>
      </c>
    </row>
    <row r="115" spans="1:3" x14ac:dyDescent="0.25">
      <c r="A115" s="1" t="str">
        <f>GET!C191</f>
        <v>Nelson Mandela</v>
      </c>
      <c r="B115" s="1" t="str">
        <f>GET!D191</f>
        <v>Laerskool Verkenner</v>
      </c>
      <c r="C115" s="1">
        <f>GET!BN191</f>
        <v>0</v>
      </c>
    </row>
    <row r="116" spans="1:3" x14ac:dyDescent="0.25">
      <c r="A116" s="1" t="str">
        <f>GET!C192</f>
        <v>Nelson Mandela</v>
      </c>
      <c r="B116" s="1" t="str">
        <f>GET!D192</f>
        <v>Limekhaya High School</v>
      </c>
      <c r="C116" s="25" t="str">
        <f>GET!BN192</f>
        <v>Unqualified staff member(s), Lack of LTSM, Meetings during tuition time, Training during tuition time, Absenteeism of teacher(s)</v>
      </c>
    </row>
    <row r="117" spans="1:3" x14ac:dyDescent="0.25">
      <c r="A117" s="1" t="str">
        <f>GET!C193</f>
        <v>Nelson Mandela</v>
      </c>
      <c r="B117" s="1" t="str">
        <f>GET!D193</f>
        <v>Lorraine Primary</v>
      </c>
      <c r="C117" s="25" t="str">
        <f>GET!BN193</f>
        <v>Lack of time.  We were celebrating our 75th birthday</v>
      </c>
    </row>
    <row r="118" spans="1:3" x14ac:dyDescent="0.25">
      <c r="A118" s="1" t="str">
        <f>GET!C194</f>
        <v>Nelson Mandela</v>
      </c>
      <c r="B118" s="1" t="str">
        <f>GET!D194</f>
        <v>Mount Pleasant Primary</v>
      </c>
      <c r="C118" s="1">
        <f>GET!BN194</f>
        <v>0</v>
      </c>
    </row>
    <row r="119" spans="1:3" x14ac:dyDescent="0.25">
      <c r="A119" s="1" t="str">
        <f>GET!C196</f>
        <v>Nelson Mandela</v>
      </c>
      <c r="B119" s="1" t="str">
        <f>GET!D196</f>
        <v>Nasruddin Islamic School</v>
      </c>
      <c r="C119" s="1">
        <f>GET!BN196</f>
        <v>0</v>
      </c>
    </row>
    <row r="120" spans="1:3" x14ac:dyDescent="0.25">
      <c r="A120" s="1" t="str">
        <f>GET!C197</f>
        <v>Nelson Mandela</v>
      </c>
      <c r="B120" s="1" t="str">
        <f>GET!D197</f>
        <v>Newton THS</v>
      </c>
      <c r="C120" s="1" t="str">
        <f>GET!BN197</f>
        <v>Meetings during tuition time</v>
      </c>
    </row>
    <row r="121" spans="1:3" x14ac:dyDescent="0.25">
      <c r="A121" s="1" t="str">
        <f>GET!C199</f>
        <v>Nelson Mandela</v>
      </c>
      <c r="B121" s="1" t="str">
        <f>GET!D199</f>
        <v>Otto du Plessis High School</v>
      </c>
      <c r="C121" s="25">
        <f>GET!BN199</f>
        <v>0</v>
      </c>
    </row>
    <row r="122" spans="1:3" x14ac:dyDescent="0.25">
      <c r="A122" s="1" t="str">
        <f>GET!C202</f>
        <v>Nelson Mandela</v>
      </c>
      <c r="B122" s="1" t="str">
        <f>GET!D202</f>
        <v>Redhouse Primary School</v>
      </c>
      <c r="C122" s="1">
        <f>GET!BN202</f>
        <v>0</v>
      </c>
    </row>
    <row r="123" spans="1:3" x14ac:dyDescent="0.25">
      <c r="A123" s="1" t="str">
        <f>GET!C210</f>
        <v>Nelson Mandela</v>
      </c>
      <c r="B123" s="1" t="str">
        <f>GET!D210</f>
        <v>Woolhope Secondary School</v>
      </c>
      <c r="C123" s="1" t="str">
        <f>GET!BN210</f>
        <v>Lack of LTSM</v>
      </c>
    </row>
    <row r="124" spans="1:3" x14ac:dyDescent="0.25">
      <c r="A124" s="1" t="str">
        <f>GET!C212</f>
        <v>OR Tambo Coastal</v>
      </c>
      <c r="B124" s="1" t="str">
        <f>GET!D212</f>
        <v>COZA JUNIOR SECONDARY SCHOOL</v>
      </c>
      <c r="C124" s="1" t="str">
        <f>GET!BN212</f>
        <v xml:space="preserve">Vacant post(s) not filled., Lack of LTSM, Meetings during tuition time, Absenteeism of teacher(s), TEXT BOOKS ARE OLD WE NEED 100% ORDER OF TEXT BOOKS, NOT TOP-UP, </v>
      </c>
    </row>
    <row r="125" spans="1:3" x14ac:dyDescent="0.25">
      <c r="A125" s="1" t="str">
        <f>GET!C213</f>
        <v>OR Tambo Coastal</v>
      </c>
      <c r="B125" s="1" t="str">
        <f>GET!D213</f>
        <v>MISSIONVALE PRIMARY SCHOOL</v>
      </c>
      <c r="C125" s="1" t="str">
        <f>GET!BN213</f>
        <v>Vacant post(s) not filled., Absenteeism of teacher(s), Absenteeism of learners</v>
      </c>
    </row>
    <row r="126" spans="1:3" x14ac:dyDescent="0.25">
      <c r="A126" s="1" t="str">
        <f>GET!C220</f>
        <v>OR Tambo Inland</v>
      </c>
      <c r="B126" s="1" t="str">
        <f>GET!D220</f>
        <v>NDASANA PS</v>
      </c>
      <c r="C126" s="1" t="str">
        <f>GET!BN220</f>
        <v>Vacant post(s) not filled., Lack of LTSM, Absenteeism of teacher(s), Absenteeism of learners</v>
      </c>
    </row>
    <row r="127" spans="1:3" x14ac:dyDescent="0.25">
      <c r="A127" s="1" t="str">
        <f>GET!C221</f>
        <v>OR Tambo Inland</v>
      </c>
      <c r="B127" s="1" t="str">
        <f>GET!D221</f>
        <v>PHINGILILI SPS</v>
      </c>
      <c r="C127" s="25" t="str">
        <f>GET!BN221</f>
        <v>Lack of LTSM</v>
      </c>
    </row>
    <row r="128" spans="1:3" x14ac:dyDescent="0.25">
      <c r="A128" s="1" t="str">
        <f>GET!C229</f>
        <v>Sarah Baartman</v>
      </c>
      <c r="B128" s="1" t="str">
        <f>GET!D229</f>
        <v>Andrieskraal Primary School</v>
      </c>
      <c r="C128" s="1">
        <f>GET!BN229</f>
        <v>0</v>
      </c>
    </row>
    <row r="129" spans="1:3" x14ac:dyDescent="0.25">
      <c r="A129" s="1" t="str">
        <f>GET!C233</f>
        <v>Sarah Baartman</v>
      </c>
      <c r="B129" s="1" t="str">
        <f>GET!D233</f>
        <v>Bontrug S.P School</v>
      </c>
      <c r="C129" s="1" t="str">
        <f>GET!BN233</f>
        <v>Vacant post(s) not filled.</v>
      </c>
    </row>
    <row r="130" spans="1:3" x14ac:dyDescent="0.25">
      <c r="A130" s="1" t="str">
        <f>GET!C234</f>
        <v>Sarah Baartman</v>
      </c>
      <c r="B130" s="1" t="str">
        <f>GET!D234</f>
        <v>Boplaas Primary</v>
      </c>
      <c r="C130" s="25" t="str">
        <f>GET!BN234</f>
        <v>Boplaas Primary only have Gr 1 - 6</v>
      </c>
    </row>
    <row r="131" spans="1:3" x14ac:dyDescent="0.25">
      <c r="A131" s="1" t="str">
        <f>GET!C235</f>
        <v>Sarah Baartman</v>
      </c>
      <c r="B131" s="1" t="str">
        <f>GET!D235</f>
        <v>Carel Du Toit High School</v>
      </c>
      <c r="C131" s="25" t="str">
        <f>GET!BN235</f>
        <v>Absenteeism of teacher(s)</v>
      </c>
    </row>
    <row r="132" spans="1:3" x14ac:dyDescent="0.25">
      <c r="A132" s="1" t="str">
        <f>GET!C236</f>
        <v>Sarah Baartman</v>
      </c>
      <c r="B132" s="1" t="str">
        <f>GET!D236</f>
        <v>Coldstream Junior Secondary</v>
      </c>
      <c r="C132" s="1">
        <f>GET!BN236</f>
        <v>0</v>
      </c>
    </row>
    <row r="133" spans="1:3" x14ac:dyDescent="0.25">
      <c r="A133" s="1" t="e">
        <f>GET!#REF!</f>
        <v>#REF!</v>
      </c>
      <c r="B133" s="1" t="e">
        <f>GET!#REF!</f>
        <v>#REF!</v>
      </c>
      <c r="C133" s="25" t="e">
        <f>GET!#REF!</f>
        <v>#REF!</v>
      </c>
    </row>
    <row r="134" spans="1:3" x14ac:dyDescent="0.25">
      <c r="A134" s="1" t="str">
        <f>GET!C247</f>
        <v>Sarah Baartman</v>
      </c>
      <c r="B134" s="1" t="str">
        <f>GET!D247</f>
        <v>Good Shepherd EC Primary School</v>
      </c>
      <c r="C134" s="1" t="str">
        <f>GET!BN247</f>
        <v>Lack of LTSM, In need of small chairs for Foundation Phase</v>
      </c>
    </row>
    <row r="135" spans="1:3" x14ac:dyDescent="0.25">
      <c r="A135" s="1" t="str">
        <f>GET!C249</f>
        <v>Sarah Baartman</v>
      </c>
      <c r="B135" s="1" t="str">
        <f>GET!D249</f>
        <v>Hobson Khanyisa Primary</v>
      </c>
      <c r="C135" s="1">
        <f>GET!BN249</f>
        <v>0</v>
      </c>
    </row>
    <row r="136" spans="1:3" x14ac:dyDescent="0.25">
      <c r="A136" s="1" t="str">
        <f>GET!C251</f>
        <v>Sarah Baartman</v>
      </c>
      <c r="B136" s="1" t="str">
        <f>GET!D251</f>
        <v>Hoërskool McLachlan</v>
      </c>
      <c r="C136" s="1">
        <f>GET!BN251</f>
        <v>0</v>
      </c>
    </row>
    <row r="137" spans="1:3" x14ac:dyDescent="0.25">
      <c r="A137" s="1" t="str">
        <f>GET!C255</f>
        <v>Sarah Baartman</v>
      </c>
      <c r="B137" s="1" t="str">
        <f>GET!D255</f>
        <v>JBAYacademy</v>
      </c>
      <c r="C137" s="1">
        <f>GET!BN255</f>
        <v>0</v>
      </c>
    </row>
    <row r="138" spans="1:3" x14ac:dyDescent="0.25">
      <c r="A138" s="1" t="str">
        <f>GET!C260</f>
        <v>Sarah Baartman</v>
      </c>
      <c r="B138" s="1" t="str">
        <f>GET!D260</f>
        <v xml:space="preserve">Klipdrift Primary </v>
      </c>
      <c r="C138" s="1" t="str">
        <f>GET!BN260</f>
        <v>One teacher for Gr 1-6.Barriers to learning</v>
      </c>
    </row>
    <row r="139" spans="1:3" x14ac:dyDescent="0.25">
      <c r="A139" s="1" t="str">
        <f>GET!C263</f>
        <v>Sarah Baartman</v>
      </c>
      <c r="B139" s="1" t="str">
        <f>GET!D263</f>
        <v>Kruisfontein Primary School</v>
      </c>
      <c r="C139" s="25" t="str">
        <f>GET!BN263</f>
        <v>Lack of LTSM, Too many cultural activities, Absenteeism of teacher(s), Absenteeism of learners, Administrative Duties</v>
      </c>
    </row>
    <row r="140" spans="1:3" x14ac:dyDescent="0.25">
      <c r="A140" s="1" t="str">
        <f>GET!C265</f>
        <v>Sarah Baartman</v>
      </c>
      <c r="B140" s="1" t="str">
        <f>GET!D265</f>
        <v>Laerskool Gamtoosvallei</v>
      </c>
      <c r="C140" s="25">
        <f>GET!BN265</f>
        <v>0</v>
      </c>
    </row>
    <row r="141" spans="1:3" x14ac:dyDescent="0.25">
      <c r="A141" s="1" t="str">
        <f>GET!C267</f>
        <v>Sarah Baartman</v>
      </c>
      <c r="B141" s="1" t="str">
        <f>GET!D267</f>
        <v>Mary Waters High School</v>
      </c>
      <c r="C141" s="1" t="str">
        <f>GET!BN267</f>
        <v>Vacant post(s) not filled., Lack of LTSM, Absenteeism of teacher(s)</v>
      </c>
    </row>
    <row r="142" spans="1:3" x14ac:dyDescent="0.25">
      <c r="A142" s="1" t="str">
        <f>GET!C268</f>
        <v>Sarah Baartman</v>
      </c>
      <c r="B142" s="1" t="str">
        <f>GET!D268</f>
        <v xml:space="preserve">Masisebenze Primary School </v>
      </c>
      <c r="C142" s="1">
        <f>GET!BN268</f>
        <v>0</v>
      </c>
    </row>
  </sheetData>
  <sortState ref="A2:C319">
    <sortCondition ref="A2:A319"/>
    <sortCondition ref="B2:B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Graphs</vt:lpstr>
      <vt:lpstr>GET</vt:lpstr>
      <vt:lpstr>FET</vt:lpstr>
      <vt:lpstr>Kommentare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Drik Greeff</cp:lastModifiedBy>
  <dcterms:modified xsi:type="dcterms:W3CDTF">2019-09-15T09:33:04Z</dcterms:modified>
</cp:coreProperties>
</file>