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2.xml" ContentType="application/vnd.openxmlformats-officedocument.drawing+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3.xml" ContentType="application/vnd.openxmlformats-officedocument.drawing+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40.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41.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42.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43.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44.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45.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46.xml" ContentType="application/vnd.openxmlformats-officedocument.drawingml.chart+xml"/>
  <Override PartName="/xl/charts/style346.xml" ContentType="application/vnd.ms-office.chartstyle+xml"/>
  <Override PartName="/xl/charts/colors346.xml" ContentType="application/vnd.ms-office.chartcolorstyle+xml"/>
  <Override PartName="/xl/charts/chart347.xml" ContentType="application/vnd.openxmlformats-officedocument.drawingml.chart+xml"/>
  <Override PartName="/xl/charts/style347.xml" ContentType="application/vnd.ms-office.chartstyle+xml"/>
  <Override PartName="/xl/charts/colors347.xml" ContentType="application/vnd.ms-office.chartcolorstyle+xml"/>
  <Override PartName="/xl/charts/chart348.xml" ContentType="application/vnd.openxmlformats-officedocument.drawingml.chart+xml"/>
  <Override PartName="/xl/charts/style348.xml" ContentType="application/vnd.ms-office.chartstyle+xml"/>
  <Override PartName="/xl/charts/colors348.xml" ContentType="application/vnd.ms-office.chartcolorstyle+xml"/>
  <Override PartName="/xl/charts/chart349.xml" ContentType="application/vnd.openxmlformats-officedocument.drawingml.chart+xml"/>
  <Override PartName="/xl/charts/style349.xml" ContentType="application/vnd.ms-office.chartstyle+xml"/>
  <Override PartName="/xl/charts/colors349.xml" ContentType="application/vnd.ms-office.chartcolorstyle+xml"/>
  <Override PartName="/xl/charts/chart350.xml" ContentType="application/vnd.openxmlformats-officedocument.drawingml.chart+xml"/>
  <Override PartName="/xl/charts/style350.xml" ContentType="application/vnd.ms-office.chartstyle+xml"/>
  <Override PartName="/xl/charts/colors350.xml" ContentType="application/vnd.ms-office.chartcolorstyle+xml"/>
  <Override PartName="/xl/charts/chart351.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52.xml" ContentType="application/vnd.openxmlformats-officedocument.drawingml.chart+xml"/>
  <Override PartName="/xl/charts/style352.xml" ContentType="application/vnd.ms-office.chartstyle+xml"/>
  <Override PartName="/xl/charts/colors352.xml" ContentType="application/vnd.ms-office.chartcolorstyle+xml"/>
  <Override PartName="/xl/charts/chart353.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54.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55.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56.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57.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58.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59.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60.xml" ContentType="application/vnd.openxmlformats-officedocument.drawingml.chart+xml"/>
  <Override PartName="/xl/charts/style360.xml" ContentType="application/vnd.ms-office.chartstyle+xml"/>
  <Override PartName="/xl/charts/colors36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chool EC\Google Drive\eLearning and CIMS\Projects\Curriculum Coverage\2019\Reports - Compiled\"/>
    </mc:Choice>
  </mc:AlternateContent>
  <bookViews>
    <workbookView xWindow="0" yWindow="0" windowWidth="19200" windowHeight="7050"/>
  </bookViews>
  <sheets>
    <sheet name="Graphs" sheetId="3" r:id="rId1"/>
    <sheet name="GET" sheetId="1" r:id="rId2"/>
    <sheet name="FET" sheetId="4" r:id="rId3"/>
    <sheet name="Kommentare" sheetId="2" state="hidden" r:id="rId4"/>
  </sheets>
  <externalReferences>
    <externalReference r:id="rId5"/>
  </externalReferences>
  <definedNames>
    <definedName name="_xlnm._FilterDatabase" localSheetId="1" hidden="1">GET!$A$1:$BT$333</definedName>
  </definedNames>
  <calcPr calcId="162913"/>
</workbook>
</file>

<file path=xl/calcChain.xml><?xml version="1.0" encoding="utf-8"?>
<calcChain xmlns="http://schemas.openxmlformats.org/spreadsheetml/2006/main">
  <c r="I131" i="4" l="1"/>
  <c r="C137" i="4"/>
  <c r="I127" i="4" l="1"/>
  <c r="C138" i="4"/>
  <c r="C136" i="4"/>
  <c r="C135" i="4"/>
  <c r="C134" i="4"/>
  <c r="C133" i="4"/>
  <c r="C132" i="4"/>
  <c r="DX131" i="4"/>
  <c r="DW131" i="4"/>
  <c r="DV131" i="4"/>
  <c r="DU131" i="4"/>
  <c r="DT131" i="4"/>
  <c r="DS131" i="4"/>
  <c r="DR131" i="4"/>
  <c r="DQ131" i="4"/>
  <c r="DP131" i="4"/>
  <c r="DO131" i="4"/>
  <c r="DN131" i="4"/>
  <c r="DM131" i="4"/>
  <c r="DL131" i="4"/>
  <c r="DK131" i="4"/>
  <c r="DJ131" i="4"/>
  <c r="DI131" i="4"/>
  <c r="DH131" i="4"/>
  <c r="DG131" i="4"/>
  <c r="DF131" i="4"/>
  <c r="DE131" i="4"/>
  <c r="DD131" i="4"/>
  <c r="DC131" i="4"/>
  <c r="DB131" i="4"/>
  <c r="DA131" i="4"/>
  <c r="CZ131" i="4"/>
  <c r="CY131" i="4"/>
  <c r="CX131" i="4"/>
  <c r="CW131" i="4"/>
  <c r="CV131" i="4"/>
  <c r="CU131" i="4"/>
  <c r="CT131" i="4"/>
  <c r="CS131" i="4"/>
  <c r="CR131" i="4"/>
  <c r="CQ131" i="4"/>
  <c r="CP131" i="4"/>
  <c r="CO131" i="4"/>
  <c r="CN131" i="4"/>
  <c r="CM131" i="4"/>
  <c r="CL131" i="4"/>
  <c r="CK131" i="4"/>
  <c r="CJ131" i="4"/>
  <c r="CI131" i="4"/>
  <c r="CH131" i="4"/>
  <c r="CG131" i="4"/>
  <c r="CF131" i="4"/>
  <c r="CE131" i="4"/>
  <c r="CD131" i="4"/>
  <c r="CC131" i="4"/>
  <c r="CB131" i="4"/>
  <c r="CA131" i="4"/>
  <c r="BZ131" i="4"/>
  <c r="BY131" i="4"/>
  <c r="BX131" i="4"/>
  <c r="BW131" i="4"/>
  <c r="BV131" i="4"/>
  <c r="BU131" i="4"/>
  <c r="BT131" i="4"/>
  <c r="BS131" i="4"/>
  <c r="BR131" i="4"/>
  <c r="BQ131" i="4"/>
  <c r="BP131" i="4"/>
  <c r="BO131" i="4"/>
  <c r="BN131" i="4"/>
  <c r="BM131" i="4"/>
  <c r="BL131" i="4"/>
  <c r="BK131" i="4"/>
  <c r="BJ131" i="4"/>
  <c r="BI131" i="4"/>
  <c r="BH131" i="4"/>
  <c r="BG131" i="4"/>
  <c r="BF131" i="4"/>
  <c r="BE131" i="4"/>
  <c r="BD131" i="4"/>
  <c r="BC131" i="4"/>
  <c r="BB131" i="4"/>
  <c r="BA131" i="4"/>
  <c r="AZ131" i="4"/>
  <c r="AY131" i="4"/>
  <c r="AX131" i="4"/>
  <c r="AW131" i="4"/>
  <c r="AV131" i="4"/>
  <c r="AU131" i="4"/>
  <c r="AT131" i="4"/>
  <c r="AS131" i="4"/>
  <c r="AR131" i="4"/>
  <c r="AQ131" i="4"/>
  <c r="AP131" i="4"/>
  <c r="AO131" i="4"/>
  <c r="AN131" i="4"/>
  <c r="AM131" i="4"/>
  <c r="AL131" i="4"/>
  <c r="AK131" i="4"/>
  <c r="AJ131" i="4"/>
  <c r="AI131" i="4"/>
  <c r="AH131" i="4"/>
  <c r="AG131" i="4"/>
  <c r="AF131" i="4"/>
  <c r="AE131" i="4"/>
  <c r="AD131" i="4"/>
  <c r="AC131" i="4"/>
  <c r="AB131" i="4"/>
  <c r="AA131" i="4"/>
  <c r="Z131" i="4"/>
  <c r="Y131" i="4"/>
  <c r="X131" i="4"/>
  <c r="W131" i="4"/>
  <c r="V131" i="4"/>
  <c r="U131" i="4"/>
  <c r="T131" i="4"/>
  <c r="S131" i="4"/>
  <c r="R131" i="4"/>
  <c r="Q131" i="4"/>
  <c r="P131" i="4"/>
  <c r="O131" i="4"/>
  <c r="N131" i="4"/>
  <c r="M131" i="4"/>
  <c r="L131" i="4"/>
  <c r="K131" i="4"/>
  <c r="J131" i="4"/>
  <c r="C131" i="4"/>
  <c r="DX130" i="4"/>
  <c r="DW130" i="4"/>
  <c r="DV130" i="4"/>
  <c r="DU130" i="4"/>
  <c r="DT130" i="4"/>
  <c r="DS130" i="4"/>
  <c r="DR130" i="4"/>
  <c r="DQ130" i="4"/>
  <c r="DP130" i="4"/>
  <c r="DO130" i="4"/>
  <c r="DN130" i="4"/>
  <c r="DM130" i="4"/>
  <c r="DL130" i="4"/>
  <c r="DK130" i="4"/>
  <c r="DJ130" i="4"/>
  <c r="DI130" i="4"/>
  <c r="DH130" i="4"/>
  <c r="DG130" i="4"/>
  <c r="DF130" i="4"/>
  <c r="DE130" i="4"/>
  <c r="DD130" i="4"/>
  <c r="DC130" i="4"/>
  <c r="DB130" i="4"/>
  <c r="DA130" i="4"/>
  <c r="CZ130" i="4"/>
  <c r="CY130" i="4"/>
  <c r="CX130" i="4"/>
  <c r="CW130" i="4"/>
  <c r="CV130" i="4"/>
  <c r="CU130" i="4"/>
  <c r="CT130" i="4"/>
  <c r="CS130" i="4"/>
  <c r="CR130" i="4"/>
  <c r="CQ130" i="4"/>
  <c r="CP130" i="4"/>
  <c r="CO130" i="4"/>
  <c r="CN130" i="4"/>
  <c r="CM130" i="4"/>
  <c r="CL130" i="4"/>
  <c r="CK130" i="4"/>
  <c r="CJ130" i="4"/>
  <c r="CI130" i="4"/>
  <c r="CH130" i="4"/>
  <c r="CG130" i="4"/>
  <c r="CF130" i="4"/>
  <c r="CE130" i="4"/>
  <c r="CD130" i="4"/>
  <c r="CC130" i="4"/>
  <c r="CB130" i="4"/>
  <c r="CA130" i="4"/>
  <c r="BZ130" i="4"/>
  <c r="BY130" i="4"/>
  <c r="BX130" i="4"/>
  <c r="BW130" i="4"/>
  <c r="BV130" i="4"/>
  <c r="BU130"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C130" i="4"/>
  <c r="DX129" i="4"/>
  <c r="DW129" i="4"/>
  <c r="DV129" i="4"/>
  <c r="DU129" i="4"/>
  <c r="DT129" i="4"/>
  <c r="DS129" i="4"/>
  <c r="DR129" i="4"/>
  <c r="DQ129" i="4"/>
  <c r="DP129" i="4"/>
  <c r="DO129" i="4"/>
  <c r="DN129" i="4"/>
  <c r="DM129" i="4"/>
  <c r="DL129" i="4"/>
  <c r="DK129" i="4"/>
  <c r="DJ129" i="4"/>
  <c r="DI129" i="4"/>
  <c r="DH129" i="4"/>
  <c r="DG129" i="4"/>
  <c r="DF129" i="4"/>
  <c r="DE129" i="4"/>
  <c r="DD129" i="4"/>
  <c r="DC129" i="4"/>
  <c r="DB129" i="4"/>
  <c r="DA129" i="4"/>
  <c r="CZ129" i="4"/>
  <c r="CY129" i="4"/>
  <c r="CX129" i="4"/>
  <c r="CW129" i="4"/>
  <c r="CV129" i="4"/>
  <c r="CU129" i="4"/>
  <c r="CT129" i="4"/>
  <c r="CS129" i="4"/>
  <c r="CR129" i="4"/>
  <c r="CQ129" i="4"/>
  <c r="CP129" i="4"/>
  <c r="CO129" i="4"/>
  <c r="CN129" i="4"/>
  <c r="CM129" i="4"/>
  <c r="CL129" i="4"/>
  <c r="CK129" i="4"/>
  <c r="CJ129" i="4"/>
  <c r="CI129" i="4"/>
  <c r="CH129" i="4"/>
  <c r="CG129" i="4"/>
  <c r="CF129" i="4"/>
  <c r="CE129" i="4"/>
  <c r="CD129" i="4"/>
  <c r="CC129" i="4"/>
  <c r="CB129" i="4"/>
  <c r="CA129" i="4"/>
  <c r="BZ129" i="4"/>
  <c r="BY129" i="4"/>
  <c r="BX129" i="4"/>
  <c r="BW129" i="4"/>
  <c r="BV129" i="4"/>
  <c r="BU129" i="4"/>
  <c r="BT129" i="4"/>
  <c r="BS129" i="4"/>
  <c r="BR129" i="4"/>
  <c r="BQ129" i="4"/>
  <c r="BP129" i="4"/>
  <c r="BO129" i="4"/>
  <c r="BN129" i="4"/>
  <c r="BM129" i="4"/>
  <c r="BL129" i="4"/>
  <c r="BK129" i="4"/>
  <c r="BJ129" i="4"/>
  <c r="BI129" i="4"/>
  <c r="BH129" i="4"/>
  <c r="BG129" i="4"/>
  <c r="BF129" i="4"/>
  <c r="BE129" i="4"/>
  <c r="BD129" i="4"/>
  <c r="BC129" i="4"/>
  <c r="BB129" i="4"/>
  <c r="BA129" i="4"/>
  <c r="AZ129" i="4"/>
  <c r="AY129" i="4"/>
  <c r="AX129" i="4"/>
  <c r="AW129" i="4"/>
  <c r="AV129" i="4"/>
  <c r="AU129" i="4"/>
  <c r="AT129" i="4"/>
  <c r="AS129" i="4"/>
  <c r="AR129" i="4"/>
  <c r="AQ129" i="4"/>
  <c r="AP129" i="4"/>
  <c r="AO129" i="4"/>
  <c r="AN129" i="4"/>
  <c r="AM129" i="4"/>
  <c r="AL129" i="4"/>
  <c r="AK129" i="4"/>
  <c r="AJ129" i="4"/>
  <c r="AI129" i="4"/>
  <c r="AH129" i="4"/>
  <c r="AG129" i="4"/>
  <c r="AF129" i="4"/>
  <c r="AE129" i="4"/>
  <c r="AD129" i="4"/>
  <c r="AC129" i="4"/>
  <c r="AB129" i="4"/>
  <c r="AA129" i="4"/>
  <c r="Z129" i="4"/>
  <c r="Y129" i="4"/>
  <c r="X129" i="4"/>
  <c r="W129" i="4"/>
  <c r="V129" i="4"/>
  <c r="U129" i="4"/>
  <c r="T129" i="4"/>
  <c r="S129" i="4"/>
  <c r="R129" i="4"/>
  <c r="Q129" i="4"/>
  <c r="P129" i="4"/>
  <c r="O129" i="4"/>
  <c r="N129" i="4"/>
  <c r="M129" i="4"/>
  <c r="L129" i="4"/>
  <c r="K129" i="4"/>
  <c r="J129" i="4"/>
  <c r="I129" i="4"/>
  <c r="C129" i="4"/>
  <c r="DX128" i="4"/>
  <c r="DW128" i="4"/>
  <c r="DV128" i="4"/>
  <c r="DU128" i="4"/>
  <c r="DT128" i="4"/>
  <c r="DS128" i="4"/>
  <c r="DR128" i="4"/>
  <c r="DQ128" i="4"/>
  <c r="DP128" i="4"/>
  <c r="DO128" i="4"/>
  <c r="DN128" i="4"/>
  <c r="DM128" i="4"/>
  <c r="DL128" i="4"/>
  <c r="DK128" i="4"/>
  <c r="DJ128" i="4"/>
  <c r="DI128" i="4"/>
  <c r="DH128" i="4"/>
  <c r="DG128" i="4"/>
  <c r="DF128" i="4"/>
  <c r="DE128" i="4"/>
  <c r="DD128" i="4"/>
  <c r="DC128" i="4"/>
  <c r="DB128" i="4"/>
  <c r="DA128" i="4"/>
  <c r="CZ128" i="4"/>
  <c r="CY128" i="4"/>
  <c r="CX128" i="4"/>
  <c r="CW128" i="4"/>
  <c r="CV128" i="4"/>
  <c r="CU128" i="4"/>
  <c r="CT128" i="4"/>
  <c r="CS128" i="4"/>
  <c r="CR128" i="4"/>
  <c r="CQ128" i="4"/>
  <c r="CP128" i="4"/>
  <c r="CO128" i="4"/>
  <c r="CN128" i="4"/>
  <c r="CM128" i="4"/>
  <c r="CL128" i="4"/>
  <c r="CK128" i="4"/>
  <c r="CJ128" i="4"/>
  <c r="CI128" i="4"/>
  <c r="CH128" i="4"/>
  <c r="CG128" i="4"/>
  <c r="CF128" i="4"/>
  <c r="CE128" i="4"/>
  <c r="CD128" i="4"/>
  <c r="CC128" i="4"/>
  <c r="CB128" i="4"/>
  <c r="CA128" i="4"/>
  <c r="BZ128" i="4"/>
  <c r="BY128" i="4"/>
  <c r="BX128" i="4"/>
  <c r="BW128" i="4"/>
  <c r="BV128" i="4"/>
  <c r="BU128"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C128" i="4"/>
  <c r="DX127" i="4"/>
  <c r="DW127" i="4"/>
  <c r="DV127" i="4"/>
  <c r="DU127" i="4"/>
  <c r="DT127" i="4"/>
  <c r="DS127" i="4"/>
  <c r="DR127" i="4"/>
  <c r="DQ127" i="4"/>
  <c r="DP127" i="4"/>
  <c r="DO127" i="4"/>
  <c r="DN127" i="4"/>
  <c r="DM127" i="4"/>
  <c r="DL127" i="4"/>
  <c r="DK127" i="4"/>
  <c r="DJ127" i="4"/>
  <c r="DI127" i="4"/>
  <c r="DH127" i="4"/>
  <c r="DG127" i="4"/>
  <c r="DF127" i="4"/>
  <c r="DE127" i="4"/>
  <c r="DD127" i="4"/>
  <c r="DC127" i="4"/>
  <c r="DB127" i="4"/>
  <c r="DA127" i="4"/>
  <c r="CZ127" i="4"/>
  <c r="CY127" i="4"/>
  <c r="CX127" i="4"/>
  <c r="CW127" i="4"/>
  <c r="CV127" i="4"/>
  <c r="CU127" i="4"/>
  <c r="CT127" i="4"/>
  <c r="CS127" i="4"/>
  <c r="CR127" i="4"/>
  <c r="CQ127" i="4"/>
  <c r="CP127" i="4"/>
  <c r="CO127" i="4"/>
  <c r="CN127" i="4"/>
  <c r="CM127" i="4"/>
  <c r="CL127" i="4"/>
  <c r="CK127" i="4"/>
  <c r="CJ127" i="4"/>
  <c r="CI127" i="4"/>
  <c r="CH127" i="4"/>
  <c r="CG127" i="4"/>
  <c r="CF127" i="4"/>
  <c r="CE127" i="4"/>
  <c r="CD127" i="4"/>
  <c r="CC127" i="4"/>
  <c r="CB127" i="4"/>
  <c r="CA127" i="4"/>
  <c r="BZ127" i="4"/>
  <c r="BY127" i="4"/>
  <c r="BX127" i="4"/>
  <c r="BW127" i="4"/>
  <c r="BV127" i="4"/>
  <c r="BU127" i="4"/>
  <c r="BT127" i="4"/>
  <c r="BS127" i="4"/>
  <c r="BR127" i="4"/>
  <c r="BQ127" i="4"/>
  <c r="BP127" i="4"/>
  <c r="BO127" i="4"/>
  <c r="BN127" i="4"/>
  <c r="BM127" i="4"/>
  <c r="BL127" i="4"/>
  <c r="BK127" i="4"/>
  <c r="BJ127" i="4"/>
  <c r="BI127" i="4"/>
  <c r="BH127" i="4"/>
  <c r="BG127" i="4"/>
  <c r="BF127" i="4"/>
  <c r="BE127" i="4"/>
  <c r="BD127" i="4"/>
  <c r="BC127" i="4"/>
  <c r="BB127" i="4"/>
  <c r="BA127" i="4"/>
  <c r="AZ127" i="4"/>
  <c r="AY127" i="4"/>
  <c r="AX127" i="4"/>
  <c r="AW127" i="4"/>
  <c r="AV127" i="4"/>
  <c r="AU127" i="4"/>
  <c r="AT127" i="4"/>
  <c r="AS127" i="4"/>
  <c r="AR127" i="4"/>
  <c r="AQ127" i="4"/>
  <c r="AP127" i="4"/>
  <c r="AO127" i="4"/>
  <c r="AN127" i="4"/>
  <c r="AM127" i="4"/>
  <c r="AL127" i="4"/>
  <c r="AK127" i="4"/>
  <c r="AJ127" i="4"/>
  <c r="AI127" i="4"/>
  <c r="AH127" i="4"/>
  <c r="AG127" i="4"/>
  <c r="AF127" i="4"/>
  <c r="AE127" i="4"/>
  <c r="AD127" i="4"/>
  <c r="AC127" i="4"/>
  <c r="AB127" i="4"/>
  <c r="AA127" i="4"/>
  <c r="Z127" i="4"/>
  <c r="Y127" i="4"/>
  <c r="X127" i="4"/>
  <c r="W127" i="4"/>
  <c r="V127" i="4"/>
  <c r="U127" i="4"/>
  <c r="T127" i="4"/>
  <c r="S127" i="4"/>
  <c r="R127" i="4"/>
  <c r="Q127" i="4"/>
  <c r="P127" i="4"/>
  <c r="O127" i="4"/>
  <c r="N127" i="4"/>
  <c r="M127" i="4"/>
  <c r="L127" i="4"/>
  <c r="K127" i="4"/>
  <c r="J127" i="4"/>
  <c r="C127" i="4"/>
  <c r="C139" i="4" l="1"/>
  <c r="C352" i="1"/>
  <c r="A5" i="2" l="1"/>
  <c r="B5" i="2"/>
  <c r="C5" i="2"/>
  <c r="A6" i="2"/>
  <c r="B6" i="2"/>
  <c r="C6" i="2"/>
  <c r="A7" i="2"/>
  <c r="B7" i="2"/>
  <c r="C7" i="2"/>
  <c r="A8" i="2"/>
  <c r="B8" i="2"/>
  <c r="C8" i="2"/>
  <c r="A9" i="2"/>
  <c r="B9" i="2"/>
  <c r="C9" i="2"/>
  <c r="A10" i="2"/>
  <c r="B10" i="2"/>
  <c r="C10" i="2"/>
  <c r="A11" i="2"/>
  <c r="B11" i="2"/>
  <c r="C11" i="2"/>
  <c r="A12" i="2"/>
  <c r="B12" i="2"/>
  <c r="C12" i="2"/>
  <c r="A13" i="2"/>
  <c r="B13" i="2"/>
  <c r="C13" i="2"/>
  <c r="A14" i="2"/>
  <c r="B14" i="2"/>
  <c r="C14" i="2"/>
  <c r="A15" i="2"/>
  <c r="B15" i="2"/>
  <c r="C15" i="2"/>
  <c r="A16" i="2"/>
  <c r="B16" i="2"/>
  <c r="C16" i="2"/>
  <c r="A17" i="2"/>
  <c r="B17" i="2"/>
  <c r="C17" i="2"/>
  <c r="A18" i="2"/>
  <c r="B18" i="2"/>
  <c r="C18" i="2"/>
  <c r="A19" i="2"/>
  <c r="B19" i="2"/>
  <c r="C19" i="2"/>
  <c r="A20" i="2"/>
  <c r="B20" i="2"/>
  <c r="C20" i="2"/>
  <c r="A21" i="2"/>
  <c r="B21" i="2"/>
  <c r="C21" i="2"/>
  <c r="A22" i="2"/>
  <c r="B22" i="2"/>
  <c r="C22" i="2"/>
  <c r="A23" i="2"/>
  <c r="B23" i="2"/>
  <c r="C23" i="2"/>
  <c r="A24" i="2"/>
  <c r="B24" i="2"/>
  <c r="C24" i="2"/>
  <c r="A25" i="2"/>
  <c r="B25" i="2"/>
  <c r="C25" i="2"/>
  <c r="A26" i="2"/>
  <c r="B26" i="2"/>
  <c r="C26" i="2"/>
  <c r="A27" i="2"/>
  <c r="B27" i="2"/>
  <c r="C27" i="2"/>
  <c r="A28" i="2"/>
  <c r="B28" i="2"/>
  <c r="C28" i="2"/>
  <c r="A29" i="2"/>
  <c r="B29" i="2"/>
  <c r="C29" i="2"/>
  <c r="A30" i="2"/>
  <c r="B30" i="2"/>
  <c r="C30" i="2"/>
  <c r="A31" i="2"/>
  <c r="B31" i="2"/>
  <c r="C31" i="2"/>
  <c r="A32" i="2"/>
  <c r="B32" i="2"/>
  <c r="C32" i="2"/>
  <c r="A33" i="2"/>
  <c r="B33" i="2"/>
  <c r="C33" i="2"/>
  <c r="A34" i="2"/>
  <c r="B34" i="2"/>
  <c r="C34" i="2"/>
  <c r="A35" i="2"/>
  <c r="B35" i="2"/>
  <c r="C35" i="2"/>
  <c r="A36" i="2"/>
  <c r="B36" i="2"/>
  <c r="C36" i="2"/>
  <c r="A37" i="2"/>
  <c r="B37" i="2"/>
  <c r="C37" i="2"/>
  <c r="A38" i="2"/>
  <c r="B38" i="2"/>
  <c r="C38" i="2"/>
  <c r="A39" i="2"/>
  <c r="B39" i="2"/>
  <c r="C39" i="2"/>
  <c r="A40" i="2"/>
  <c r="B40" i="2"/>
  <c r="C40" i="2"/>
  <c r="A41" i="2"/>
  <c r="B41" i="2"/>
  <c r="C41" i="2"/>
  <c r="A42" i="2"/>
  <c r="B42" i="2"/>
  <c r="C42" i="2"/>
  <c r="A43" i="2"/>
  <c r="B43" i="2"/>
  <c r="C43" i="2"/>
  <c r="A44" i="2"/>
  <c r="B44" i="2"/>
  <c r="C44" i="2"/>
  <c r="A45" i="2"/>
  <c r="B45" i="2"/>
  <c r="C45" i="2"/>
  <c r="A46" i="2"/>
  <c r="B46" i="2"/>
  <c r="C46" i="2"/>
  <c r="A47" i="2"/>
  <c r="B47" i="2"/>
  <c r="C47" i="2"/>
  <c r="A48" i="2"/>
  <c r="B48" i="2"/>
  <c r="C48" i="2"/>
  <c r="A49" i="2"/>
  <c r="B49" i="2"/>
  <c r="C49" i="2"/>
  <c r="A50" i="2"/>
  <c r="B50" i="2"/>
  <c r="C50" i="2"/>
  <c r="A51" i="2"/>
  <c r="B51" i="2"/>
  <c r="C51" i="2"/>
  <c r="A52" i="2"/>
  <c r="B52" i="2"/>
  <c r="C52" i="2"/>
  <c r="A53" i="2"/>
  <c r="B53" i="2"/>
  <c r="C53" i="2"/>
  <c r="A54" i="2"/>
  <c r="B54" i="2"/>
  <c r="C54" i="2"/>
  <c r="A55" i="2"/>
  <c r="B55" i="2"/>
  <c r="C55" i="2"/>
  <c r="A56" i="2"/>
  <c r="B56" i="2"/>
  <c r="C56" i="2"/>
  <c r="A57" i="2"/>
  <c r="B57" i="2"/>
  <c r="C57" i="2"/>
  <c r="A58" i="2"/>
  <c r="B58" i="2"/>
  <c r="C58" i="2"/>
  <c r="A59" i="2"/>
  <c r="B59" i="2"/>
  <c r="C59" i="2"/>
  <c r="A60" i="2"/>
  <c r="B60" i="2"/>
  <c r="C60" i="2"/>
  <c r="A61" i="2"/>
  <c r="B61" i="2"/>
  <c r="C61" i="2"/>
  <c r="A62" i="2"/>
  <c r="B62" i="2"/>
  <c r="C62" i="2"/>
  <c r="A63" i="2"/>
  <c r="B63" i="2"/>
  <c r="C63" i="2"/>
  <c r="A64" i="2"/>
  <c r="B64" i="2"/>
  <c r="C64" i="2"/>
  <c r="A65" i="2"/>
  <c r="B65" i="2"/>
  <c r="C65" i="2"/>
  <c r="A66" i="2"/>
  <c r="B66" i="2"/>
  <c r="C66" i="2"/>
  <c r="A67" i="2"/>
  <c r="B67" i="2"/>
  <c r="C67" i="2"/>
  <c r="A68" i="2"/>
  <c r="B68" i="2"/>
  <c r="C68" i="2"/>
  <c r="A69" i="2"/>
  <c r="B69" i="2"/>
  <c r="C69" i="2"/>
  <c r="A70" i="2"/>
  <c r="B70" i="2"/>
  <c r="C70" i="2"/>
  <c r="A71" i="2"/>
  <c r="B71" i="2"/>
  <c r="C71" i="2"/>
  <c r="A72" i="2"/>
  <c r="B72" i="2"/>
  <c r="C72" i="2"/>
  <c r="A73" i="2"/>
  <c r="B73" i="2"/>
  <c r="C73" i="2"/>
  <c r="A74" i="2"/>
  <c r="B74" i="2"/>
  <c r="C74" i="2"/>
  <c r="A75" i="2"/>
  <c r="B75" i="2"/>
  <c r="C75" i="2"/>
  <c r="A76" i="2"/>
  <c r="B76" i="2"/>
  <c r="C76" i="2"/>
  <c r="A77" i="2"/>
  <c r="B77" i="2"/>
  <c r="C77" i="2"/>
  <c r="A78" i="2"/>
  <c r="B78" i="2"/>
  <c r="C78" i="2"/>
  <c r="A79" i="2"/>
  <c r="B79" i="2"/>
  <c r="C79" i="2"/>
  <c r="A80" i="2"/>
  <c r="B80" i="2"/>
  <c r="C80" i="2"/>
  <c r="A81" i="2"/>
  <c r="B81" i="2"/>
  <c r="C81" i="2"/>
  <c r="A82" i="2"/>
  <c r="B82" i="2"/>
  <c r="C82" i="2"/>
  <c r="A83" i="2"/>
  <c r="B83" i="2"/>
  <c r="C83" i="2"/>
  <c r="A84" i="2"/>
  <c r="B84" i="2"/>
  <c r="C84" i="2"/>
  <c r="A85" i="2"/>
  <c r="B85" i="2"/>
  <c r="C85" i="2"/>
  <c r="A86" i="2"/>
  <c r="B86" i="2"/>
  <c r="C86" i="2"/>
  <c r="A87" i="2"/>
  <c r="B87" i="2"/>
  <c r="C87" i="2"/>
  <c r="A88" i="2"/>
  <c r="B88" i="2"/>
  <c r="C88" i="2"/>
  <c r="A89" i="2"/>
  <c r="B89" i="2"/>
  <c r="C89" i="2"/>
  <c r="A90" i="2"/>
  <c r="B90" i="2"/>
  <c r="C90" i="2"/>
  <c r="A91" i="2"/>
  <c r="B91" i="2"/>
  <c r="C91" i="2"/>
  <c r="A92" i="2"/>
  <c r="B92" i="2"/>
  <c r="C92" i="2"/>
  <c r="A93" i="2"/>
  <c r="B93" i="2"/>
  <c r="C93" i="2"/>
  <c r="A94" i="2"/>
  <c r="B94" i="2"/>
  <c r="C94" i="2"/>
  <c r="A95" i="2"/>
  <c r="B95" i="2"/>
  <c r="C95" i="2"/>
  <c r="A96" i="2"/>
  <c r="B96" i="2"/>
  <c r="C96" i="2"/>
  <c r="A97" i="2"/>
  <c r="B97" i="2"/>
  <c r="C97" i="2"/>
  <c r="A98" i="2"/>
  <c r="B98" i="2"/>
  <c r="C98" i="2"/>
  <c r="A99" i="2"/>
  <c r="B99" i="2"/>
  <c r="C99" i="2"/>
  <c r="A100" i="2"/>
  <c r="B100" i="2"/>
  <c r="C100" i="2"/>
  <c r="A101" i="2"/>
  <c r="B101" i="2"/>
  <c r="C101" i="2"/>
  <c r="A102" i="2"/>
  <c r="B102" i="2"/>
  <c r="C102" i="2"/>
  <c r="A103" i="2"/>
  <c r="B103" i="2"/>
  <c r="C103" i="2"/>
  <c r="A104" i="2"/>
  <c r="B104" i="2"/>
  <c r="C104" i="2"/>
  <c r="A105" i="2"/>
  <c r="B105" i="2"/>
  <c r="C105" i="2"/>
  <c r="A106" i="2"/>
  <c r="B106" i="2"/>
  <c r="C106" i="2"/>
  <c r="A107" i="2"/>
  <c r="B107" i="2"/>
  <c r="C107" i="2"/>
  <c r="A108" i="2"/>
  <c r="B108" i="2"/>
  <c r="C108" i="2"/>
  <c r="A109" i="2"/>
  <c r="B109" i="2"/>
  <c r="C109" i="2"/>
  <c r="A110" i="2"/>
  <c r="B110" i="2"/>
  <c r="C110" i="2"/>
  <c r="A111" i="2"/>
  <c r="B111" i="2"/>
  <c r="C111" i="2"/>
  <c r="A112" i="2"/>
  <c r="B112" i="2"/>
  <c r="C112" i="2"/>
  <c r="A113" i="2"/>
  <c r="B113" i="2"/>
  <c r="C113" i="2"/>
  <c r="A114" i="2"/>
  <c r="B114" i="2"/>
  <c r="C114" i="2"/>
  <c r="A115" i="2"/>
  <c r="B115" i="2"/>
  <c r="C115" i="2"/>
  <c r="A116" i="2"/>
  <c r="B116" i="2"/>
  <c r="C116" i="2"/>
  <c r="A117" i="2"/>
  <c r="B117" i="2"/>
  <c r="C117" i="2"/>
  <c r="A118" i="2"/>
  <c r="B118" i="2"/>
  <c r="C118" i="2"/>
  <c r="A119" i="2"/>
  <c r="B119" i="2"/>
  <c r="C119" i="2"/>
  <c r="A120" i="2"/>
  <c r="B120" i="2"/>
  <c r="C120" i="2"/>
  <c r="A121" i="2"/>
  <c r="B121" i="2"/>
  <c r="C121" i="2"/>
  <c r="A122" i="2"/>
  <c r="B122" i="2"/>
  <c r="C122" i="2"/>
  <c r="A123" i="2"/>
  <c r="B123" i="2"/>
  <c r="C123" i="2"/>
  <c r="A124" i="2"/>
  <c r="B124" i="2"/>
  <c r="C124" i="2"/>
  <c r="A125" i="2"/>
  <c r="B125" i="2"/>
  <c r="C125" i="2"/>
  <c r="A126" i="2"/>
  <c r="B126" i="2"/>
  <c r="C126" i="2"/>
  <c r="A127" i="2"/>
  <c r="B127" i="2"/>
  <c r="C127" i="2"/>
  <c r="A128" i="2"/>
  <c r="B128" i="2"/>
  <c r="C128" i="2"/>
  <c r="A129" i="2"/>
  <c r="B129" i="2"/>
  <c r="C129" i="2"/>
  <c r="A130" i="2"/>
  <c r="B130" i="2"/>
  <c r="C130" i="2"/>
  <c r="A131" i="2"/>
  <c r="B131" i="2"/>
  <c r="C131" i="2"/>
  <c r="A132" i="2"/>
  <c r="B132" i="2"/>
  <c r="C132" i="2"/>
  <c r="A133" i="2"/>
  <c r="B133" i="2"/>
  <c r="C133" i="2"/>
  <c r="A134" i="2"/>
  <c r="B134" i="2"/>
  <c r="C134" i="2"/>
  <c r="A135" i="2"/>
  <c r="B135" i="2"/>
  <c r="C135" i="2"/>
  <c r="A136" i="2"/>
  <c r="B136" i="2"/>
  <c r="C136" i="2"/>
  <c r="A137" i="2"/>
  <c r="B137" i="2"/>
  <c r="C137" i="2"/>
  <c r="A138" i="2"/>
  <c r="B138" i="2"/>
  <c r="C138" i="2"/>
  <c r="A139" i="2"/>
  <c r="B139" i="2"/>
  <c r="C139" i="2"/>
  <c r="A140" i="2"/>
  <c r="B140" i="2"/>
  <c r="C140" i="2"/>
  <c r="A141" i="2"/>
  <c r="B141" i="2"/>
  <c r="C141" i="2"/>
  <c r="A142" i="2"/>
  <c r="B142" i="2"/>
  <c r="C142" i="2"/>
  <c r="A3" i="2"/>
  <c r="B3" i="2"/>
  <c r="C3" i="2"/>
  <c r="A4" i="2"/>
  <c r="B4" i="2"/>
  <c r="C4" i="2"/>
  <c r="A2" i="2" l="1"/>
  <c r="B2" i="2"/>
  <c r="C2" i="2"/>
  <c r="C1" i="2"/>
  <c r="B1" i="2"/>
  <c r="A1" i="2"/>
  <c r="C351" i="1" l="1"/>
  <c r="C350" i="1"/>
  <c r="C349" i="1"/>
  <c r="C348" i="1"/>
  <c r="C347" i="1"/>
  <c r="C346" i="1"/>
  <c r="C345" i="1"/>
  <c r="C344" i="1"/>
  <c r="C343" i="1"/>
  <c r="C342" i="1"/>
  <c r="C341" i="1"/>
  <c r="C353" i="1" l="1"/>
  <c r="BM335" i="1"/>
  <c r="BM336" i="1"/>
  <c r="BM337" i="1"/>
  <c r="BM338" i="1"/>
  <c r="BM339" i="1"/>
  <c r="BI335" i="1"/>
  <c r="BJ335" i="1"/>
  <c r="BK335" i="1"/>
  <c r="BL335" i="1"/>
  <c r="BI336" i="1"/>
  <c r="BJ336" i="1"/>
  <c r="BK336" i="1"/>
  <c r="BL336" i="1"/>
  <c r="BI337" i="1"/>
  <c r="BJ337" i="1"/>
  <c r="BK337" i="1"/>
  <c r="BL337" i="1"/>
  <c r="BI338" i="1"/>
  <c r="BJ338" i="1"/>
  <c r="BK338" i="1"/>
  <c r="BL338" i="1"/>
  <c r="BI339" i="1"/>
  <c r="BI340" i="1" s="1"/>
  <c r="BJ339" i="1"/>
  <c r="BK339" i="1"/>
  <c r="BL339" i="1"/>
  <c r="BL340" i="1" s="1"/>
  <c r="BD335" i="1"/>
  <c r="BE335" i="1"/>
  <c r="BF335" i="1"/>
  <c r="BG335" i="1"/>
  <c r="BH335" i="1"/>
  <c r="BD336" i="1"/>
  <c r="BE336" i="1"/>
  <c r="BF336" i="1"/>
  <c r="BG336" i="1"/>
  <c r="BH336" i="1"/>
  <c r="BD337" i="1"/>
  <c r="BE337" i="1"/>
  <c r="BF337" i="1"/>
  <c r="BG337" i="1"/>
  <c r="BH337" i="1"/>
  <c r="BD338" i="1"/>
  <c r="BE338" i="1"/>
  <c r="BF338" i="1"/>
  <c r="BG338" i="1"/>
  <c r="BH338" i="1"/>
  <c r="BD339" i="1"/>
  <c r="BE339" i="1"/>
  <c r="BF339" i="1"/>
  <c r="BG339" i="1"/>
  <c r="BH339" i="1"/>
  <c r="AY335" i="1"/>
  <c r="AZ335" i="1"/>
  <c r="BA335" i="1"/>
  <c r="BB335" i="1"/>
  <c r="BC335" i="1"/>
  <c r="AY336" i="1"/>
  <c r="AZ336" i="1"/>
  <c r="BA336" i="1"/>
  <c r="BB336" i="1"/>
  <c r="BC336" i="1"/>
  <c r="AY337" i="1"/>
  <c r="AZ337" i="1"/>
  <c r="BA337" i="1"/>
  <c r="BB337" i="1"/>
  <c r="BC337" i="1"/>
  <c r="AY338" i="1"/>
  <c r="AZ338" i="1"/>
  <c r="BA338" i="1"/>
  <c r="BB338" i="1"/>
  <c r="BC338" i="1"/>
  <c r="AY339" i="1"/>
  <c r="AZ339" i="1"/>
  <c r="BA339" i="1"/>
  <c r="BB339" i="1"/>
  <c r="BC339" i="1"/>
  <c r="AU335" i="1"/>
  <c r="AV335" i="1"/>
  <c r="AW335" i="1"/>
  <c r="AX335" i="1"/>
  <c r="AU336" i="1"/>
  <c r="AV336" i="1"/>
  <c r="AW336" i="1"/>
  <c r="AX336" i="1"/>
  <c r="AU337" i="1"/>
  <c r="AV337" i="1"/>
  <c r="AW337" i="1"/>
  <c r="AX337" i="1"/>
  <c r="AU338" i="1"/>
  <c r="AV338" i="1"/>
  <c r="AW338" i="1"/>
  <c r="AX338" i="1"/>
  <c r="AU339" i="1"/>
  <c r="AV339" i="1"/>
  <c r="AW339" i="1"/>
  <c r="AW340" i="1" s="1"/>
  <c r="AX339" i="1"/>
  <c r="AP335" i="1"/>
  <c r="AQ335" i="1"/>
  <c r="AR335" i="1"/>
  <c r="AS335" i="1"/>
  <c r="AT335" i="1"/>
  <c r="AP336" i="1"/>
  <c r="AQ336" i="1"/>
  <c r="AR336" i="1"/>
  <c r="AS336" i="1"/>
  <c r="AT336" i="1"/>
  <c r="AP337" i="1"/>
  <c r="AQ337" i="1"/>
  <c r="AR337" i="1"/>
  <c r="AS337" i="1"/>
  <c r="AT337" i="1"/>
  <c r="AP338" i="1"/>
  <c r="AQ338" i="1"/>
  <c r="AR338" i="1"/>
  <c r="AS338" i="1"/>
  <c r="AT338" i="1"/>
  <c r="AP339" i="1"/>
  <c r="AQ339" i="1"/>
  <c r="AR339" i="1"/>
  <c r="AS339" i="1"/>
  <c r="AT339" i="1"/>
  <c r="AJ335" i="1"/>
  <c r="AK335" i="1"/>
  <c r="AL335" i="1"/>
  <c r="AM335" i="1"/>
  <c r="AN335" i="1"/>
  <c r="AO335" i="1"/>
  <c r="AJ336" i="1"/>
  <c r="AK336" i="1"/>
  <c r="AL336" i="1"/>
  <c r="AM336" i="1"/>
  <c r="AN336" i="1"/>
  <c r="AO336" i="1"/>
  <c r="AJ337" i="1"/>
  <c r="AK337" i="1"/>
  <c r="AL337" i="1"/>
  <c r="AM337" i="1"/>
  <c r="AN337" i="1"/>
  <c r="AO337" i="1"/>
  <c r="AJ338" i="1"/>
  <c r="AK338" i="1"/>
  <c r="AL338" i="1"/>
  <c r="AM338" i="1"/>
  <c r="AN338" i="1"/>
  <c r="AO338" i="1"/>
  <c r="AJ339" i="1"/>
  <c r="AK339" i="1"/>
  <c r="AL339" i="1"/>
  <c r="AM339" i="1"/>
  <c r="AN339" i="1"/>
  <c r="AO339" i="1"/>
  <c r="AF335" i="1"/>
  <c r="AG335" i="1"/>
  <c r="AH335" i="1"/>
  <c r="AI335" i="1"/>
  <c r="AF336" i="1"/>
  <c r="AG336" i="1"/>
  <c r="AH336" i="1"/>
  <c r="AI336" i="1"/>
  <c r="AF337" i="1"/>
  <c r="AG337" i="1"/>
  <c r="AH337" i="1"/>
  <c r="AI337" i="1"/>
  <c r="AF338" i="1"/>
  <c r="AG338" i="1"/>
  <c r="AH338" i="1"/>
  <c r="AI338" i="1"/>
  <c r="AF339" i="1"/>
  <c r="AG339" i="1"/>
  <c r="AH339" i="1"/>
  <c r="AI339" i="1"/>
  <c r="AB335" i="1"/>
  <c r="AC335" i="1"/>
  <c r="AD335" i="1"/>
  <c r="AE335" i="1"/>
  <c r="AB336" i="1"/>
  <c r="AC336" i="1"/>
  <c r="AD336" i="1"/>
  <c r="AE336" i="1"/>
  <c r="AB337" i="1"/>
  <c r="AC337" i="1"/>
  <c r="AD337" i="1"/>
  <c r="AE337" i="1"/>
  <c r="AB338" i="1"/>
  <c r="AC338" i="1"/>
  <c r="AD338" i="1"/>
  <c r="AE338" i="1"/>
  <c r="AB339" i="1"/>
  <c r="AC339" i="1"/>
  <c r="AD339" i="1"/>
  <c r="AE339" i="1"/>
  <c r="W335" i="1"/>
  <c r="X335" i="1"/>
  <c r="Y335" i="1"/>
  <c r="Z335" i="1"/>
  <c r="AA335" i="1"/>
  <c r="W336" i="1"/>
  <c r="X336" i="1"/>
  <c r="Y336" i="1"/>
  <c r="Z336" i="1"/>
  <c r="AA336" i="1"/>
  <c r="W337" i="1"/>
  <c r="X337" i="1"/>
  <c r="Y337" i="1"/>
  <c r="Z337" i="1"/>
  <c r="AA337" i="1"/>
  <c r="W338" i="1"/>
  <c r="X338" i="1"/>
  <c r="Y338" i="1"/>
  <c r="Z338" i="1"/>
  <c r="AA338" i="1"/>
  <c r="W339" i="1"/>
  <c r="X339" i="1"/>
  <c r="Y339" i="1"/>
  <c r="Z339" i="1"/>
  <c r="AA339" i="1"/>
  <c r="R335" i="1"/>
  <c r="S335" i="1"/>
  <c r="T335" i="1"/>
  <c r="U335" i="1"/>
  <c r="V335" i="1"/>
  <c r="R336" i="1"/>
  <c r="S336" i="1"/>
  <c r="T336" i="1"/>
  <c r="U336" i="1"/>
  <c r="V336" i="1"/>
  <c r="R337" i="1"/>
  <c r="S337" i="1"/>
  <c r="T337" i="1"/>
  <c r="U337" i="1"/>
  <c r="V337" i="1"/>
  <c r="R338" i="1"/>
  <c r="S338" i="1"/>
  <c r="T338" i="1"/>
  <c r="U338" i="1"/>
  <c r="V338" i="1"/>
  <c r="R339" i="1"/>
  <c r="S339" i="1"/>
  <c r="T339" i="1"/>
  <c r="U339" i="1"/>
  <c r="V339" i="1"/>
  <c r="M335" i="1"/>
  <c r="N335" i="1"/>
  <c r="O335" i="1"/>
  <c r="P335" i="1"/>
  <c r="Q335" i="1"/>
  <c r="M336" i="1"/>
  <c r="N336" i="1"/>
  <c r="O336" i="1"/>
  <c r="P336" i="1"/>
  <c r="Q336" i="1"/>
  <c r="M337" i="1"/>
  <c r="N337" i="1"/>
  <c r="O337" i="1"/>
  <c r="P337" i="1"/>
  <c r="Q337" i="1"/>
  <c r="M338" i="1"/>
  <c r="N338" i="1"/>
  <c r="O338" i="1"/>
  <c r="P338" i="1"/>
  <c r="Q338" i="1"/>
  <c r="M339" i="1"/>
  <c r="N339" i="1"/>
  <c r="O339" i="1"/>
  <c r="P339" i="1"/>
  <c r="Q339" i="1"/>
  <c r="K335" i="1"/>
  <c r="L335" i="1"/>
  <c r="K336" i="1"/>
  <c r="L336" i="1"/>
  <c r="K337" i="1"/>
  <c r="L337" i="1"/>
  <c r="K338" i="1"/>
  <c r="L338" i="1"/>
  <c r="K339" i="1"/>
  <c r="L339" i="1"/>
  <c r="J335" i="1"/>
  <c r="J336" i="1"/>
  <c r="J337" i="1"/>
  <c r="J338" i="1"/>
  <c r="J339" i="1"/>
  <c r="I339" i="1"/>
  <c r="I338" i="1"/>
  <c r="I337" i="1"/>
  <c r="I336" i="1"/>
  <c r="I335" i="1"/>
  <c r="AH340" i="1" l="1"/>
  <c r="BK340" i="1"/>
  <c r="AF340" i="1"/>
  <c r="AX340" i="1"/>
  <c r="T340" i="1"/>
  <c r="U340" i="1"/>
  <c r="AG340" i="1"/>
  <c r="AC340" i="1"/>
  <c r="AU340" i="1"/>
  <c r="Q340" i="1"/>
  <c r="M340" i="1"/>
  <c r="O340" i="1"/>
  <c r="AB340" i="1"/>
  <c r="BJ340" i="1"/>
  <c r="AK340" i="1"/>
  <c r="AT340" i="1"/>
  <c r="AP340" i="1"/>
  <c r="AR340" i="1"/>
  <c r="BF340" i="1"/>
  <c r="AE340" i="1"/>
  <c r="I340" i="1"/>
  <c r="AA340" i="1"/>
  <c r="W340" i="1"/>
  <c r="Y340" i="1"/>
  <c r="AD340" i="1"/>
  <c r="AN340" i="1"/>
  <c r="AJ340" i="1"/>
  <c r="AV340" i="1"/>
  <c r="AY340" i="1"/>
  <c r="BA340" i="1"/>
  <c r="BM340" i="1"/>
  <c r="BH340" i="1"/>
  <c r="BG340" i="1"/>
  <c r="BE340" i="1"/>
  <c r="BD340" i="1"/>
  <c r="BC340" i="1"/>
  <c r="BB340" i="1"/>
  <c r="AZ340" i="1"/>
  <c r="AS340" i="1"/>
  <c r="AQ340" i="1"/>
  <c r="AO340" i="1"/>
  <c r="AM340" i="1"/>
  <c r="AL340" i="1"/>
  <c r="AI340" i="1"/>
  <c r="Z340" i="1"/>
  <c r="X340" i="1"/>
  <c r="V340" i="1"/>
  <c r="S340" i="1"/>
  <c r="R340" i="1"/>
  <c r="P340" i="1"/>
  <c r="N340" i="1"/>
  <c r="L340" i="1"/>
  <c r="K340" i="1"/>
  <c r="J340" i="1"/>
</calcChain>
</file>

<file path=xl/sharedStrings.xml><?xml version="1.0" encoding="utf-8"?>
<sst xmlns="http://schemas.openxmlformats.org/spreadsheetml/2006/main" count="16997" uniqueCount="1731">
  <si>
    <t>Timestamp</t>
  </si>
  <si>
    <t>Email Address</t>
  </si>
  <si>
    <t>District</t>
  </si>
  <si>
    <t>School</t>
  </si>
  <si>
    <t>EMIS No</t>
  </si>
  <si>
    <t>Principal</t>
  </si>
  <si>
    <t>Cellphone</t>
  </si>
  <si>
    <t>Week</t>
  </si>
  <si>
    <t>Grade 1, Curriculum Coverage [Home Language]</t>
  </si>
  <si>
    <t>Grade 1, Curriculum Coverage [First Additional Language]</t>
  </si>
  <si>
    <t>Grade 1, Curriculum Coverage [Life Skills]</t>
  </si>
  <si>
    <t>Grade 1, Curriculum Coverage [Mathematics]</t>
  </si>
  <si>
    <t>Grade 2, Curriculum Coverage [Home Language]</t>
  </si>
  <si>
    <t>Grade 2, Curriculum Coverage [First Additional Language]</t>
  </si>
  <si>
    <t>Grade 2, Curriculum Coverage [Life Skills]</t>
  </si>
  <si>
    <t>Grade 2, Curriculum Coverage [Mathematics]</t>
  </si>
  <si>
    <t>Grade 3, Curriculum Coverage [Home Language]</t>
  </si>
  <si>
    <t>Grade 3, Curriculum Coverage [First Additional Language]</t>
  </si>
  <si>
    <t>Grade 3, Curriculum Coverage [Life Skills]</t>
  </si>
  <si>
    <t>Grade 3, Curriculum Coverage [Mathematics]</t>
  </si>
  <si>
    <t>Grade 4, Curriculum Coverage [Home Language]</t>
  </si>
  <si>
    <t>Grade 4, Curriculum Coverage [Fist Additional Language]</t>
  </si>
  <si>
    <t>Grade 4, Curriculum Coverage [Life Skills]</t>
  </si>
  <si>
    <t>Grade 4, Curriculum Coverage [Mathematics]</t>
  </si>
  <si>
    <t>Grade 4, Curriculum Coverage [Natural Sciences and Technology]</t>
  </si>
  <si>
    <t>Grade 4, Curriculum Coverage [Social Sciences]</t>
  </si>
  <si>
    <t>Grade 5, Curriculum Coverage [Home Language]</t>
  </si>
  <si>
    <t>Grade 5, Curriculum Coverage [Fist Additional Language]</t>
  </si>
  <si>
    <t>Grade 5, Curriculum Coverage [Life Skills]</t>
  </si>
  <si>
    <t>Grade 5, Curriculum Coverage [Mathematics]</t>
  </si>
  <si>
    <t>Grade 5, Curriculum Coverage [Natural Sciences and Technology]</t>
  </si>
  <si>
    <t>Grade 5, Curriculum Coverage [Social Sciences]</t>
  </si>
  <si>
    <t>Grade 6, Curriculum Coverage [Home Language]</t>
  </si>
  <si>
    <t>Grade 6, Curriculum Coverage [Fist Additional Language]</t>
  </si>
  <si>
    <t>Grade 6, Curriculum Coverage [Life Skills]</t>
  </si>
  <si>
    <t>Grade 6, Curriculum Coverage [Mathematics]</t>
  </si>
  <si>
    <t>Grade 6, Curriculum Coverage [Natural Sciences and Technology]</t>
  </si>
  <si>
    <t>Grade 6, Curriculum Coverage [Social Sciences]</t>
  </si>
  <si>
    <t>Grade 7, Curriculum Coverage [Home Language]</t>
  </si>
  <si>
    <t>Grade 7, Curriculum Coverage [First Additional Language]</t>
  </si>
  <si>
    <t>Grade 7, Curriculum Coverage [Creative Arts]</t>
  </si>
  <si>
    <t>Grade 7, Curriculum Coverage [Economics Management and Science]</t>
  </si>
  <si>
    <t>Grade 7, Curriculum Coverage [Life Orientation]</t>
  </si>
  <si>
    <t>Grade 7, Curriculum Coverage [Mathematics]</t>
  </si>
  <si>
    <t>Grade 7, Curriculum Coverage [Natural Science]</t>
  </si>
  <si>
    <t>Grade 7, Curriculum Coverage [Social Science]</t>
  </si>
  <si>
    <t>Grade 7, Curriculum Coverage [Technology]</t>
  </si>
  <si>
    <t>Grade 8, Curriculum Coverage [Home Language]</t>
  </si>
  <si>
    <t>Grade 8, Curriculum Coverage [First Additional Language]</t>
  </si>
  <si>
    <t>Grade 8, Curriculum Coverage [Creative Arts]</t>
  </si>
  <si>
    <t>Grade 8, Curriculum Coverage [Economics Management and Science]</t>
  </si>
  <si>
    <t>Grade 8, Curriculum Coverage [Life Orientation]</t>
  </si>
  <si>
    <t>Grade 8, Curriculum Coverage [Mathematics]</t>
  </si>
  <si>
    <t>Grade 8, Curriculum Coverage [Natural Science]</t>
  </si>
  <si>
    <t>Grade 8, Curriculum Coverage [Social Science]</t>
  </si>
  <si>
    <t>Grade 8, Curriculum Coverage [Technology]</t>
  </si>
  <si>
    <t>Grade 9, Curriculum Coverage [Home Language]</t>
  </si>
  <si>
    <t>Grade 9, Curriculum Coverage [First Additional Language]</t>
  </si>
  <si>
    <t>Grade 9, Curriculum Coverage [Creative Arts]</t>
  </si>
  <si>
    <t>Grade 9, Curriculum Coverage [Economics Management and Science]</t>
  </si>
  <si>
    <t>Grade 9, Curriculum Coverage [Life Orientation]</t>
  </si>
  <si>
    <t>Grade 9, Curriculum Coverage [Mathematics]</t>
  </si>
  <si>
    <t>Grade 9, Curriculum Coverage [Natural Science]</t>
  </si>
  <si>
    <t>Grade 9, Curriculum Coverage [Social Science]</t>
  </si>
  <si>
    <t>Grade 9, Curriculum Coverage [Technology]</t>
  </si>
  <si>
    <t>Comments</t>
  </si>
  <si>
    <t>Buffalo City</t>
  </si>
  <si>
    <t>According to teaching plan</t>
  </si>
  <si>
    <t>Alfred Nzo East</t>
  </si>
  <si>
    <t>±1 week behind</t>
  </si>
  <si>
    <t>dvorster@hphs.co.za</t>
  </si>
  <si>
    <t>HUDSON PARK HIGH SCHOOL</t>
  </si>
  <si>
    <t>ilehy@hpps.co.za</t>
  </si>
  <si>
    <t>Hudson Park Primary</t>
  </si>
  <si>
    <t>043 7263220</t>
  </si>
  <si>
    <t>Gonubie High School</t>
  </si>
  <si>
    <t>±2 weeks behind</t>
  </si>
  <si>
    <t>Chris Hani West</t>
  </si>
  <si>
    <t>Joe Gqabi</t>
  </si>
  <si>
    <t>creweadmin@iafrica.com</t>
  </si>
  <si>
    <t>sk.tyawana@gmail.com</t>
  </si>
  <si>
    <t>breidbachsss@gmail.com</t>
  </si>
  <si>
    <t>200500158@ecschools.org.za</t>
  </si>
  <si>
    <t>±4 weeks behind</t>
  </si>
  <si>
    <t>±3 weeks behind</t>
  </si>
  <si>
    <t>bleroux@balmoralprimary.co.za</t>
  </si>
  <si>
    <t>Amathole West</t>
  </si>
  <si>
    <t>thabalesobajss@gmail.com</t>
  </si>
  <si>
    <t>Total</t>
  </si>
  <si>
    <t xml:space="preserve"> </t>
  </si>
  <si>
    <t>Nelson Mandela</t>
  </si>
  <si>
    <t>BURGERSDORP HIGH SCHOOL</t>
  </si>
  <si>
    <t>MR G VAN ROOYEN</t>
  </si>
  <si>
    <t>cdkprep@telkomsa.net</t>
  </si>
  <si>
    <t>skoolhoof@mountie.co.za</t>
  </si>
  <si>
    <t>Mount Pleasant Primary</t>
  </si>
  <si>
    <t>Chris Hani East</t>
  </si>
  <si>
    <t>info@sunridge.co.za</t>
  </si>
  <si>
    <t>principal@kings-college.co.za</t>
  </si>
  <si>
    <t>King's College</t>
  </si>
  <si>
    <t>OR Tambo Coastal</t>
  </si>
  <si>
    <t>principal@beaconhurst.co.za</t>
  </si>
  <si>
    <t>Beaconhurst School</t>
  </si>
  <si>
    <t>Aubrey Norman</t>
  </si>
  <si>
    <t>Alfred Nzo West</t>
  </si>
  <si>
    <t>Amathole East</t>
  </si>
  <si>
    <t>OR Tambo Inland</t>
  </si>
  <si>
    <t>Sarah Baartman</t>
  </si>
  <si>
    <t>littleedenps@gmail.com</t>
  </si>
  <si>
    <t>King Edward High School</t>
  </si>
  <si>
    <t>motsililite@gmail.com</t>
  </si>
  <si>
    <t>0731783477</t>
  </si>
  <si>
    <t>0795249442</t>
  </si>
  <si>
    <t>200500861@ecschools.org.za</t>
  </si>
  <si>
    <t>Macdelin Makholwa</t>
  </si>
  <si>
    <t>0822103774</t>
  </si>
  <si>
    <t>Ndlantaka Primary School</t>
  </si>
  <si>
    <t>Mrs A.M. Ross</t>
  </si>
  <si>
    <t>0839960643</t>
  </si>
  <si>
    <t>0732843368</t>
  </si>
  <si>
    <t>welman@cambridgehs.co.za</t>
  </si>
  <si>
    <t>0835961960</t>
  </si>
  <si>
    <t>patrickj.high@clarendonschools.co.za</t>
  </si>
  <si>
    <t>0724571098</t>
  </si>
  <si>
    <t>0836309775</t>
  </si>
  <si>
    <t>office@dalejunior.co.za</t>
  </si>
  <si>
    <t>Dale College Boys' Primary School</t>
  </si>
  <si>
    <t>Miss Patricia Thatcher</t>
  </si>
  <si>
    <t>0436422013</t>
  </si>
  <si>
    <t>g-randellps@imaginet.co.za</t>
  </si>
  <si>
    <t>0782457590</t>
  </si>
  <si>
    <t>0824534946</t>
  </si>
  <si>
    <t>MR D VORSTER</t>
  </si>
  <si>
    <t>0823718676</t>
  </si>
  <si>
    <t>kwtprimary@telkomsa.net</t>
  </si>
  <si>
    <t>King Williams Town Primary</t>
  </si>
  <si>
    <t>0848054454</t>
  </si>
  <si>
    <t>algemeen@grensvbs.co.za</t>
  </si>
  <si>
    <t>Laerskool Grens</t>
  </si>
  <si>
    <t>0827744201</t>
  </si>
  <si>
    <t>mphendulinqoma@gmail.com</t>
  </si>
  <si>
    <t>0842295416</t>
  </si>
  <si>
    <t>secretary@portrex.co.za</t>
  </si>
  <si>
    <t>0737347472</t>
  </si>
  <si>
    <t>head@stirlinghs.co.za</t>
  </si>
  <si>
    <t>0843389255</t>
  </si>
  <si>
    <t>elliothigh@gmail.com</t>
  </si>
  <si>
    <t>0738405250</t>
  </si>
  <si>
    <t>bisschoffr@selborneprimary.co.za</t>
  </si>
  <si>
    <t>0846574109</t>
  </si>
  <si>
    <t xml:space="preserve">Cradock Preparatory School </t>
  </si>
  <si>
    <t>0828776577</t>
  </si>
  <si>
    <t>dordrechthighschool@gmail.com</t>
  </si>
  <si>
    <t>Dordrecht High School</t>
  </si>
  <si>
    <t>0823325280</t>
  </si>
  <si>
    <t>steenkamp.avice@gmail.com</t>
  </si>
  <si>
    <t>indweprincipal@isat.co.za</t>
  </si>
  <si>
    <t>Indwe High School</t>
  </si>
  <si>
    <t>0845481377</t>
  </si>
  <si>
    <t>vusipraise@yahoo.com</t>
  </si>
  <si>
    <t>0716897892</t>
  </si>
  <si>
    <t>mblubisi725@gmail.com</t>
  </si>
  <si>
    <t>0838734489</t>
  </si>
  <si>
    <t>0613804987</t>
  </si>
  <si>
    <t>0827797362</t>
  </si>
  <si>
    <t>0824448723</t>
  </si>
  <si>
    <t>Principal.200500235@ecschools.org.za</t>
  </si>
  <si>
    <t>0825098782</t>
  </si>
  <si>
    <t>Lady Grey Arts Academy</t>
  </si>
  <si>
    <t>Hendrik Bekker</t>
  </si>
  <si>
    <t>Principal.200400435@ecschools.org.za</t>
  </si>
  <si>
    <t>0824376566</t>
  </si>
  <si>
    <t>Principal.200100209@ecschools.org.za</t>
  </si>
  <si>
    <t>0833333289</t>
  </si>
  <si>
    <t>principal.200100219@ecschools.org.za</t>
  </si>
  <si>
    <t>Mr M Smit</t>
  </si>
  <si>
    <t>basson.charl@yahoo.com</t>
  </si>
  <si>
    <t>Frans Conradie Primary</t>
  </si>
  <si>
    <t>0826131937</t>
  </si>
  <si>
    <t>Grey Boys' High School</t>
  </si>
  <si>
    <t>0832921448</t>
  </si>
  <si>
    <t>Principal200100430@ecschools.org.za</t>
  </si>
  <si>
    <t>0607624861</t>
  </si>
  <si>
    <t>0845490709</t>
  </si>
  <si>
    <t>missionvaleprimaryschool@gmail.com</t>
  </si>
  <si>
    <t>0835544205</t>
  </si>
  <si>
    <t>0836512142</t>
  </si>
  <si>
    <t>lspietretief@absamail.co.za</t>
  </si>
  <si>
    <t>0842473499</t>
  </si>
  <si>
    <t>redhouseprimary2016@gmail.com</t>
  </si>
  <si>
    <t>Mrs R Bellairs</t>
  </si>
  <si>
    <t>0832756227</t>
  </si>
  <si>
    <t>principal@riebeekcollege.co.za</t>
  </si>
  <si>
    <t>0836528960</t>
  </si>
  <si>
    <t>mail@strelitziahs.co.za</t>
  </si>
  <si>
    <t>Strelitzia High School</t>
  </si>
  <si>
    <t>Mr Omar Nielsen</t>
  </si>
  <si>
    <t>noqhekwana.200500941@gmail.com</t>
  </si>
  <si>
    <t>Alexandria High</t>
  </si>
  <si>
    <t>TGA SCOTT</t>
  </si>
  <si>
    <t>0793991997</t>
  </si>
  <si>
    <t>principal.200100080@ecschools.org.za</t>
  </si>
  <si>
    <t>0724573351</t>
  </si>
  <si>
    <t>ddsiwisa@gmail.com</t>
  </si>
  <si>
    <t>0839401424</t>
  </si>
  <si>
    <t>0718680822</t>
  </si>
  <si>
    <t>k.watson@graemecollege.co.za</t>
  </si>
  <si>
    <t>0825741764</t>
  </si>
  <si>
    <t>johandippies@gmail.com</t>
  </si>
  <si>
    <t>Jeffreys Bay Primary</t>
  </si>
  <si>
    <t>Mr J J Dippenaar</t>
  </si>
  <si>
    <t>0824579829</t>
  </si>
  <si>
    <t>hankeylaer@lantic.net</t>
  </si>
  <si>
    <t>Laerskool Hankey</t>
  </si>
  <si>
    <t>A.Slabbert</t>
  </si>
  <si>
    <t>0832709918</t>
  </si>
  <si>
    <t>spandau.secondary@gmail.com</t>
  </si>
  <si>
    <t>0836819852</t>
  </si>
  <si>
    <t>Lack of LTSM</t>
  </si>
  <si>
    <t>Absenteeism of learners</t>
  </si>
  <si>
    <t>Absenteeism of teacher(s)</t>
  </si>
  <si>
    <t>0792950476</t>
  </si>
  <si>
    <t>Meetings during tuition time</t>
  </si>
  <si>
    <t>Circuit 4</t>
  </si>
  <si>
    <t>Circuit 3</t>
  </si>
  <si>
    <t>Vacant post(s) not filled.</t>
  </si>
  <si>
    <t>wmnganyana@gmail.com</t>
  </si>
  <si>
    <t>0630884862</t>
  </si>
  <si>
    <t>Simakamaka</t>
  </si>
  <si>
    <t>Gordon Harrison</t>
  </si>
  <si>
    <t>Mount Currie</t>
  </si>
  <si>
    <t>Vacant post(s) not filled., Lack of LTSM</t>
  </si>
  <si>
    <t>Mnceba 2</t>
  </si>
  <si>
    <t>Lack of LTSM, Absenteeism of learners</t>
  </si>
  <si>
    <t>ntsizwazandiledandala@gmail.com</t>
  </si>
  <si>
    <t>0838675308</t>
  </si>
  <si>
    <t>adelprim@r63.co.za</t>
  </si>
  <si>
    <t>Adelaide Primary School</t>
  </si>
  <si>
    <t>0845111018</t>
  </si>
  <si>
    <t>hmeyer@cambridgeprimary.co.za</t>
  </si>
  <si>
    <t>circuit 12</t>
  </si>
  <si>
    <t>secretarygonubiehigh@gmail.com</t>
  </si>
  <si>
    <t>0828219476</t>
  </si>
  <si>
    <t>Circuit 15</t>
  </si>
  <si>
    <t>ricky@nahoonskool.co.za</t>
  </si>
  <si>
    <t>Laerskool Nahoon</t>
  </si>
  <si>
    <t>Richard Birch</t>
  </si>
  <si>
    <t>072 674 8536</t>
  </si>
  <si>
    <t>Circuit</t>
  </si>
  <si>
    <t>paulinedrake37@gmail.com</t>
  </si>
  <si>
    <t>Stirling High</t>
  </si>
  <si>
    <t>Mr. D.H. Prior</t>
  </si>
  <si>
    <t>Absenteeism of teacher(s), Absenteeism of learners</t>
  </si>
  <si>
    <t>principal@voorposprim.co.za</t>
  </si>
  <si>
    <t>Voorpos Primary School</t>
  </si>
  <si>
    <t>0837929445</t>
  </si>
  <si>
    <t>Cradock</t>
  </si>
  <si>
    <t>Lukhanji</t>
  </si>
  <si>
    <t>Vacant post(s) not filled., Lack of LTSM, Absenteeism of learners</t>
  </si>
  <si>
    <t xml:space="preserve">E. Heese </t>
  </si>
  <si>
    <t>CHW-MID</t>
  </si>
  <si>
    <t>Middelburg</t>
  </si>
  <si>
    <t>MID</t>
  </si>
  <si>
    <t>CRADOCK</t>
  </si>
  <si>
    <t>LUKHANJI</t>
  </si>
  <si>
    <t>Isibane</t>
  </si>
  <si>
    <t>Nciba</t>
  </si>
  <si>
    <t>Vacant post(s) not filled., Absenteeism of teacher(s), Absenteeism of learners</t>
  </si>
  <si>
    <t>morgenzon@adsactive.com</t>
  </si>
  <si>
    <t>Sada</t>
  </si>
  <si>
    <t>stbonifacepp@gmail.com</t>
  </si>
  <si>
    <t>0725383527</t>
  </si>
  <si>
    <t>Maclear Methodist Primary School</t>
  </si>
  <si>
    <t>Maclear</t>
  </si>
  <si>
    <t>TINARA 1</t>
  </si>
  <si>
    <t>Tinara</t>
  </si>
  <si>
    <t>Collegiate Girls' High School</t>
  </si>
  <si>
    <t>0413737705</t>
  </si>
  <si>
    <t>Algoa 3</t>
  </si>
  <si>
    <t>Tinara 5</t>
  </si>
  <si>
    <t>ebenezera001@gmail.com</t>
  </si>
  <si>
    <t>Ebenezer Academy</t>
  </si>
  <si>
    <t>Chenell Adams</t>
  </si>
  <si>
    <t>0847976214</t>
  </si>
  <si>
    <t>Tinara 3</t>
  </si>
  <si>
    <t>Algoa 2</t>
  </si>
  <si>
    <t>susanc@greenwoodschool.co.za</t>
  </si>
  <si>
    <t>CMC4</t>
  </si>
  <si>
    <t>Nelson Mandela Bay</t>
  </si>
  <si>
    <t>Kouga Coastal</t>
  </si>
  <si>
    <t>mrloock@gmail.com</t>
  </si>
  <si>
    <t>Tinara 2</t>
  </si>
  <si>
    <t>Tinara 1</t>
  </si>
  <si>
    <t>Central 2</t>
  </si>
  <si>
    <t>secretary@muircollege.co.za</t>
  </si>
  <si>
    <t>0834516392</t>
  </si>
  <si>
    <t>fatima@nasruddin.co.za</t>
  </si>
  <si>
    <t>Nasruddin Islamic School</t>
  </si>
  <si>
    <t>0724577660</t>
  </si>
  <si>
    <t>deputy4protea@telkomsa.net</t>
  </si>
  <si>
    <t>Protea Primary</t>
  </si>
  <si>
    <t>Riebeek College</t>
  </si>
  <si>
    <t>principal@summerwoodpe.co.za</t>
  </si>
  <si>
    <t>Mr W Foaden</t>
  </si>
  <si>
    <t>0724549096</t>
  </si>
  <si>
    <t>chris@urbanacademy.co.za</t>
  </si>
  <si>
    <t>URBAN ACADEMY</t>
  </si>
  <si>
    <t>0813960020</t>
  </si>
  <si>
    <t>08</t>
  </si>
  <si>
    <t>lungilleg55@gmail.com</t>
  </si>
  <si>
    <t>Qaukeni</t>
  </si>
  <si>
    <t>portstjohnsjss98@gmail.com</t>
  </si>
  <si>
    <t>Port St Johns JSS</t>
  </si>
  <si>
    <t>R. Erasmus</t>
  </si>
  <si>
    <t>0609625503</t>
  </si>
  <si>
    <t>principal@uhs.ecape.school.za</t>
  </si>
  <si>
    <t>Umtata High School</t>
  </si>
  <si>
    <t>wonderlandjss92@gmail.com</t>
  </si>
  <si>
    <t>Annie</t>
  </si>
  <si>
    <t>0614019460</t>
  </si>
  <si>
    <t>alexandriahigh@telkomsa.net</t>
  </si>
  <si>
    <t>Baviaans</t>
  </si>
  <si>
    <t>Blue Crane</t>
  </si>
  <si>
    <t>principal@goodshepschool.co.za</t>
  </si>
  <si>
    <t>Good Shepherd EC Primary School</t>
  </si>
  <si>
    <t>M. Cronje</t>
  </si>
  <si>
    <t>0845801326</t>
  </si>
  <si>
    <t>Makana 2</t>
  </si>
  <si>
    <t>Vacant post(s) not filled., Absenteeism of learners</t>
  </si>
  <si>
    <t>Sundays River Valley</t>
  </si>
  <si>
    <t>Kouga Inland</t>
  </si>
  <si>
    <t>a.dugmore@oatlandsprepschool.co.za</t>
  </si>
  <si>
    <t>0825627023</t>
  </si>
  <si>
    <t>Ndlambe</t>
  </si>
  <si>
    <t>gordonmaq@yahoo.com</t>
  </si>
  <si>
    <t>KOUKAMMA</t>
  </si>
  <si>
    <t>Grade 10, Curriculum Coverage [Accounting]</t>
  </si>
  <si>
    <t>Grade 10, Curriculum Coverage [Afrikaans Eerste Addisionele Taal]</t>
  </si>
  <si>
    <t>Grade 10, Curriculum Coverage [Afrikaans Huistaal]</t>
  </si>
  <si>
    <t>Grade 10, Curriculum Coverage [Afrikaans Tweede Addisionele Taal]</t>
  </si>
  <si>
    <t>Grade 10, Curriculum Coverage [Agricultural Management Practices]</t>
  </si>
  <si>
    <t>Grade 10, Curriculum Coverage [Agricultural Sciences]</t>
  </si>
  <si>
    <t>Grade 10, Curriculum Coverage [Agricultural Technology]</t>
  </si>
  <si>
    <t>Grade 10, Curriculum Coverage [Business Studies]</t>
  </si>
  <si>
    <t>Grade 10, Curriculum Coverage [Civil Technology]</t>
  </si>
  <si>
    <t>Grade 10, Curriculum Coverage [Computer Applications Technology (CAT)]</t>
  </si>
  <si>
    <t>Grade 10, Curriculum Coverage [Consumer Studies]</t>
  </si>
  <si>
    <t>Grade 10, Curriculum Coverage [Dance Studies]</t>
  </si>
  <si>
    <t>Grade 10, Curriculum Coverage [Design]</t>
  </si>
  <si>
    <t>Grade 10, Curriculum Coverage [Dramatic Arts]</t>
  </si>
  <si>
    <t>Grade 10, Curriculum Coverage [Economics]</t>
  </si>
  <si>
    <t>Grade 10, Curriculum Coverage [Electrical Technology]</t>
  </si>
  <si>
    <t>Grade 10, Curriculum Coverage [Engineering Graphics and Design]</t>
  </si>
  <si>
    <t>Grade 10, Curriculum Coverage [English First Additional Language]</t>
  </si>
  <si>
    <t>Grade 10, Curriculum Coverage [English Home Language]</t>
  </si>
  <si>
    <t>Grade 10, Curriculum Coverage [Geography]</t>
  </si>
  <si>
    <t>Grade 10, Curriculum Coverage [History]</t>
  </si>
  <si>
    <t>Grade 10, Curriculum Coverage [Hospitality Studies]</t>
  </si>
  <si>
    <t>Grade 10, Curriculum Coverage [Information Technology (IT)]</t>
  </si>
  <si>
    <t>Grade 10, Curriculum Coverage [isiXhosa First Additional Language]</t>
  </si>
  <si>
    <t>Grade 10, Curriculum Coverage [isiXhosa Home Language]</t>
  </si>
  <si>
    <t>Grade 10, Curriculum Coverage [Life Orientation]</t>
  </si>
  <si>
    <t>Grade 10, Curriculum Coverage [Life Sciences]</t>
  </si>
  <si>
    <t>Grade 10, Curriculum Coverage [Marine Studies]</t>
  </si>
  <si>
    <t>Grade 10, Curriculum Coverage [Mathematical Literacy]</t>
  </si>
  <si>
    <t>Grade 10, Curriculum Coverage [Mathematics]</t>
  </si>
  <si>
    <t>Grade 10, Curriculum Coverage [Mechanical Technology]</t>
  </si>
  <si>
    <t>Grade 10, Curriculum Coverage [Music]</t>
  </si>
  <si>
    <t>Grade 10, Curriculum Coverage [Physical Sciences]</t>
  </si>
  <si>
    <t>Grade 10, Curriculum Coverage [Religion Studies]</t>
  </si>
  <si>
    <t>Grade 10, Curriculum Coverage [seSotho First Additional Language]</t>
  </si>
  <si>
    <t>Grade 10, Curriculum Coverage [seSotho Home Language]</t>
  </si>
  <si>
    <t>Grade 10, Curriculum Coverage [Technical Mathematics]</t>
  </si>
  <si>
    <t>Grade 10, Curriculum Coverage [Technical Sciences]</t>
  </si>
  <si>
    <t>Grade 10, Curriculum Coverage [Tourism]</t>
  </si>
  <si>
    <t>Grade 10, Curriculum Coverage [Visual Arts]</t>
  </si>
  <si>
    <t>Grade 11, Curriculum Coverage [Accounting]</t>
  </si>
  <si>
    <t>Grade 11, Curriculum Coverage [Afrikaans Eerste Addisionele Taal]</t>
  </si>
  <si>
    <t>Grade 11, Curriculum Coverage [Afrikaans Huistaal]</t>
  </si>
  <si>
    <t>Grade 11, Curriculum Coverage [Afrikaans Tweede Addisionele Taal]</t>
  </si>
  <si>
    <t>Grade 11, Curriculum Coverage [Agricultural Management Practices]</t>
  </si>
  <si>
    <t>Grade 11, Curriculum Coverage [Agricultural Sciences]</t>
  </si>
  <si>
    <t>Grade 11, Curriculum Coverage [Agricultural Technology]</t>
  </si>
  <si>
    <t>Grade 11, Curriculum Coverage [Business Studies]</t>
  </si>
  <si>
    <t>Grade 11, Curriculum Coverage [Civil Technology]</t>
  </si>
  <si>
    <t>Grade 11, Curriculum Coverage [Computer Applications Technology (CAT)]</t>
  </si>
  <si>
    <t>Grade 11, Curriculum Coverage [Consumer Studies]</t>
  </si>
  <si>
    <t>Grade 11, Curriculum Coverage [Dance Studies]</t>
  </si>
  <si>
    <t>Grade 11, Curriculum Coverage [Design]</t>
  </si>
  <si>
    <t>Grade 11, Curriculum Coverage [Dramatic Arts]</t>
  </si>
  <si>
    <t>Grade 11, Curriculum Coverage [Economics]</t>
  </si>
  <si>
    <t>Grade 11, Curriculum Coverage [Electrical Technology]</t>
  </si>
  <si>
    <t>Grade 11, Curriculum Coverage [Engineering Graphics and Design]</t>
  </si>
  <si>
    <t>Grade 11, Curriculum Coverage [English First Additional Language]</t>
  </si>
  <si>
    <t>Grade 11, Curriculum Coverage [English Home Language]</t>
  </si>
  <si>
    <t>Grade 11, Curriculum Coverage [Geography]</t>
  </si>
  <si>
    <t>Grade 11, Curriculum Coverage [History]</t>
  </si>
  <si>
    <t>Grade 11, Curriculum Coverage [Hospitality Studies]</t>
  </si>
  <si>
    <t>Grade 11, Curriculum Coverage [Information Technology (IT)]</t>
  </si>
  <si>
    <t>Grade 11, Curriculum Coverage [isiXhosa First Additional Language]</t>
  </si>
  <si>
    <t>Grade 11, Curriculum Coverage [isiXhosa Home Language]</t>
  </si>
  <si>
    <t>Grade 11, Curriculum Coverage [Life Orientation]</t>
  </si>
  <si>
    <t>Grade 11, Curriculum Coverage [Life Sciences]</t>
  </si>
  <si>
    <t>Grade 11, Curriculum Coverage [Marine Studies]</t>
  </si>
  <si>
    <t>Grade 11, Curriculum Coverage [Mathematical Literacy]</t>
  </si>
  <si>
    <t>Grade 11, Curriculum Coverage [Mathematics]</t>
  </si>
  <si>
    <t>Grade 11, Curriculum Coverage [Mechanical Technology]</t>
  </si>
  <si>
    <t>Grade 11, Curriculum Coverage [Music]</t>
  </si>
  <si>
    <t>Grade 11, Curriculum Coverage [Physical Sciences]</t>
  </si>
  <si>
    <t>Grade 11, Curriculum Coverage [Religion Studies]</t>
  </si>
  <si>
    <t>Grade 11, Curriculum Coverage [seSotho First Additional Language]</t>
  </si>
  <si>
    <t>Grade 11, Curriculum Coverage [seSotho Home Language]</t>
  </si>
  <si>
    <t>Grade 11, Curriculum Coverage [Technical Mathematics]</t>
  </si>
  <si>
    <t>Grade 11, Curriculum Coverage [Technical Sciences]</t>
  </si>
  <si>
    <t>Grade 11, Curriculum Coverage [Tourism]</t>
  </si>
  <si>
    <t>Grade 11, Curriculum Coverage [Visual Arts]</t>
  </si>
  <si>
    <t>Grade 12, Curriculum Coverage [Accounting]</t>
  </si>
  <si>
    <t>Grade 12, Curriculum Coverage [Afrikaans Eerste Addisionele Taal]</t>
  </si>
  <si>
    <t>Grade 12, Curriculum Coverage [Afrikaans Huistaal]</t>
  </si>
  <si>
    <t>Grade 12, Curriculum Coverage [Afrikaans Tweede Addisionele Taal]</t>
  </si>
  <si>
    <t>Grade 12, Curriculum Coverage [Agricultural Management Practices]</t>
  </si>
  <si>
    <t>Grade 12, Curriculum Coverage [Agricultural Sciences]</t>
  </si>
  <si>
    <t>Grade 12, Curriculum Coverage [Agricultural Technology]</t>
  </si>
  <si>
    <t>Grade 12, Curriculum Coverage [Business Studies]</t>
  </si>
  <si>
    <t>Grade 12, Curriculum Coverage [Civil Technology]</t>
  </si>
  <si>
    <t>Grade 12, Curriculum Coverage [Computer Applications Technology (CAT)]</t>
  </si>
  <si>
    <t>Grade 12, Curriculum Coverage [Consumer Studies]</t>
  </si>
  <si>
    <t>Grade 12, Curriculum Coverage [Dance Studies]</t>
  </si>
  <si>
    <t>Grade 12, Curriculum Coverage [Design]</t>
  </si>
  <si>
    <t>Grade 12, Curriculum Coverage [Dramatic Arts]</t>
  </si>
  <si>
    <t>Grade 12, Curriculum Coverage [Economics]</t>
  </si>
  <si>
    <t>Grade 12, Curriculum Coverage [Electrical Technology]</t>
  </si>
  <si>
    <t>Grade 12, Curriculum Coverage [Engineering Graphics and Design]</t>
  </si>
  <si>
    <t>Grade 12, Curriculum Coverage [English First Additional Language]</t>
  </si>
  <si>
    <t>Grade 12, Curriculum Coverage [English Home Language]</t>
  </si>
  <si>
    <t>Grade 12, Curriculum Coverage [Geography]</t>
  </si>
  <si>
    <t>Grade 12, Curriculum Coverage [History]</t>
  </si>
  <si>
    <t>Grade 12, Curriculum Coverage [Hospitality Studies]</t>
  </si>
  <si>
    <t>Grade 12, Curriculum Coverage [Information Technology (IT)]</t>
  </si>
  <si>
    <t>Grade 12, Curriculum Coverage [isiXhosa First Additional Language]</t>
  </si>
  <si>
    <t>Grade 12, Curriculum Coverage [isiXhosa Home Language]</t>
  </si>
  <si>
    <t>Grade 12, Curriculum Coverage [Life Orientation]</t>
  </si>
  <si>
    <t>Grade 12, Curriculum Coverage [Life Sciences]</t>
  </si>
  <si>
    <t>Grade 12, Curriculum Coverage [Marine Studies]</t>
  </si>
  <si>
    <t>Grade 12, Curriculum Coverage [Mathematical Literacy]</t>
  </si>
  <si>
    <t>Grade 12, Curriculum Coverage [Mathematics]</t>
  </si>
  <si>
    <t>Grade 12, Curriculum Coverage [Mechanical Technology]</t>
  </si>
  <si>
    <t>Grade 12, Curriculum Coverage [Music]</t>
  </si>
  <si>
    <t>Grade 12, Curriculum Coverage [Physical Sciences]</t>
  </si>
  <si>
    <t>Grade 12, Curriculum Coverage [Religion Studies]</t>
  </si>
  <si>
    <t>Grade 12, Curriculum Coverage [seSotho First Additional Language]</t>
  </si>
  <si>
    <t>Grade 12, Curriculum Coverage [seSotho Home Language]</t>
  </si>
  <si>
    <t>Grade 12, Curriculum Coverage [Technical Mathematics]</t>
  </si>
  <si>
    <t>Grade 12, Curriculum Coverage [Technical Sciences]</t>
  </si>
  <si>
    <t>Grade 12, Curriculum Coverage [Tourism]</t>
  </si>
  <si>
    <t>Grade 12, Curriculum Coverage [Visual Arts]</t>
  </si>
  <si>
    <t>Indicate the reasons for poor performance</t>
  </si>
  <si>
    <t>Cambridge High</t>
  </si>
  <si>
    <t>principal@grhs.co.za</t>
  </si>
  <si>
    <t>GEORGE RANDELL HIGH SCHOOL</t>
  </si>
  <si>
    <t>Karen van Niekerk</t>
  </si>
  <si>
    <t>CIRCUIT 3</t>
  </si>
  <si>
    <t>0833533961</t>
  </si>
  <si>
    <t>linksideheadmaster@gmail.com</t>
  </si>
  <si>
    <t>0729121807</t>
  </si>
  <si>
    <t>admin@hillcollege.co.za</t>
  </si>
  <si>
    <t>Mr RB Pettitt</t>
  </si>
  <si>
    <t>0836596467</t>
  </si>
  <si>
    <t>April</t>
  </si>
  <si>
    <t>May</t>
  </si>
  <si>
    <t>July</t>
  </si>
  <si>
    <t>August</t>
  </si>
  <si>
    <t>September</t>
  </si>
  <si>
    <t>October</t>
  </si>
  <si>
    <t>GET</t>
  </si>
  <si>
    <t>FET</t>
  </si>
  <si>
    <t>LUDIDI SECONDARY</t>
  </si>
  <si>
    <t>T.E MOTSILILI</t>
  </si>
  <si>
    <t>NUNGE RANGE B</t>
  </si>
  <si>
    <t>princessmyburg63@gmail.com</t>
  </si>
  <si>
    <t>Mariazell High School</t>
  </si>
  <si>
    <t>Moshesh</t>
  </si>
  <si>
    <t>Clarendon High School for Girls</t>
  </si>
  <si>
    <t>PORT REX T.H.S.</t>
  </si>
  <si>
    <t>bhs@burgersdorp.co.za</t>
  </si>
  <si>
    <t>admin@greyhighschool.com</t>
  </si>
  <si>
    <t>hsc@absamail.co.za</t>
  </si>
  <si>
    <t>romant@northernlightsschool.co.za</t>
  </si>
  <si>
    <t>K Watson</t>
  </si>
  <si>
    <t>Cambridge Primary School</t>
  </si>
  <si>
    <t>Crewe Primary School</t>
  </si>
  <si>
    <t>Mr P.M.Beeby</t>
  </si>
  <si>
    <t>072 380 7329</t>
  </si>
  <si>
    <t>0825343861</t>
  </si>
  <si>
    <t>0792890752</t>
  </si>
  <si>
    <t>admin@ssjs.co.za</t>
  </si>
  <si>
    <t>Stepping Stone Junior School</t>
  </si>
  <si>
    <t>E F Smuts</t>
  </si>
  <si>
    <t>0837017715</t>
  </si>
  <si>
    <t>Mandukwini J.V.</t>
  </si>
  <si>
    <t>MBULELO PETROS GQAJI</t>
  </si>
  <si>
    <t>Training during tuition time, Absenteeism of teacher(s), Absenteeism of learners</t>
  </si>
  <si>
    <t>lerasmus@cghs.co.za</t>
  </si>
  <si>
    <t>savanrooyen@collegiate.co.za</t>
  </si>
  <si>
    <t>0849296570</t>
  </si>
  <si>
    <t>A3</t>
  </si>
  <si>
    <t>ERICA GIRLS' PRIMARY SCHOOL</t>
  </si>
  <si>
    <t>ALGOA 2</t>
  </si>
  <si>
    <t>LAERSKOOL ALBERTYN PRIMARY SCHOOL</t>
  </si>
  <si>
    <t>NICO HEATH</t>
  </si>
  <si>
    <t>Laerskool Handhaaf</t>
  </si>
  <si>
    <t>Missionvale Primary School</t>
  </si>
  <si>
    <t>Mr GM Perils</t>
  </si>
  <si>
    <t>Tinara 4</t>
  </si>
  <si>
    <t>083 396 4471</t>
  </si>
  <si>
    <t>Algoa 1</t>
  </si>
  <si>
    <t>0825655738</t>
  </si>
  <si>
    <t>rayjean.wright@gillprim.co.za</t>
  </si>
  <si>
    <t>xmtayisi@yahoo.com</t>
  </si>
  <si>
    <t>0835348562</t>
  </si>
  <si>
    <t>principal.200100537@ecschools.org.za</t>
  </si>
  <si>
    <t>streginalds@igen.co.za</t>
  </si>
  <si>
    <t>St. Reginalds RC Primary</t>
  </si>
  <si>
    <t>Joe Lewis</t>
  </si>
  <si>
    <t>0733837545</t>
  </si>
  <si>
    <t>trhloba@gmail.com</t>
  </si>
  <si>
    <t>Emcetheni jss</t>
  </si>
  <si>
    <t>0787940055</t>
  </si>
  <si>
    <t>Circuit 8</t>
  </si>
  <si>
    <t>principal.2005002112@ecschools.org.za</t>
  </si>
  <si>
    <t>200500220@ecschools.org.za</t>
  </si>
  <si>
    <t>Cele Loyiso</t>
  </si>
  <si>
    <t>200500227@ecschools.org.za</t>
  </si>
  <si>
    <t>0825244251</t>
  </si>
  <si>
    <t>200500411@ecschools.org.za</t>
  </si>
  <si>
    <t>LANGALETHU PRIMARY SCHOOL</t>
  </si>
  <si>
    <t>NOBUBELE DLAMINI</t>
  </si>
  <si>
    <t>083 337 7998</t>
  </si>
  <si>
    <t>Little Eden Primary School</t>
  </si>
  <si>
    <t>M.C.Jacob</t>
  </si>
  <si>
    <t>babesnyanguledipa75@gmail.com</t>
  </si>
  <si>
    <t>0761199062</t>
  </si>
  <si>
    <t>Ntsizwa</t>
  </si>
  <si>
    <t>sna75myeki@gmail.com</t>
  </si>
  <si>
    <t>myeki s.</t>
  </si>
  <si>
    <t>0736308177</t>
  </si>
  <si>
    <t>zinyosini</t>
  </si>
  <si>
    <t>M. du B. Every</t>
  </si>
  <si>
    <t>andelene_ross@telkomsa.net</t>
  </si>
  <si>
    <t>0827616772</t>
  </si>
  <si>
    <t>bpschool@mweb.co.za</t>
  </si>
  <si>
    <t>0826574764</t>
  </si>
  <si>
    <t>Circuit 1</t>
  </si>
  <si>
    <t>npncumani@gmail.com</t>
  </si>
  <si>
    <t>BUFFALO CITY</t>
  </si>
  <si>
    <t>GEORGE RANDELL PRIMARY</t>
  </si>
  <si>
    <t>G. Botha</t>
  </si>
  <si>
    <t>admin@grens.co.za</t>
  </si>
  <si>
    <t>J D DU PLESSIS</t>
  </si>
  <si>
    <t>I Lehy</t>
  </si>
  <si>
    <t>one</t>
  </si>
  <si>
    <t>0822025205</t>
  </si>
  <si>
    <t>principalatkomgajuniorschool@gmail.com</t>
  </si>
  <si>
    <t>Komga Junior School</t>
  </si>
  <si>
    <t>Mphenduli Nqoma</t>
  </si>
  <si>
    <t>principal.200200454@ecschools.org.za</t>
  </si>
  <si>
    <t>PARKLAND SPECIAL SCHOOL</t>
  </si>
  <si>
    <t>EUGENE MARAIS</t>
  </si>
  <si>
    <t>0820580205</t>
  </si>
  <si>
    <t>principal@presprime.co.za</t>
  </si>
  <si>
    <t>0837872816</t>
  </si>
  <si>
    <t>principal@swoodps.co.za</t>
  </si>
  <si>
    <t>Southernwood Primary School</t>
  </si>
  <si>
    <t>0742509194</t>
  </si>
  <si>
    <t>mrukekwe@gmail.com</t>
  </si>
  <si>
    <t>Thembalesizwe sss</t>
  </si>
  <si>
    <t>0737105398</t>
  </si>
  <si>
    <t>office@westbankschool.co.za</t>
  </si>
  <si>
    <t>West Bank High School</t>
  </si>
  <si>
    <t>0834078735</t>
  </si>
  <si>
    <t>ELLIOT HIGH SCHOOL</t>
  </si>
  <si>
    <t xml:space="preserve">Cradock </t>
  </si>
  <si>
    <t>gmatwa47@gmail.com</t>
  </si>
  <si>
    <t>0780783169</t>
  </si>
  <si>
    <t>vosloomarlene@gmail.com</t>
  </si>
  <si>
    <t>0836677206</t>
  </si>
  <si>
    <t>AE STEENKAMP</t>
  </si>
  <si>
    <t>Tarka/Hofmeyr</t>
  </si>
  <si>
    <t>nkomntuprimary@gmail.com</t>
  </si>
  <si>
    <t>Ndonga</t>
  </si>
  <si>
    <t>MIDDELBURG</t>
  </si>
  <si>
    <t>mboy@queenscollege.co.za</t>
  </si>
  <si>
    <t>Shiloh J &amp; SP</t>
  </si>
  <si>
    <t>Tarkastad High</t>
  </si>
  <si>
    <t>G J Kitching</t>
  </si>
  <si>
    <t>0713312586</t>
  </si>
  <si>
    <t>Aliwal North Amasango Career School</t>
  </si>
  <si>
    <t>ekuzolenisps@gmail.com</t>
  </si>
  <si>
    <t>FLETCHERVILLE J.S.S.</t>
  </si>
  <si>
    <t>UKHAHLAMBA</t>
  </si>
  <si>
    <t>hbe@vodamail.co.za</t>
  </si>
  <si>
    <t>zirkemp@yahoo.com</t>
  </si>
  <si>
    <t>Zirk Kemp</t>
  </si>
  <si>
    <t>0845821908</t>
  </si>
  <si>
    <t>078 273 0753</t>
  </si>
  <si>
    <t>THABA LESOBA JSS</t>
  </si>
  <si>
    <t>Cape Recife High School</t>
  </si>
  <si>
    <t>0836509363</t>
  </si>
  <si>
    <t>adaniell@charlo.co.za</t>
  </si>
  <si>
    <t>Charlo Primary</t>
  </si>
  <si>
    <t>Almorie Daniell</t>
  </si>
  <si>
    <t>0846266611</t>
  </si>
  <si>
    <t>0763428892</t>
  </si>
  <si>
    <t>Mrs M Bagshaw</t>
  </si>
  <si>
    <t>skoolhoof@brandwag.co.za</t>
  </si>
  <si>
    <t>Die Brandwag Hoërskool</t>
  </si>
  <si>
    <t>S.G. Zietsman</t>
  </si>
  <si>
    <t>0834565982</t>
  </si>
  <si>
    <t>0731434993</t>
  </si>
  <si>
    <t>0845153535</t>
  </si>
  <si>
    <t>Hoerskool Cillie</t>
  </si>
  <si>
    <t>norkie45@gmail.com</t>
  </si>
  <si>
    <t>0760511657</t>
  </si>
  <si>
    <t>Mnr. P. J. Hugo</t>
  </si>
  <si>
    <t>skoolhoof@lnpark.co.za</t>
  </si>
  <si>
    <t>0846935318</t>
  </si>
  <si>
    <t>principal@lorraineschool.co.za</t>
  </si>
  <si>
    <t>J.J. Harmse</t>
  </si>
  <si>
    <t>0845065715</t>
  </si>
  <si>
    <t>N/A</t>
  </si>
  <si>
    <t>Mrs Aysa Madatt</t>
  </si>
  <si>
    <t>tvb@htsnewtonths.co.za</t>
  </si>
  <si>
    <t>Newton THS</t>
  </si>
  <si>
    <t>TJ van Brouwershaven</t>
  </si>
  <si>
    <t>0827823562</t>
  </si>
  <si>
    <t>Algoa1</t>
  </si>
  <si>
    <t>Mrs. I. Swart</t>
  </si>
  <si>
    <t>Summerwood Primary School</t>
  </si>
  <si>
    <t>Mauritz de Vries</t>
  </si>
  <si>
    <t>westvillesec@gmail.com</t>
  </si>
  <si>
    <t>0732443177</t>
  </si>
  <si>
    <t>principal.200100874@ecshools.org.za</t>
  </si>
  <si>
    <t>Mr. J.R. Langeveld</t>
  </si>
  <si>
    <t>0711201218</t>
  </si>
  <si>
    <t>Nomathemba jss</t>
  </si>
  <si>
    <t>Gxagxiso Lungile</t>
  </si>
  <si>
    <t>0786664288</t>
  </si>
  <si>
    <t>depprincipalha@gmail.com</t>
  </si>
  <si>
    <t>HOLY ANGELS PRIVATE SCHOOL</t>
  </si>
  <si>
    <t>0829260414</t>
  </si>
  <si>
    <t>Camdeboo</t>
  </si>
  <si>
    <t>webbtimotheus@gmail.com</t>
  </si>
  <si>
    <t>T.Webb</t>
  </si>
  <si>
    <t>0848211427</t>
  </si>
  <si>
    <t>adendorpprimaryschool@gmail.com</t>
  </si>
  <si>
    <t>Adendorp Primary</t>
  </si>
  <si>
    <t>N S Jack</t>
  </si>
  <si>
    <t>0781796046</t>
  </si>
  <si>
    <t>beulahprimer@gmail.com</t>
  </si>
  <si>
    <t>BEULAH PRIMER</t>
  </si>
  <si>
    <t>A RATHBONE</t>
  </si>
  <si>
    <t>0829249526</t>
  </si>
  <si>
    <t>BAVIAANS</t>
  </si>
  <si>
    <t>bhongweni@gmail.com</t>
  </si>
  <si>
    <t>0767322294</t>
  </si>
  <si>
    <t>GRAHAMSTOWN</t>
  </si>
  <si>
    <t>blueliliesbushprimary@gmail.com</t>
  </si>
  <si>
    <t>0635021755</t>
  </si>
  <si>
    <t>ntosh.kilani@gmail.com</t>
  </si>
  <si>
    <t>0826695239</t>
  </si>
  <si>
    <t>braamrivierprimer@gmail.com</t>
  </si>
  <si>
    <t>Braamrivier Primary</t>
  </si>
  <si>
    <t>H. Gerber</t>
  </si>
  <si>
    <t>0842072122</t>
  </si>
  <si>
    <t>Graaff-Reinet</t>
  </si>
  <si>
    <t>Makana 1</t>
  </si>
  <si>
    <t>driekuilen@gmail.com</t>
  </si>
  <si>
    <t>Drie Kuilen Primary</t>
  </si>
  <si>
    <t>0723956600</t>
  </si>
  <si>
    <t>dupreezprim@gmail.com</t>
  </si>
  <si>
    <t>principal@elshaddaiportalfred.co.za</t>
  </si>
  <si>
    <t>El Shaddai Christian Academy</t>
  </si>
  <si>
    <t>Mrs Payne</t>
  </si>
  <si>
    <t>0725553025</t>
  </si>
  <si>
    <t>Grahamstown</t>
  </si>
  <si>
    <t>Gill Primary School</t>
  </si>
  <si>
    <t>principal@gla-jbay.org</t>
  </si>
  <si>
    <t>Global Leadership Academy</t>
  </si>
  <si>
    <t>0827470970</t>
  </si>
  <si>
    <t>Graeme College</t>
  </si>
  <si>
    <t>ghtamasango@telkomsa.net</t>
  </si>
  <si>
    <t>0835586125</t>
  </si>
  <si>
    <t>0834253061</t>
  </si>
  <si>
    <t>graslaagteprim@gmail.com</t>
  </si>
  <si>
    <t>GRASLAAGTE PRIMARY SCHOOL</t>
  </si>
  <si>
    <t>0836170147</t>
  </si>
  <si>
    <t>KOUGA COASTAL</t>
  </si>
  <si>
    <t>gustavreichel@igen.co.za</t>
  </si>
  <si>
    <t>Twané Dirker</t>
  </si>
  <si>
    <t>0722017657</t>
  </si>
  <si>
    <t>Humansdorp</t>
  </si>
  <si>
    <t>hananja.akademie@gmail.com</t>
  </si>
  <si>
    <t>Hananja Akademie</t>
  </si>
  <si>
    <t>Alida Delport</t>
  </si>
  <si>
    <t>076 8377 459</t>
  </si>
  <si>
    <t>hoof@hvsgrt.org.za</t>
  </si>
  <si>
    <t>Hoër Volkskool</t>
  </si>
  <si>
    <t>stan@hsmclachlan.co.za</t>
  </si>
  <si>
    <t>Hoërskool McLachlan</t>
  </si>
  <si>
    <t>0835462788</t>
  </si>
  <si>
    <t>admin@hspjolivier.co.za</t>
  </si>
  <si>
    <t>JC Retief</t>
  </si>
  <si>
    <t>0828298409</t>
  </si>
  <si>
    <t>Humansdorp Secondary School</t>
  </si>
  <si>
    <t>0825429818</t>
  </si>
  <si>
    <t>jcas@lantic.net</t>
  </si>
  <si>
    <t>JOHAN CARINUS ART CENTRE</t>
  </si>
  <si>
    <t>MICHELE KLOPPERS</t>
  </si>
  <si>
    <t>0839602366</t>
  </si>
  <si>
    <t>0761275803</t>
  </si>
  <si>
    <t>Koukamma</t>
  </si>
  <si>
    <t>kamdebops@gmail.com</t>
  </si>
  <si>
    <t>coeleenvzyl2811@gmail.com</t>
  </si>
  <si>
    <t xml:space="preserve">Klipdrift Primary </t>
  </si>
  <si>
    <t>0768359192</t>
  </si>
  <si>
    <t xml:space="preserve">KOUKAMMA </t>
  </si>
  <si>
    <t>klipfonteinprimaryschool@gmail.com</t>
  </si>
  <si>
    <t>0710844725</t>
  </si>
  <si>
    <t>kroonvaleps@webmail.co.za</t>
  </si>
  <si>
    <t>KROONVALE PRIMARY</t>
  </si>
  <si>
    <t>0747291000</t>
  </si>
  <si>
    <t>kruisfonteinprimary@gmail.com</t>
  </si>
  <si>
    <t>hoof@laervolkskool.org</t>
  </si>
  <si>
    <t>LAER VOLKSKOOL</t>
  </si>
  <si>
    <t>D. JOUBERT</t>
  </si>
  <si>
    <t>0721702045</t>
  </si>
  <si>
    <t>camdeboo</t>
  </si>
  <si>
    <t>hoof@lsgamtoos.co.za</t>
  </si>
  <si>
    <t>Laerskool Gamtoosvallei</t>
  </si>
  <si>
    <t>C McCabe</t>
  </si>
  <si>
    <t>0839657569</t>
  </si>
  <si>
    <t>barbaravaaltyn@gmail.com</t>
  </si>
  <si>
    <t>Lettie de Klerk Primary School</t>
  </si>
  <si>
    <t>Barbara Vaaltyn</t>
  </si>
  <si>
    <t>0797056688</t>
  </si>
  <si>
    <t>LUKHANYISO PRIMARY</t>
  </si>
  <si>
    <t>X. MTAYISI</t>
  </si>
  <si>
    <t>BLUE CRANE</t>
  </si>
  <si>
    <t>jvmathiale@gmail.com</t>
  </si>
  <si>
    <t>Luxolo Intermediate School</t>
  </si>
  <si>
    <t>Jan Mathiale</t>
  </si>
  <si>
    <t>0834958567</t>
  </si>
  <si>
    <t>marywatersschool@gmail.com</t>
  </si>
  <si>
    <t>Mary Waters High School</t>
  </si>
  <si>
    <t>Mrs. V.F. Coetzee</t>
  </si>
  <si>
    <t>0786932610</t>
  </si>
  <si>
    <t>lungiswamiggels@gmail.com</t>
  </si>
  <si>
    <t xml:space="preserve">Masisebenze Primary School </t>
  </si>
  <si>
    <t xml:space="preserve">L.E.Miggels </t>
  </si>
  <si>
    <t>0786362775</t>
  </si>
  <si>
    <t>Principal.200100949@ecschools.gov.za</t>
  </si>
  <si>
    <t>MHLOPHEKAZI PRIMARY SCHOOL</t>
  </si>
  <si>
    <t>HUMANSDORP</t>
  </si>
  <si>
    <t>jackie@jabama.co.za</t>
  </si>
  <si>
    <t>Jacqueline Lombard</t>
  </si>
  <si>
    <t>0737176696</t>
  </si>
  <si>
    <t>misgundprimary@gmail.com</t>
  </si>
  <si>
    <t>0829783925</t>
  </si>
  <si>
    <t>mondplaasprimary@gmail.com</t>
  </si>
  <si>
    <t>0783041490</t>
  </si>
  <si>
    <t>0836224014</t>
  </si>
  <si>
    <t>0836253734</t>
  </si>
  <si>
    <t>trevorj.moos@gmail.com</t>
  </si>
  <si>
    <t>MR TREVOR MOOS</t>
  </si>
  <si>
    <t>083 409 8960</t>
  </si>
  <si>
    <t>CAMDEBOO</t>
  </si>
  <si>
    <t>0725974716</t>
  </si>
  <si>
    <t>nooit1962@gmail.com</t>
  </si>
  <si>
    <t>E. Schlechter (acting)</t>
  </si>
  <si>
    <t>0799350019</t>
  </si>
  <si>
    <t>principal@ntabamariaschool.co.za</t>
  </si>
  <si>
    <t>0843509665</t>
  </si>
  <si>
    <t>pauls@lantic.net</t>
  </si>
  <si>
    <t>0823277853</t>
  </si>
  <si>
    <t>williegeswint@gmail.com</t>
  </si>
  <si>
    <t>0785958572</t>
  </si>
  <si>
    <t>jonassizwe@gmail.com</t>
  </si>
  <si>
    <t>Pearston Secondary</t>
  </si>
  <si>
    <t>S. Jonas</t>
  </si>
  <si>
    <t>pellsrus@telkomsa.net</t>
  </si>
  <si>
    <t>I.DE VRIES</t>
  </si>
  <si>
    <t>0833908142</t>
  </si>
  <si>
    <t>bonisile58@gmail.com</t>
  </si>
  <si>
    <t>Phumlile Primary School</t>
  </si>
  <si>
    <t>0832429502</t>
  </si>
  <si>
    <t>quaggaps@igen.co.za</t>
  </si>
  <si>
    <t>Quagga Primary School</t>
  </si>
  <si>
    <t>C.M.Mentoor</t>
  </si>
  <si>
    <t>0833213050</t>
  </si>
  <si>
    <t>rietbergprimaryfb@gmail.com</t>
  </si>
  <si>
    <t>Rietberg Primary</t>
  </si>
  <si>
    <t>0743640491</t>
  </si>
  <si>
    <t>mzimkulu28@gmail.com</t>
  </si>
  <si>
    <t>Mr Mzimkulu Nduna</t>
  </si>
  <si>
    <t>0835935531</t>
  </si>
  <si>
    <t>sandwaterprimary@gmail.com</t>
  </si>
  <si>
    <t>SANDWATER FARM SCHOOL</t>
  </si>
  <si>
    <t>H.FERREIRA</t>
  </si>
  <si>
    <t>0839465666</t>
  </si>
  <si>
    <t>vathiweseptember@gmail.com</t>
  </si>
  <si>
    <t>shawpark@geenet.co.za</t>
  </si>
  <si>
    <t>0828967896</t>
  </si>
  <si>
    <t>SPANDAU SECONDARY SCHOOL</t>
  </si>
  <si>
    <t>01/CAMDEBOO</t>
  </si>
  <si>
    <t>Mr G.B.A Jacobs</t>
  </si>
  <si>
    <t>0829210214</t>
  </si>
  <si>
    <t>valerielippert2307@gmail.com</t>
  </si>
  <si>
    <t>0836574429</t>
  </si>
  <si>
    <t>0795158173</t>
  </si>
  <si>
    <t>Sundays River Primary</t>
  </si>
  <si>
    <t>0634664567</t>
  </si>
  <si>
    <t>Graaff Reinet</t>
  </si>
  <si>
    <t>zukilegrootboom453@gmail.com</t>
  </si>
  <si>
    <t>0792214844</t>
  </si>
  <si>
    <t>ukhanyosecondaryschool@gmail.com</t>
  </si>
  <si>
    <t>M.R. Jonas</t>
  </si>
  <si>
    <t>0724312086</t>
  </si>
  <si>
    <t>deputy@unionschools.co.za</t>
  </si>
  <si>
    <t>Union High School</t>
  </si>
  <si>
    <t>0498910262</t>
  </si>
  <si>
    <t>ntantisow@gmail.com</t>
  </si>
  <si>
    <t>0735464837</t>
  </si>
  <si>
    <t>principal@vghs.co.za</t>
  </si>
  <si>
    <t>Victoria Girls’ High School</t>
  </si>
  <si>
    <t>Mr Warren Schmidt</t>
  </si>
  <si>
    <t>0722746648</t>
  </si>
  <si>
    <t>m.rafferty@vps.ecape.school.za</t>
  </si>
  <si>
    <t>Victoria Primary School</t>
  </si>
  <si>
    <t>0846320042</t>
  </si>
  <si>
    <t>wgolivier@gmail.com</t>
  </si>
  <si>
    <t>0793957346</t>
  </si>
  <si>
    <t>willowmoresecondary@gmail.com</t>
  </si>
  <si>
    <t>0824050785</t>
  </si>
  <si>
    <t>rianel910@gmail.com</t>
  </si>
  <si>
    <t>Witmos Primary</t>
  </si>
  <si>
    <t>M S Nel</t>
  </si>
  <si>
    <t>principal.200100868@ecschools.org.za</t>
  </si>
  <si>
    <t>Bongiswa Yake</t>
  </si>
  <si>
    <t>0842641763</t>
  </si>
  <si>
    <t>belgraviartcentre@telkomsa.net</t>
  </si>
  <si>
    <t>Belgravia Art Centre</t>
  </si>
  <si>
    <t>0732452183</t>
  </si>
  <si>
    <t>Breidbach Senior Secondary School</t>
  </si>
  <si>
    <t>Lack of LTSM, Meetings during tuition time, Absenteeism of teacher(s), Absenteeism of learners</t>
  </si>
  <si>
    <t>Mr T. Dreyer</t>
  </si>
  <si>
    <t>wilmza@yahoo.co.uk</t>
  </si>
  <si>
    <t>Phakama Hofmeyr High School</t>
  </si>
  <si>
    <t>WF van Heerden</t>
  </si>
  <si>
    <t>0829508445</t>
  </si>
  <si>
    <t>Linkside High School</t>
  </si>
  <si>
    <t>Westville Secondary</t>
  </si>
  <si>
    <t>A. January</t>
  </si>
  <si>
    <t>andilehlope@gmail.com</t>
  </si>
  <si>
    <t>Qokolweni SSS</t>
  </si>
  <si>
    <t>A M Hlope</t>
  </si>
  <si>
    <t>0834004709</t>
  </si>
  <si>
    <t>ntatu.mbete@gmail.com</t>
  </si>
  <si>
    <t>Mbete N.L.</t>
  </si>
  <si>
    <t>0794979985</t>
  </si>
  <si>
    <t xml:space="preserve">Aberdeen Secondary </t>
  </si>
  <si>
    <t>gillcollege@telkomsa.net</t>
  </si>
  <si>
    <t>Gill College</t>
  </si>
  <si>
    <t>Shirley Billett</t>
  </si>
  <si>
    <t>0829398071</t>
  </si>
  <si>
    <t>gdthorne1958@gmail.com</t>
  </si>
  <si>
    <t xml:space="preserve">Hankey secondary </t>
  </si>
  <si>
    <t>Kouga inland</t>
  </si>
  <si>
    <t>circuit 2</t>
  </si>
  <si>
    <t xml:space="preserve">Velile </t>
  </si>
  <si>
    <t>200501456@ecschools.org.za</t>
  </si>
  <si>
    <t>Cangci Tech. High School</t>
  </si>
  <si>
    <t>A.Z.  Njomi</t>
  </si>
  <si>
    <t>0825977769</t>
  </si>
  <si>
    <t>Report 6: 31 October 2019</t>
  </si>
  <si>
    <t>Ebenezer Jun Sec School</t>
  </si>
  <si>
    <t xml:space="preserve">Mr E.K Kuzwayo </t>
  </si>
  <si>
    <t>072 793 1811</t>
  </si>
  <si>
    <t>Circuit 5</t>
  </si>
  <si>
    <t>T.R HLOBA</t>
  </si>
  <si>
    <t>Training during tuition time</t>
  </si>
  <si>
    <t>Esigodlweni J.S.S</t>
  </si>
  <si>
    <t>G. C. Nkainkai</t>
  </si>
  <si>
    <t>Etaleni s.p.s</t>
  </si>
  <si>
    <t>0836208369</t>
  </si>
  <si>
    <t>Unqualified staff member(s)</t>
  </si>
  <si>
    <t>Ane circuit 7</t>
  </si>
  <si>
    <t>Ezizityaneni Full Service School</t>
  </si>
  <si>
    <t>Mr Cenga, M.M</t>
  </si>
  <si>
    <t>200500238@ecschools.org.za</t>
  </si>
  <si>
    <t xml:space="preserve">Free Methodist SPS </t>
  </si>
  <si>
    <t xml:space="preserve">V.A Ndayi </t>
  </si>
  <si>
    <t>0833534601</t>
  </si>
  <si>
    <t>circuit 5</t>
  </si>
  <si>
    <t>200500241@ecschools.org.za</t>
  </si>
  <si>
    <t>GALATYENI JUNIOR SECONDARY SCHOOL</t>
  </si>
  <si>
    <t>M.S. SITHOLE</t>
  </si>
  <si>
    <t>0763729049</t>
  </si>
  <si>
    <t>CIRCUIT 8</t>
  </si>
  <si>
    <t>04</t>
  </si>
  <si>
    <t>M</t>
  </si>
  <si>
    <t>ntlahlamapekula@gmail.com</t>
  </si>
  <si>
    <t>mabuto jss</t>
  </si>
  <si>
    <t>Ntlahla Mapekula</t>
  </si>
  <si>
    <t>0836242191</t>
  </si>
  <si>
    <t>Under-qualified staff member(s), Lack of LTSM, Absenteeism of learners</t>
  </si>
  <si>
    <t>03</t>
  </si>
  <si>
    <t>200500707@ecschools.org.za</t>
  </si>
  <si>
    <t>MMANGWENI J.S.S</t>
  </si>
  <si>
    <t>NB NJENJANI</t>
  </si>
  <si>
    <t>076 320 9356</t>
  </si>
  <si>
    <t>MTZION CIRCUIT 3</t>
  </si>
  <si>
    <t>200500425@ecschools.org.za</t>
  </si>
  <si>
    <t>Ntlanezwe SPS</t>
  </si>
  <si>
    <t>Z.GWEGWANA</t>
  </si>
  <si>
    <t>083 4780775</t>
  </si>
  <si>
    <t>200501306@ecschools.org.za</t>
  </si>
  <si>
    <t>Zamilizwe sps</t>
  </si>
  <si>
    <t>TS Twabu</t>
  </si>
  <si>
    <t>0730364637</t>
  </si>
  <si>
    <t>Circuit 2</t>
  </si>
  <si>
    <t>mntonga@ymail.com</t>
  </si>
  <si>
    <t>ARTHUR NGUNGA SECONDARY SCHOOL</t>
  </si>
  <si>
    <t>ME NTONGA</t>
  </si>
  <si>
    <t>0823001082</t>
  </si>
  <si>
    <t>MNCEBA 1</t>
  </si>
  <si>
    <t>betshwanashcool@gmail.com</t>
  </si>
  <si>
    <t>BETSHWANA PRIMARY SCHOOL</t>
  </si>
  <si>
    <t>M.G MPITI</t>
  </si>
  <si>
    <t>0823391667</t>
  </si>
  <si>
    <t xml:space="preserve">SHORT TERM </t>
  </si>
  <si>
    <t>SIMAKA-MAKA</t>
  </si>
  <si>
    <t>Principal.200500265@ecshools.org.za</t>
  </si>
  <si>
    <t>GOVALELE P.S</t>
  </si>
  <si>
    <t>DINA A.D</t>
  </si>
  <si>
    <t>0824873674</t>
  </si>
  <si>
    <t>NOLANGENI</t>
  </si>
  <si>
    <t xml:space="preserve">Jojo sss </t>
  </si>
  <si>
    <t>MC Jojo</t>
  </si>
  <si>
    <t>kehs@telkomsa.net</t>
  </si>
  <si>
    <t>084 264 1763</t>
  </si>
  <si>
    <t>NUNGE RANGE - B</t>
  </si>
  <si>
    <t>mboyisamku@gmail.com</t>
  </si>
  <si>
    <t>Manzana S.P.S</t>
  </si>
  <si>
    <t>M.WMBOYISA</t>
  </si>
  <si>
    <t>0826766001</t>
  </si>
  <si>
    <t>Nolangeni circuit</t>
  </si>
  <si>
    <t>princessmybrg63@gmail.com</t>
  </si>
  <si>
    <t>P. Myburg</t>
  </si>
  <si>
    <t>Lack of LTSM, Absenteeism of teacher(s)</t>
  </si>
  <si>
    <t xml:space="preserve">We need more  learning resources  </t>
  </si>
  <si>
    <t>Silasville s.p.s</t>
  </si>
  <si>
    <t>N.C DIPA</t>
  </si>
  <si>
    <t>Lack of LTSM, Training during tuition time, Absenteeism of learners, Weather conditions, shortage of educators</t>
  </si>
  <si>
    <t>principal.2005012212@ecschools.org.za</t>
  </si>
  <si>
    <t>TONTI JUNIOR SECONDARY SCHOOL</t>
  </si>
  <si>
    <t>Z. GANYAZA</t>
  </si>
  <si>
    <t>0719431048</t>
  </si>
  <si>
    <t xml:space="preserve">FORT DONALD </t>
  </si>
  <si>
    <t>zwelihlangene p.s</t>
  </si>
  <si>
    <t>Mapasa J.S.S</t>
  </si>
  <si>
    <t>L. N. Dandala</t>
  </si>
  <si>
    <t>newgardenschool@gmail.com</t>
  </si>
  <si>
    <t>New Garden School</t>
  </si>
  <si>
    <t>Mrs. R Strydom</t>
  </si>
  <si>
    <t>0615288073</t>
  </si>
  <si>
    <t>Amatola West</t>
  </si>
  <si>
    <t xml:space="preserve"> GRENS</t>
  </si>
  <si>
    <t>0833213508</t>
  </si>
  <si>
    <t>principal@academyhigh.co.za</t>
  </si>
  <si>
    <t>Academy High School</t>
  </si>
  <si>
    <t>Dunga Ayanda Miranda</t>
  </si>
  <si>
    <t>0814562396</t>
  </si>
  <si>
    <t>Aqua Vista Primary</t>
  </si>
  <si>
    <t>We do not have poor performance.</t>
  </si>
  <si>
    <t>BERLIN PRIMARY SCHOOL</t>
  </si>
  <si>
    <t>MRS S VAN DER MERWE</t>
  </si>
  <si>
    <t>Mr. L.J. Mara</t>
  </si>
  <si>
    <t>S M Welman</t>
  </si>
  <si>
    <t>M Rothmann</t>
  </si>
  <si>
    <t>0834716150</t>
  </si>
  <si>
    <t>Julie Patrick</t>
  </si>
  <si>
    <t>Floradale</t>
  </si>
  <si>
    <t>Ncumani  N P</t>
  </si>
  <si>
    <t>0633400481</t>
  </si>
  <si>
    <t>Lack of LTSM, Absenteeism of teacher(s), Absenteeism of learners, Inadequate infrastructure,Home background,societal barriers,financial constraints</t>
  </si>
  <si>
    <t>GERT SWANEPOEL</t>
  </si>
  <si>
    <t>Learners are struggling to grasp Mathematical concepts. Progress has been made since the last submittion</t>
  </si>
  <si>
    <t>cyril.prinsloo@gmail.com</t>
  </si>
  <si>
    <t xml:space="preserve">Gonubie Primary school </t>
  </si>
  <si>
    <t xml:space="preserve">Mr CC Prinsloo </t>
  </si>
  <si>
    <t>greenpntss@telkomsa.net</t>
  </si>
  <si>
    <t>Greenpoint SS</t>
  </si>
  <si>
    <t>j.Martin</t>
  </si>
  <si>
    <t>0832811789</t>
  </si>
  <si>
    <t>jimmvabaza@gmail.com</t>
  </si>
  <si>
    <t>Jim Mvabaza S.S.S.</t>
  </si>
  <si>
    <t>Nkumanda   L.L.</t>
  </si>
  <si>
    <t>0603281307</t>
  </si>
  <si>
    <t>Mrs C. Jooste</t>
  </si>
  <si>
    <t>One</t>
  </si>
  <si>
    <t>Ms Dora Nell</t>
  </si>
  <si>
    <t>LD Malherbe</t>
  </si>
  <si>
    <t>0836529265</t>
  </si>
  <si>
    <t>LSEN learners in mainstream school.  Inclusive learning not practical.  Teachers not qualified and trained to educated these children like they should be.</t>
  </si>
  <si>
    <t>Mr J W Brand</t>
  </si>
  <si>
    <t>East London - Curcuit 15</t>
  </si>
  <si>
    <t>principal@kuswagprim.co.za</t>
  </si>
  <si>
    <t>Laerskool Kuswag</t>
  </si>
  <si>
    <t>Mr. Allen Naidoo</t>
  </si>
  <si>
    <t>0844201927</t>
  </si>
  <si>
    <t>Too many cultural activities, Absenteeism of learners, Prefect camp, prize Giving, slow learners, discipline problems, disruptive learners</t>
  </si>
  <si>
    <t>Circuit 17</t>
  </si>
  <si>
    <t>No poor performance.  We are on track and busy with assessments.</t>
  </si>
  <si>
    <t>principal@lilyfontein.co.za</t>
  </si>
  <si>
    <t>Lilyfontein</t>
  </si>
  <si>
    <t>N. Els</t>
  </si>
  <si>
    <t>0848113010</t>
  </si>
  <si>
    <t>yrantsane@gmail.com</t>
  </si>
  <si>
    <t>Manezi Primary School</t>
  </si>
  <si>
    <t>L.Lukasi</t>
  </si>
  <si>
    <t>0836831118</t>
  </si>
  <si>
    <t>ngwenyathihigh@gmail.com</t>
  </si>
  <si>
    <t>NGWENYATHI HIGH SCHOOL</t>
  </si>
  <si>
    <t>NTSHANGA KE</t>
  </si>
  <si>
    <t>0829455853</t>
  </si>
  <si>
    <t>nomlindo.mdlalana@gmail.com</t>
  </si>
  <si>
    <t>Nobantu Primary School</t>
  </si>
  <si>
    <t>Nomlindo</t>
  </si>
  <si>
    <t>0785142791</t>
  </si>
  <si>
    <t>nontuthuzelo public</t>
  </si>
  <si>
    <t>Absenteeism of teacher(s), learners not finishing tasks</t>
  </si>
  <si>
    <t>ntsonkothass@gmail.com</t>
  </si>
  <si>
    <t>NTSONKOTA SECONDARY SCHOOL</t>
  </si>
  <si>
    <t>MR. M.A. YAKA</t>
  </si>
  <si>
    <t>0733117009</t>
  </si>
  <si>
    <t xml:space="preserve">Oceanview Primary School </t>
  </si>
  <si>
    <t>P. Drake</t>
  </si>
  <si>
    <t>E. THERON</t>
  </si>
  <si>
    <t>D HANEKOM 12</t>
  </si>
  <si>
    <t>PRESIDENT PRIMRY</t>
  </si>
  <si>
    <t>N. GROBLER</t>
  </si>
  <si>
    <t>headmaster@selborne.co.za</t>
  </si>
  <si>
    <t>Selborne College Boys' High</t>
  </si>
  <si>
    <t>A.C. Dewar</t>
  </si>
  <si>
    <t>0716728544</t>
  </si>
  <si>
    <t>Buffalo City Metro</t>
  </si>
  <si>
    <t>Selborne Primary School</t>
  </si>
  <si>
    <t>Mr R. Bisschoff</t>
  </si>
  <si>
    <t>071 4009775</t>
  </si>
  <si>
    <t>Brendan Hendricks</t>
  </si>
  <si>
    <t xml:space="preserve">Mr. A C Ukekwe </t>
  </si>
  <si>
    <t>umtizahigh@gmail.com</t>
  </si>
  <si>
    <t>Umtiza High School</t>
  </si>
  <si>
    <t>Mkokeli M.M.</t>
  </si>
  <si>
    <t>0835492834</t>
  </si>
  <si>
    <t>Andre Matthee</t>
  </si>
  <si>
    <t>Time lost due to awards assembly, new concepts, poor discipline of learners.</t>
  </si>
  <si>
    <t>MS N GONGQA</t>
  </si>
  <si>
    <t>LACK OF PREPARATION FROM LEARNER SIDE</t>
  </si>
  <si>
    <t>ELLIOT/CALA</t>
  </si>
  <si>
    <t>Balmoral Girls' Primary</t>
  </si>
  <si>
    <t>Bianca Le Roux</t>
  </si>
  <si>
    <t>hnellbaroda@gmail.com</t>
  </si>
  <si>
    <t>Baroda DRC Primary</t>
  </si>
  <si>
    <t>Hanlé Nell</t>
  </si>
  <si>
    <t>0736092129</t>
  </si>
  <si>
    <t>Cradock/ Middelburg</t>
  </si>
  <si>
    <t>edelweissprimary@gmail.com</t>
  </si>
  <si>
    <t>Edelweiss Primary School</t>
  </si>
  <si>
    <t>Babini Precious Libazi</t>
  </si>
  <si>
    <t>073 828 4971</t>
  </si>
  <si>
    <t>Lukhanji Circuit</t>
  </si>
  <si>
    <t>qolofuzile@gmail.com</t>
  </si>
  <si>
    <t>Enqobokeni L.H.P School</t>
  </si>
  <si>
    <t>Fuzile Wellington Qolo</t>
  </si>
  <si>
    <t>073 861 0687</t>
  </si>
  <si>
    <t xml:space="preserve">Lack of educators </t>
  </si>
  <si>
    <t>Inciba</t>
  </si>
  <si>
    <t>Hinana Senior Primary school</t>
  </si>
  <si>
    <t>G Matwa</t>
  </si>
  <si>
    <t>Ntabethemba</t>
  </si>
  <si>
    <t>Hofmeyr junior secondary</t>
  </si>
  <si>
    <t>Full curriculum, learners not quite up to standard</t>
  </si>
  <si>
    <t>Tarka-Hofmeyr</t>
  </si>
  <si>
    <t>J.P. Stotter</t>
  </si>
  <si>
    <t>allersjg@telkomsa.net</t>
  </si>
  <si>
    <t>Karel Theron Primary School</t>
  </si>
  <si>
    <t>JG Allers</t>
  </si>
  <si>
    <t>0741946768</t>
  </si>
  <si>
    <t>Middelburg CMC</t>
  </si>
  <si>
    <t>bulumnko91@gmail.com</t>
  </si>
  <si>
    <t>Kwakomani Comprehensive School</t>
  </si>
  <si>
    <t>MR S MRUBATA</t>
  </si>
  <si>
    <t>0607018794</t>
  </si>
  <si>
    <t>Vacant post(s) not filled., Lack of LTSM, Absenteeism of learners, PROBLEM OF SUBSTANCE ABUSE</t>
  </si>
  <si>
    <t>cirha@webmail.co.za</t>
  </si>
  <si>
    <t>LONWABO PRIMARY SCHOOL</t>
  </si>
  <si>
    <t>M.M.TYWABI</t>
  </si>
  <si>
    <t>0832101376</t>
  </si>
  <si>
    <t>EZIBELENI</t>
  </si>
  <si>
    <t>Marlow Agricultural High School</t>
  </si>
  <si>
    <t>P P Steyn</t>
  </si>
  <si>
    <t>ferreirah910@gmail.com</t>
  </si>
  <si>
    <t>middelland secondary school</t>
  </si>
  <si>
    <t>h j ferreira</t>
  </si>
  <si>
    <t>0825482250</t>
  </si>
  <si>
    <t>cradock</t>
  </si>
  <si>
    <t>Motman Primary</t>
  </si>
  <si>
    <t>Frans M.W.</t>
  </si>
  <si>
    <t>Good progress</t>
  </si>
  <si>
    <t>Ngangomhlaba J.S.S</t>
  </si>
  <si>
    <t>Vusumzi Chairman Fatuse</t>
  </si>
  <si>
    <t>nobubeleprimary@webmail.co.za</t>
  </si>
  <si>
    <t>NOBUBELE PUBLIC SCHOOL</t>
  </si>
  <si>
    <t>FEZEKA EUNICE GXOTHIWE</t>
  </si>
  <si>
    <t>0742272448</t>
  </si>
  <si>
    <t>Nomonde Primary</t>
  </si>
  <si>
    <t>Makhosonke Lubisi</t>
  </si>
  <si>
    <t>Vacant post(s) not filled., Training during tuition time, Absenteeism of learners</t>
  </si>
  <si>
    <t>reception@nxubasps.co.za</t>
  </si>
  <si>
    <t>Nxuba S.P.School</t>
  </si>
  <si>
    <t>Mr X.Moyeni</t>
  </si>
  <si>
    <t>072 2323106</t>
  </si>
  <si>
    <t>Queens College Boys High</t>
  </si>
  <si>
    <t>J van Der Ryst</t>
  </si>
  <si>
    <t>045 839 4188</t>
  </si>
  <si>
    <t xml:space="preserve">  NA</t>
  </si>
  <si>
    <t>cynthialentoor@yahoo.com</t>
  </si>
  <si>
    <t>QUEENSTOWN GIRLS' HIGH</t>
  </si>
  <si>
    <t>T ANAXAGORAS</t>
  </si>
  <si>
    <t>rosmead primary school</t>
  </si>
  <si>
    <t>milda vd vyver</t>
  </si>
  <si>
    <t>0824149410</t>
  </si>
  <si>
    <t>Meetings during tuition time, Training during tuition time, multi grade classes</t>
  </si>
  <si>
    <t>inxuba yethemba(middelburg)</t>
  </si>
  <si>
    <t xml:space="preserve">SK Tyawana </t>
  </si>
  <si>
    <t>Teacher on leave</t>
  </si>
  <si>
    <t>ST BONIFACE PUBLIC PRIMARY</t>
  </si>
  <si>
    <t>MR ZOLANI NOFEMELE</t>
  </si>
  <si>
    <t>07339330-72</t>
  </si>
  <si>
    <t>Educators will be able to cover the coverage behind due to monitoring</t>
  </si>
  <si>
    <t>princpal@tarkahigh.co.za</t>
  </si>
  <si>
    <t>Mr G J Kitching</t>
  </si>
  <si>
    <t>willowsec@gmail.com</t>
  </si>
  <si>
    <t>The Willows Primary School</t>
  </si>
  <si>
    <t>Riana Lessing</t>
  </si>
  <si>
    <t>0827125700</t>
  </si>
  <si>
    <t>lulamarathipe364@gmail.com</t>
  </si>
  <si>
    <t>Nxawe ZE</t>
  </si>
  <si>
    <t>Aliwal North circuit</t>
  </si>
  <si>
    <t>annastaciamoyo5@gmail.com</t>
  </si>
  <si>
    <t>Botsabelo p.s</t>
  </si>
  <si>
    <t xml:space="preserve">Annastacia Mokgo Moyo </t>
  </si>
  <si>
    <t>0846410184</t>
  </si>
  <si>
    <t>MNR G VAN ROOYEN</t>
  </si>
  <si>
    <t>EKUZOLENI S.P.S</t>
  </si>
  <si>
    <t>MRS R N GWABINI</t>
  </si>
  <si>
    <t>0768103825</t>
  </si>
  <si>
    <t>CIRCUIT 6</t>
  </si>
  <si>
    <t>D. MOKOTJO</t>
  </si>
  <si>
    <t>Meetings during tuition time, Training during tuition time</t>
  </si>
  <si>
    <t>0825737082</t>
  </si>
  <si>
    <t>Laerskool Burgersdorp</t>
  </si>
  <si>
    <t>Maclear circuit</t>
  </si>
  <si>
    <t>principal.200600728@ecschools.org.za</t>
  </si>
  <si>
    <t>Samekoms Primary</t>
  </si>
  <si>
    <t>P.Barnhoorn</t>
  </si>
  <si>
    <t>0827739779</t>
  </si>
  <si>
    <t>Steynsburg</t>
  </si>
  <si>
    <t>C6</t>
  </si>
  <si>
    <t>ugiehigh@gmail.com</t>
  </si>
  <si>
    <t>Ugie High School</t>
  </si>
  <si>
    <t>J.C. Bruwer</t>
  </si>
  <si>
    <t>0781267559</t>
  </si>
  <si>
    <t>07</t>
  </si>
  <si>
    <t>principal@chps.co.za</t>
  </si>
  <si>
    <t>COLLEGE HILL PREPARATORY SCHOOL</t>
  </si>
  <si>
    <t>MRS BIRGITTA MARAIS</t>
  </si>
  <si>
    <t>TINARA 4</t>
  </si>
  <si>
    <t>Collegiate Junior School for Girls</t>
  </si>
  <si>
    <t>Shelley van Rooyen</t>
  </si>
  <si>
    <t>colin@hsdespatch.co.za</t>
  </si>
  <si>
    <t>Despatch High School</t>
  </si>
  <si>
    <t>CH Bartle</t>
  </si>
  <si>
    <t>0832346937</t>
  </si>
  <si>
    <t>Training during tuition time, Absenteeism of teacher(s)</t>
  </si>
  <si>
    <t>MRS BEVERLEY COETZEE</t>
  </si>
  <si>
    <t>Fernwood Park</t>
  </si>
  <si>
    <t>D C. Basson</t>
  </si>
  <si>
    <t xml:space="preserve">Greenwood Primary School </t>
  </si>
  <si>
    <t>Gary Pike</t>
  </si>
  <si>
    <t>Mr CB Erasmus</t>
  </si>
  <si>
    <t>Newton Kennedy</t>
  </si>
  <si>
    <t>dfmhoof@telkomsa.net</t>
  </si>
  <si>
    <t>Hoërskool D.F. Malherbe High School</t>
  </si>
  <si>
    <t>mr. Arno Van Wyk</t>
  </si>
  <si>
    <t>0826680186</t>
  </si>
  <si>
    <t>Circuit-2</t>
  </si>
  <si>
    <t>Jk Zondi Primary</t>
  </si>
  <si>
    <t>G.Norkie</t>
  </si>
  <si>
    <t>headmasterjpp@telkomsa.net</t>
  </si>
  <si>
    <t>Jubilee Park Primary School</t>
  </si>
  <si>
    <t>Patric Korkee</t>
  </si>
  <si>
    <t>0833956112</t>
  </si>
  <si>
    <t>Lorraine Primary</t>
  </si>
  <si>
    <t>0761546497</t>
  </si>
  <si>
    <t>Alan Chandler</t>
  </si>
  <si>
    <t>MUIR COLLEGE</t>
  </si>
  <si>
    <t>MR R STEPHENSON</t>
  </si>
  <si>
    <t>4 (TINARA CMC)</t>
  </si>
  <si>
    <t>Newtonpark Primary School</t>
  </si>
  <si>
    <t>JJ Pienaar</t>
  </si>
  <si>
    <t>Algoa 5</t>
  </si>
  <si>
    <t xml:space="preserve">northern lights school </t>
  </si>
  <si>
    <t>Trevor roman</t>
  </si>
  <si>
    <t>cmc 3</t>
  </si>
  <si>
    <t>odpadmin@telkomsa.net</t>
  </si>
  <si>
    <t xml:space="preserve">OTTO DU PLESSIS HIGH </t>
  </si>
  <si>
    <t>MH VAN EEDEN</t>
  </si>
  <si>
    <t>0824938248</t>
  </si>
  <si>
    <t>TINARA - 2</t>
  </si>
  <si>
    <t>PIET RETIEF PRIMARY</t>
  </si>
  <si>
    <t>J.C. GROENEWALD</t>
  </si>
  <si>
    <t>Learner back logs in grade 4</t>
  </si>
  <si>
    <t>Redhouse Primary School</t>
  </si>
  <si>
    <t>5 Tinara</t>
  </si>
  <si>
    <t>Mrs K Stear</t>
  </si>
  <si>
    <t>0827710101</t>
  </si>
  <si>
    <t>No poor performance. SMT track progress. All work done.</t>
  </si>
  <si>
    <t>Sunridge Primary School</t>
  </si>
  <si>
    <t>0413608100</t>
  </si>
  <si>
    <t>Urban Academy</t>
  </si>
  <si>
    <t>Chris Cronje</t>
  </si>
  <si>
    <t>shayward@westeringhigh.co.za</t>
  </si>
  <si>
    <t xml:space="preserve">Westering High </t>
  </si>
  <si>
    <t>Stuart Hayward</t>
  </si>
  <si>
    <t>0836555516</t>
  </si>
  <si>
    <t>Lack of parental involvement</t>
  </si>
  <si>
    <t>Young Park PS</t>
  </si>
  <si>
    <t>Performance is on track</t>
  </si>
  <si>
    <t>Tinara C5</t>
  </si>
  <si>
    <t>principal.200500022@ecschools.org.za</t>
  </si>
  <si>
    <t>Bekabantu S.P.S</t>
  </si>
  <si>
    <t>Buswana L.</t>
  </si>
  <si>
    <t>0823867732</t>
  </si>
  <si>
    <t>khanyisa</t>
  </si>
  <si>
    <t>principal.200400090@ecschools.org.za</t>
  </si>
  <si>
    <t>COZA J.S.S.</t>
  </si>
  <si>
    <t>MISS T.F. NDIBONGO</t>
  </si>
  <si>
    <t>0834785696</t>
  </si>
  <si>
    <t>Absenteeism of learners, TEXT BOOKS THAT ARE NOT DELIVERED 100%.  THE DEPARTMENT DELIVERED 10% ABOVE ODL STOCK WHICH IS TORN OFF.  LEARNERS WHO HAVE NO SCHOLAR TRANSPORT AND WALK LONG DISTANCES AS A RESULT THEY BECOME TIRED TO GRASP. LEARNERS WHO CROSS RIVERS AND DURING RAINY DAYS THEY ABSENT THEMSELVES FROM SCHOOL. CIRCUMCISION CAUSE LEARNERS TO UNDERPERFORM BECAUSE AFTER CIRCUMCISION THEY MISBEHAVE.</t>
  </si>
  <si>
    <t>Under-qualified staff member(s), Meetings during tuition time, Absenteeism of teacher(s), Absenteeism of learners</t>
  </si>
  <si>
    <t>NOQHEKWANA JSS</t>
  </si>
  <si>
    <t>S YEKWA</t>
  </si>
  <si>
    <t>O835674357</t>
  </si>
  <si>
    <t>CIRCUIT 11</t>
  </si>
  <si>
    <t>Shortage of class rooms-over crowded in Intermediate Phase</t>
  </si>
  <si>
    <t>faithinfantschool@gmail.com</t>
  </si>
  <si>
    <t>Faith primary School</t>
  </si>
  <si>
    <t>Kalyesubula Vincent</t>
  </si>
  <si>
    <t>0780292554</t>
  </si>
  <si>
    <t>JT PULLUKATTU</t>
  </si>
  <si>
    <t>principal.200400916@ecschools.org.za</t>
  </si>
  <si>
    <t>PHINGILILI SPS</t>
  </si>
  <si>
    <t>MNINIMZI MVUYO</t>
  </si>
  <si>
    <t>0836969779</t>
  </si>
  <si>
    <t>Mr S. Abraham</t>
  </si>
  <si>
    <t xml:space="preserve">Wonderland </t>
  </si>
  <si>
    <t>tpngini@gmail.com</t>
  </si>
  <si>
    <t>Zangqele ss</t>
  </si>
  <si>
    <t>Ngini TP</t>
  </si>
  <si>
    <t>0837572315</t>
  </si>
  <si>
    <t>09</t>
  </si>
  <si>
    <t xml:space="preserve">_BODKER Public School </t>
  </si>
  <si>
    <t xml:space="preserve">N.G.KILANI </t>
  </si>
  <si>
    <t>0736030325</t>
  </si>
  <si>
    <t>Multigrade teaching</t>
  </si>
  <si>
    <t>Coastal Ndlambe</t>
  </si>
  <si>
    <t>jpgrootboom@mweb.co.za</t>
  </si>
  <si>
    <t>ASHERVILLE SECONDARY</t>
  </si>
  <si>
    <t>J.P.GROOTBOOM</t>
  </si>
  <si>
    <t>082 888 9120</t>
  </si>
  <si>
    <t>GRAAFF-REINET</t>
  </si>
  <si>
    <t>bathurstps@gmail.com</t>
  </si>
  <si>
    <t>Bathurst Primary</t>
  </si>
  <si>
    <t>Ms. W..G. Mahlati</t>
  </si>
  <si>
    <t>0724523040</t>
  </si>
  <si>
    <t>TIME TOO SHORT AND LEARNERS NOT ABLE TO WORK FASTER</t>
  </si>
  <si>
    <t>BHONGWENI PUBLIC PRIMARY SCHOOL</t>
  </si>
  <si>
    <t>MG MATSHISI</t>
  </si>
  <si>
    <t>Blueliliesbush Primary</t>
  </si>
  <si>
    <t>Mbulelo Nyanda</t>
  </si>
  <si>
    <t>bontrugsp@gmail.com</t>
  </si>
  <si>
    <t>BONTRUG S.P SCHOOL</t>
  </si>
  <si>
    <t>KABANE N.T (Mrs.)</t>
  </si>
  <si>
    <t xml:space="preserve">Sundays River Valley </t>
  </si>
  <si>
    <t>Boplaas NGK Primary</t>
  </si>
  <si>
    <t>Vacant - Marina du Plessis is acting</t>
  </si>
  <si>
    <t>multigrade Class Gr. 1 - 6 only one educator</t>
  </si>
  <si>
    <t>Graaff-Reinet  ( Humansdorp )</t>
  </si>
  <si>
    <t>brandovaleps@gmail.com</t>
  </si>
  <si>
    <t>Brandovale Primary</t>
  </si>
  <si>
    <t>C.S.Jacobs</t>
  </si>
  <si>
    <t>0722247810</t>
  </si>
  <si>
    <t>Baviaans/Ikewzi</t>
  </si>
  <si>
    <t>careldutoitsec@gmail.com</t>
  </si>
  <si>
    <t>Carel Du Toit High School</t>
  </si>
  <si>
    <t>E.C.Billett</t>
  </si>
  <si>
    <t>0718531213</t>
  </si>
  <si>
    <t>chigwellps@gmail.com</t>
  </si>
  <si>
    <t>Chigwell Primary</t>
  </si>
  <si>
    <t>P.G. Dolph</t>
  </si>
  <si>
    <t>0735025204</t>
  </si>
  <si>
    <t>Absenteeism of learners, LSEN: Slow Learners</t>
  </si>
  <si>
    <t>coldstreamprim@gmail.com</t>
  </si>
  <si>
    <t>Coldstream Junior Secondary</t>
  </si>
  <si>
    <t>Rudi Jonker</t>
  </si>
  <si>
    <t>0791401280</t>
  </si>
  <si>
    <t xml:space="preserve">Absenteeism of teacher(s), With the death of one of our learners, classes were disrupted. Concentration span of learners were influenced negatively during this difficult time. </t>
  </si>
  <si>
    <t>ntombimabona87@gmail.com</t>
  </si>
  <si>
    <t>DAMBUZA PUBLIC PRIMARY</t>
  </si>
  <si>
    <t>MABONA NTOMBIZOWA</t>
  </si>
  <si>
    <t>0836926171</t>
  </si>
  <si>
    <t>Absenteeism of learners, AGE COHORT</t>
  </si>
  <si>
    <t>DD Siwisa Primary School</t>
  </si>
  <si>
    <t>ZC GOSANI</t>
  </si>
  <si>
    <t>Makana2</t>
  </si>
  <si>
    <t>M. C. Nel</t>
  </si>
  <si>
    <t>Du Preez Primary</t>
  </si>
  <si>
    <t>A. Swartz</t>
  </si>
  <si>
    <t>0846578687</t>
  </si>
  <si>
    <t>elmorpss@gmail.com</t>
  </si>
  <si>
    <t>Elmor Primary</t>
  </si>
  <si>
    <t>CC. van Staden</t>
  </si>
  <si>
    <t>0828236782</t>
  </si>
  <si>
    <t>fsipambo@gmail.com</t>
  </si>
  <si>
    <t>Farmerfield</t>
  </si>
  <si>
    <t>F. Nkewana</t>
  </si>
  <si>
    <t>0827110302</t>
  </si>
  <si>
    <t>Under staffed</t>
  </si>
  <si>
    <t>Makana1</t>
  </si>
  <si>
    <t>gilbertxuzaprimary02@gmail.com</t>
  </si>
  <si>
    <t>Gilbert Xuza J.P School</t>
  </si>
  <si>
    <t>Nontsikelelo Beauty Nkole</t>
  </si>
  <si>
    <t>0727655942</t>
  </si>
  <si>
    <t>LJ Nel</t>
  </si>
  <si>
    <t>Lack e-learning</t>
  </si>
  <si>
    <t>vgmancam@gmail.com</t>
  </si>
  <si>
    <t>Glenconnor Primary School</t>
  </si>
  <si>
    <t>Mrs V.G Mancam</t>
  </si>
  <si>
    <t>0736555672</t>
  </si>
  <si>
    <t>Stefan Kleyn</t>
  </si>
  <si>
    <t>na</t>
  </si>
  <si>
    <t>Humansdorp Coastal</t>
  </si>
  <si>
    <t>Maths teacher are behind due to his study leave this week.</t>
  </si>
  <si>
    <t>Three</t>
  </si>
  <si>
    <t>GRAHAMSTOWN AMASANGO CAREER SCHOOL</t>
  </si>
  <si>
    <t>MRS C.L. NGAMLANA</t>
  </si>
  <si>
    <t>Assistance with curriculum adaptation is needed.</t>
  </si>
  <si>
    <t>ghtprimarr@yahoo.com</t>
  </si>
  <si>
    <t xml:space="preserve">Grahamstown Primary. </t>
  </si>
  <si>
    <t>Me LLCoetzee</t>
  </si>
  <si>
    <t>Too many sport activities</t>
  </si>
  <si>
    <t>J.M.DU PLESSIS = PRINCIPAL</t>
  </si>
  <si>
    <t>Gustav Reichel</t>
  </si>
  <si>
    <t>LSEN children in Mainstream</t>
  </si>
  <si>
    <t>Practiced prize giving function</t>
  </si>
  <si>
    <t>mpmyona@gmail.com</t>
  </si>
  <si>
    <t>Hendrik Kanise Combined School</t>
  </si>
  <si>
    <t>Myona, Monde Patrick</t>
  </si>
  <si>
    <t>078 607 3448</t>
  </si>
  <si>
    <t>hobsonkhanyisa@gmail.com</t>
  </si>
  <si>
    <t>Hobson Khanyisa Primary</t>
  </si>
  <si>
    <t>Z.C. Mongo</t>
  </si>
  <si>
    <t>082 425 6637</t>
  </si>
  <si>
    <t>Ikwezi/Baavians</t>
  </si>
  <si>
    <t>Mnr.J.T.Dörfling</t>
  </si>
  <si>
    <t>0769819201</t>
  </si>
  <si>
    <t>Lacking of effort from learners. Learners being passed on and on and not failed when necessary.  PLack of support from parents</t>
  </si>
  <si>
    <t>Beyers Naude</t>
  </si>
  <si>
    <t>S Pienaar</t>
  </si>
  <si>
    <t>HS PJ Olivier</t>
  </si>
  <si>
    <t>humsec@truewan.co.za</t>
  </si>
  <si>
    <t>SAT Felix</t>
  </si>
  <si>
    <t>Coastal</t>
  </si>
  <si>
    <t>gilbertgqamane@gmail.com</t>
  </si>
  <si>
    <t>Ikamvalesizwe</t>
  </si>
  <si>
    <t>G K Gqamane</t>
  </si>
  <si>
    <t>0714771171</t>
  </si>
  <si>
    <t>isibaneps@gmail.com</t>
  </si>
  <si>
    <t>Isibane PS</t>
  </si>
  <si>
    <t>Alex Mac Donald</t>
  </si>
  <si>
    <t>0827338768</t>
  </si>
  <si>
    <t>jansenvillehigh@telkomsa.net</t>
  </si>
  <si>
    <t>Jansenville High</t>
  </si>
  <si>
    <t>CM Barnard</t>
  </si>
  <si>
    <t>0727128111</t>
  </si>
  <si>
    <t>Maths teacher is currently on study leave.</t>
  </si>
  <si>
    <t>200100355@ecschools.org.za</t>
  </si>
  <si>
    <t>Johan Huss (MOR) Primary</t>
  </si>
  <si>
    <t>DC Mey</t>
  </si>
  <si>
    <t>joubertinaprimary@langkloof.net</t>
  </si>
  <si>
    <t>JOUBERTINA JUNIOR SECONDARY</t>
  </si>
  <si>
    <t>KOBUS JACOBS</t>
  </si>
  <si>
    <t>0835211633</t>
  </si>
  <si>
    <t>Too many sport activities, Meetings during tuition time, Training during tuition time, Absenteeism of teacher(s), Absenteeism of learners</t>
  </si>
  <si>
    <t>KOU-KAMMA</t>
  </si>
  <si>
    <t xml:space="preserve">Kamdebo Primary </t>
  </si>
  <si>
    <t xml:space="preserve">Daniel Pieterse </t>
  </si>
  <si>
    <t>0824826523</t>
  </si>
  <si>
    <t>kentonschool@telkomsa.net</t>
  </si>
  <si>
    <t>Kenton on Sea Primary School</t>
  </si>
  <si>
    <t>Marianne Wessels</t>
  </si>
  <si>
    <t>0837618646</t>
  </si>
  <si>
    <t>khayakhulu.ps@gmail.com</t>
  </si>
  <si>
    <t xml:space="preserve">Khayakhulu Primary </t>
  </si>
  <si>
    <t>John Adoons</t>
  </si>
  <si>
    <t>0723566253</t>
  </si>
  <si>
    <t>Humansdorp CMC</t>
  </si>
  <si>
    <t>kleinplaas@igen.co.za</t>
  </si>
  <si>
    <t>Kleinplaas Primary School</t>
  </si>
  <si>
    <t>A.C. du Plessis</t>
  </si>
  <si>
    <t>0836012234</t>
  </si>
  <si>
    <t>kleinpoortps@gmail.com</t>
  </si>
  <si>
    <t>KLEINPOORT UCC PRIMARY</t>
  </si>
  <si>
    <t>ROSELINE N. MTWALO</t>
  </si>
  <si>
    <t>0732011674</t>
  </si>
  <si>
    <t>Multigrade classroom teaching is a challenge.</t>
  </si>
  <si>
    <t>CIRCUIT 2</t>
  </si>
  <si>
    <t xml:space="preserve">Coeleen van Zyl </t>
  </si>
  <si>
    <t>Only teacher for gr 1 - 6</t>
  </si>
  <si>
    <t>KLIPFONTEIN PRIMARY SCHOOL</t>
  </si>
  <si>
    <t>MR AP VAN RENSBURG</t>
  </si>
  <si>
    <t>Grahamstown(Ndlambe)</t>
  </si>
  <si>
    <t>W.D. HECTOR</t>
  </si>
  <si>
    <t>Kruisfontein Primary</t>
  </si>
  <si>
    <t>Mr E. Groenewald</t>
  </si>
  <si>
    <t>0791243877</t>
  </si>
  <si>
    <t>Lack of LTSM, Meetings during tuition time, Training during tuition time, Absenteeism of teacher(s), Absenteeism of learners</t>
  </si>
  <si>
    <t>Pincipal.200100428@ecschools.org.za</t>
  </si>
  <si>
    <t>La Trobe (Mor) Primary School</t>
  </si>
  <si>
    <t>PDM Hendricks</t>
  </si>
  <si>
    <t>0827279484</t>
  </si>
  <si>
    <t>Meetings during tuition time, Training during tuition time, LEARNERS DO NOT DO THEIR WORK</t>
  </si>
  <si>
    <t>lingcomprimary@gmail.com</t>
  </si>
  <si>
    <t>LINGCOM PRIMARY</t>
  </si>
  <si>
    <t>MR. E. CARELSE</t>
  </si>
  <si>
    <t>0835186342</t>
  </si>
  <si>
    <t>OVERLOAD DUE TO MULTI-GRADE TEACHING</t>
  </si>
  <si>
    <t>principal.200100473@ecdoe.gov.za</t>
  </si>
  <si>
    <t>Lungiso High School</t>
  </si>
  <si>
    <t>Leon Tembinkosi Fuma</t>
  </si>
  <si>
    <t>0623816135</t>
  </si>
  <si>
    <t>Absenteeism of learners, non submission of formal tasks</t>
  </si>
  <si>
    <t>kouga coastal</t>
  </si>
  <si>
    <t>Absenteeism of teacher(s), - Grade 8 Mathematics (English Lolt) - 4 weeks behind. Educator on sick leave.</t>
  </si>
  <si>
    <t xml:space="preserve">Humansdorp </t>
  </si>
  <si>
    <t>MARENENE M.R</t>
  </si>
  <si>
    <t>0826519775</t>
  </si>
  <si>
    <t>Absenteeism of teacher(s), Absenteeism of learners, MULTIGRADE CLASSES GRADE 1,2 &amp;3 - GRADE 4&amp;5</t>
  </si>
  <si>
    <t>Middelwater Primary</t>
  </si>
  <si>
    <t>All work is covered for 2019.  A farmschool with multigrade classes.  Do extra reading, writing and mathematics exercises to ensure a solid foundation for 2020,</t>
  </si>
  <si>
    <t>MISGUND (DRC JUN SEC</t>
  </si>
  <si>
    <t>H.R.BILLETT</t>
  </si>
  <si>
    <t>MO DPKAAS(DRC) PRIMARY SCHOOL</t>
  </si>
  <si>
    <t>Ms.L.M.COETZEE</t>
  </si>
  <si>
    <t>MTYOBO PRIMARY</t>
  </si>
  <si>
    <t xml:space="preserve">BOOI M G </t>
  </si>
  <si>
    <t>ZTEBEKNA@GMAIL.COM</t>
  </si>
  <si>
    <t>MZINGISI PRIMARY SCHOOL</t>
  </si>
  <si>
    <t>F.T SIBEKO</t>
  </si>
  <si>
    <t>064 615 5523</t>
  </si>
  <si>
    <t>ndyolasheanele@gmail.com</t>
  </si>
  <si>
    <t>N.V.Cewu Public Primary School</t>
  </si>
  <si>
    <t>A.A.Ndyolashe</t>
  </si>
  <si>
    <t>NARSINGSTRAAT P. SCHOOL</t>
  </si>
  <si>
    <t>GRAAFF-REINET CMC</t>
  </si>
  <si>
    <t>principal200100553@ecschool.gov.za</t>
  </si>
  <si>
    <t>Nathaniel Nyaluza High School</t>
  </si>
  <si>
    <t xml:space="preserve">Kulati M(acting) </t>
  </si>
  <si>
    <t>0739059908</t>
  </si>
  <si>
    <t>nicomalan@gmail.com</t>
  </si>
  <si>
    <t>NICO MALAN</t>
  </si>
  <si>
    <t>F J LöTZ</t>
  </si>
  <si>
    <t>0832270720</t>
  </si>
  <si>
    <t>CLUSTER 2</t>
  </si>
  <si>
    <t>nojoli.seniorprimary.school@gmail.com</t>
  </si>
  <si>
    <t>NOJOLI SENIORPRIMARY SCHOOL</t>
  </si>
  <si>
    <t>MRS T.G.P.SAUL</t>
  </si>
  <si>
    <t>thandosmhlekwa@gmail.com</t>
  </si>
  <si>
    <t>Nombulelo Secondary</t>
  </si>
  <si>
    <t>Noluthando Mhlekwa</t>
  </si>
  <si>
    <t>0797614510</t>
  </si>
  <si>
    <t>Absenteeism of learners, Some teachers are on sick leave but without enough days to get a substitute teacher.</t>
  </si>
  <si>
    <t>Nooitgedacht (DRC) Primary</t>
  </si>
  <si>
    <t>Multi-grade classes and LSEN learners</t>
  </si>
  <si>
    <t>NTABA MARIA SCHOOL</t>
  </si>
  <si>
    <t xml:space="preserve">LN WEPENER </t>
  </si>
  <si>
    <t>MAKANA 1</t>
  </si>
  <si>
    <t>Oatlands Preparatory School</t>
  </si>
  <si>
    <t>Mrs AJ Dugmore</t>
  </si>
  <si>
    <t>principal.200100613@ecshools.org.za</t>
  </si>
  <si>
    <t>PALMIETRIVIER PRIMARY</t>
  </si>
  <si>
    <t>N DENIIS</t>
  </si>
  <si>
    <t>0829566989</t>
  </si>
  <si>
    <t xml:space="preserve">Meetings during tuition time, MULTI-GRADE TEACHING </t>
  </si>
  <si>
    <t xml:space="preserve">SUNDAYS RIVER </t>
  </si>
  <si>
    <t>Paul Sauer HS</t>
  </si>
  <si>
    <t>Olive du Plessis</t>
  </si>
  <si>
    <t>Pearston Primary School</t>
  </si>
  <si>
    <t>Mr Willie Geswint</t>
  </si>
  <si>
    <t>0829477711</t>
  </si>
  <si>
    <t xml:space="preserve">Circuit 3 </t>
  </si>
  <si>
    <t>pellsrus junior secondary</t>
  </si>
  <si>
    <t>B W Cola</t>
  </si>
  <si>
    <t>Meetings during tuition time, shortage of teachers</t>
  </si>
  <si>
    <t>kouga inland</t>
  </si>
  <si>
    <t>bouah.markr@gmail.com</t>
  </si>
  <si>
    <t>Port Alfred Junior Secondary</t>
  </si>
  <si>
    <t>M.R. Bouah</t>
  </si>
  <si>
    <t>0718520229</t>
  </si>
  <si>
    <t>J.I. Young</t>
  </si>
  <si>
    <t>ryneveld.primaryschool415@gmail.com</t>
  </si>
  <si>
    <t>Ryneveld Primary School</t>
  </si>
  <si>
    <t>R.A. Vers</t>
  </si>
  <si>
    <t>0729517729</t>
  </si>
  <si>
    <t xml:space="preserve">Samkelwe Secondary </t>
  </si>
  <si>
    <t>Mr M Nduna</t>
  </si>
  <si>
    <t>Absenteeism of learners, Failure to do tasks</t>
  </si>
  <si>
    <t>sandisulwazihighschool@gmail.com</t>
  </si>
  <si>
    <t>Sandisulwazi High School</t>
  </si>
  <si>
    <t>L.Zealand</t>
  </si>
  <si>
    <t>0768108027</t>
  </si>
  <si>
    <t>Lack of LTSM, Late approval of application for a substitute. Teachers are overloaded by teaching different subjects for different grades from grade 8 to 12.</t>
  </si>
  <si>
    <t>SLOW LEARNERS</t>
  </si>
  <si>
    <t>SHAW PARK COMBINED SCHOOL</t>
  </si>
  <si>
    <t>MS VL SEPTEMBER</t>
  </si>
  <si>
    <t>073 150 6074</t>
  </si>
  <si>
    <t>Unqualified staff member(s), Meetings during tuition time, Absenteeism of teacher(s), Absenteeism of learners</t>
  </si>
  <si>
    <t>Shaw Park Primary School</t>
  </si>
  <si>
    <t>Mrs LE Willows</t>
  </si>
  <si>
    <t>E.MACKELINA</t>
  </si>
  <si>
    <t>gbajacobs@telkomsa.net</t>
  </si>
  <si>
    <t>St Mary's R.C Primary School</t>
  </si>
  <si>
    <t>No permanent educator for Grade 7 Mathematics, Natural Science and Technology</t>
  </si>
  <si>
    <t>Makhanda 1</t>
  </si>
  <si>
    <t>St Patrick's Primary School</t>
  </si>
  <si>
    <t>Mrs Valerie Lippert</t>
  </si>
  <si>
    <t>saintsteresa40@gmail.com</t>
  </si>
  <si>
    <t>St. Teresa's R.C. Primary School</t>
  </si>
  <si>
    <t>Keith Geduld</t>
  </si>
  <si>
    <t>0715614318</t>
  </si>
  <si>
    <t>stignatiusprimaryschool@gmail.com</t>
  </si>
  <si>
    <t>St.Ignatius Primary School</t>
  </si>
  <si>
    <t>Nomalizo Johnson</t>
  </si>
  <si>
    <t>0839842457</t>
  </si>
  <si>
    <t>Vacant post(s) not filled., Absenteeism of learners, Grade 7 Mr Manyube on Incapacity Leave</t>
  </si>
  <si>
    <t xml:space="preserve">Sundays River </t>
  </si>
  <si>
    <t>admin@stulting.co.ca</t>
  </si>
  <si>
    <t>Stulting</t>
  </si>
  <si>
    <t>C. J. Coetzer</t>
  </si>
  <si>
    <t>sunriver@xsinet.co.za</t>
  </si>
  <si>
    <t>JPP Vos</t>
  </si>
  <si>
    <t>0422340313</t>
  </si>
  <si>
    <t>Thembalesizwe Primary</t>
  </si>
  <si>
    <t>G.M Maqabangqa</t>
  </si>
  <si>
    <t>Too many cultural activities</t>
  </si>
  <si>
    <t>principal.200100784@ecschools.org.za</t>
  </si>
  <si>
    <t>THORNHILL COMBINED SCHOOL</t>
  </si>
  <si>
    <t>M.S AWERIES</t>
  </si>
  <si>
    <t>0836550151</t>
  </si>
  <si>
    <t>Not applicable</t>
  </si>
  <si>
    <t xml:space="preserve">Tom Kasibe Primary </t>
  </si>
  <si>
    <t xml:space="preserve">Mr. Z.M. Grootboom </t>
  </si>
  <si>
    <t>sarienviljoen@telkomsa.net</t>
  </si>
  <si>
    <t>UITVLUCHT PRIMARY</t>
  </si>
  <si>
    <t>S. VILJOEN</t>
  </si>
  <si>
    <t>0794924593</t>
  </si>
  <si>
    <t>Ukhanyo Secondary School</t>
  </si>
  <si>
    <t>Mr W.E Pringle</t>
  </si>
  <si>
    <t>upshead@unionschools.co.za</t>
  </si>
  <si>
    <t>UNION PREPARATORY SCHOOL</t>
  </si>
  <si>
    <t>BELINDA BOTHA</t>
  </si>
  <si>
    <t>0715437610</t>
  </si>
  <si>
    <t xml:space="preserve">WC Ntantiso </t>
  </si>
  <si>
    <t>02</t>
  </si>
  <si>
    <t>Mrs M Rafferty</t>
  </si>
  <si>
    <t>vusumziprima@gmail.com</t>
  </si>
  <si>
    <t>VUSUMZI PRIMARY</t>
  </si>
  <si>
    <t>MR A.F. MAHOKOTO</t>
  </si>
  <si>
    <t>0761656009</t>
  </si>
  <si>
    <t>SUNDAYS RIVER</t>
  </si>
  <si>
    <t>westonpschool@gmail.com</t>
  </si>
  <si>
    <t>Weston Intermediate</t>
  </si>
  <si>
    <t>Mr S. W. Mange</t>
  </si>
  <si>
    <t>0723236494</t>
  </si>
  <si>
    <t>Vacant post(s) not filled., Training during tuition time, Absenteeism of teacher(s), Multi-graded classes</t>
  </si>
  <si>
    <t>WG OLIVIER</t>
  </si>
  <si>
    <t>GW RITTELS</t>
  </si>
  <si>
    <t>0818336626</t>
  </si>
  <si>
    <t>williamoates@somerset.co.za</t>
  </si>
  <si>
    <t>William Oates Primary School</t>
  </si>
  <si>
    <t>Isak du Plessis</t>
  </si>
  <si>
    <t>WILLOWMORE SENIOR SECONDARY</t>
  </si>
  <si>
    <t>HENRY RODERICK LEKAS</t>
  </si>
  <si>
    <t xml:space="preserve">Absenteeism of learners, A lot of learners don't do home work or do it  without earnest. Do not study at home. </t>
  </si>
  <si>
    <t>076 5500 665</t>
  </si>
  <si>
    <t>Five of the Grade 4 learners struggle as they entered this school from other schools  - Different LoLT in Foundation Phase and some learners were passed on to Grade 4 with only 1's in all gr 3 subjects.</t>
  </si>
  <si>
    <t>wolwefonteinps@gmail.com</t>
  </si>
  <si>
    <t>Wolwefontein Primary School</t>
  </si>
  <si>
    <t>S. Wilken</t>
  </si>
  <si>
    <t>0786668886</t>
  </si>
  <si>
    <t xml:space="preserve">The only reason at Wolwefontein Primary for poor performance is the learners that do not learn at home or learners who are not capable to master the content of the Curriculum. </t>
  </si>
  <si>
    <t>Woodlands Primary School</t>
  </si>
  <si>
    <t>0799280224</t>
  </si>
  <si>
    <t>Principal.200100888@ecschools.org.za</t>
  </si>
  <si>
    <t xml:space="preserve">Zuuranys Primary </t>
  </si>
  <si>
    <t xml:space="preserve">JA du Plessis </t>
  </si>
  <si>
    <t>0824323041</t>
  </si>
  <si>
    <t>Cangci Tech High School</t>
  </si>
  <si>
    <t>A.Z  Njomi</t>
  </si>
  <si>
    <t>0825977759</t>
  </si>
  <si>
    <t>JOJO SSS</t>
  </si>
  <si>
    <t xml:space="preserve">MC Jojo </t>
  </si>
  <si>
    <t xml:space="preserve">Simakamaka </t>
  </si>
  <si>
    <t>T.E. MOTSILILI</t>
  </si>
  <si>
    <t>xmbasane@gmail.com</t>
  </si>
  <si>
    <t>Mlungiseleli SSS</t>
  </si>
  <si>
    <t>Mbasane Xolile</t>
  </si>
  <si>
    <t>082624258</t>
  </si>
  <si>
    <t>Vacant post(s) not filled., Meetings during tuition time, Absenteeism of teacher(s), Absenteeism of learners</t>
  </si>
  <si>
    <t>Academy High Schol</t>
  </si>
  <si>
    <t>We have no poor performance</t>
  </si>
  <si>
    <t>Mrs Terry Schultz</t>
  </si>
  <si>
    <t>Circuit 14</t>
  </si>
  <si>
    <t>MR C GROBLER</t>
  </si>
  <si>
    <t>0839477972</t>
  </si>
  <si>
    <t>BUFFALO CITY METROPOLITON</t>
  </si>
  <si>
    <t>G Botha</t>
  </si>
  <si>
    <t>J.Martin</t>
  </si>
  <si>
    <t>GRENS HIGH SCHOOL</t>
  </si>
  <si>
    <t>COASTAL</t>
  </si>
  <si>
    <t>Nkumanda  Linette  Lulama</t>
  </si>
  <si>
    <t>Vacant post(s) not filled., H.O.D.for Maths is vacant,she has been promoted to other school.</t>
  </si>
  <si>
    <t>07333117009</t>
  </si>
  <si>
    <t>07167285444</t>
  </si>
  <si>
    <t>Stirling High School</t>
  </si>
  <si>
    <t xml:space="preserve">Thembalesizwe SSS </t>
  </si>
  <si>
    <t xml:space="preserve">Mr A C Ukekwe </t>
  </si>
  <si>
    <t>083549 2834</t>
  </si>
  <si>
    <t>PARENT SUPPORT FOR THEIR OWN KIDS</t>
  </si>
  <si>
    <t>KWAKOMANI COMPREHENSIVE SCHOOL</t>
  </si>
  <si>
    <t>Vacant post(s) not filled., Lack of LTSM, Absenteeism of learners, the school is understaffed due to the status assigned by EMIS</t>
  </si>
  <si>
    <t>ISIBANE</t>
  </si>
  <si>
    <t>manzezulusss@gmail.com</t>
  </si>
  <si>
    <t>Manzezulu S.S.S</t>
  </si>
  <si>
    <t>Hobongwana P.P</t>
  </si>
  <si>
    <t>082 065 0040</t>
  </si>
  <si>
    <t>Ezibeleni</t>
  </si>
  <si>
    <t>middeland secondary school</t>
  </si>
  <si>
    <t>admin@andrewrabie.co.za</t>
  </si>
  <si>
    <t>Andrew Rabie High School</t>
  </si>
  <si>
    <t>W.J. Botha</t>
  </si>
  <si>
    <t>0844392694</t>
  </si>
  <si>
    <t>ALGOA 5</t>
  </si>
  <si>
    <t>recife@intekom.co.za</t>
  </si>
  <si>
    <t>J P Hugo</t>
  </si>
  <si>
    <t>Algoa</t>
  </si>
  <si>
    <t>SG Zietsman</t>
  </si>
  <si>
    <t>H.V. Graham</t>
  </si>
  <si>
    <t>algoa-5</t>
  </si>
  <si>
    <t>marymounth@telkomsa.net</t>
  </si>
  <si>
    <t>Marymount</t>
  </si>
  <si>
    <t>A E Ntamesi</t>
  </si>
  <si>
    <t>0731795859</t>
  </si>
  <si>
    <t>northern lights school</t>
  </si>
  <si>
    <t>Trevor Roman</t>
  </si>
  <si>
    <t>OTTO DU PLESSIS HIGH</t>
  </si>
  <si>
    <t>MR MH VAN EEDEN</t>
  </si>
  <si>
    <t>The HIll College</t>
  </si>
  <si>
    <t xml:space="preserve">Algoa CMC 1 </t>
  </si>
  <si>
    <t>C CRONJE</t>
  </si>
  <si>
    <t>Westering high school</t>
  </si>
  <si>
    <t>parental involvement lacking</t>
  </si>
  <si>
    <t>Lack of parental motivation</t>
  </si>
  <si>
    <t>Qokolweni</t>
  </si>
  <si>
    <t>Xolilizwe Sangoni S.S.S.</t>
  </si>
  <si>
    <t>Absenteeism of learners, Lack of parental involvement, pregnancy, drug and alcohol abuse, etc</t>
  </si>
  <si>
    <t>Vacant post(s) not filled., Lack of LTSM, Absenteeism of teacher(s), Absenteeism of learners</t>
  </si>
  <si>
    <t>E.C. Billett</t>
  </si>
  <si>
    <t>Absenteeism of learners, Learner attitude and poor study conditions at home</t>
  </si>
  <si>
    <t>zola.e.tesana@gmail.com</t>
  </si>
  <si>
    <t>Cookhouse Secondary</t>
  </si>
  <si>
    <t>Tesana Z.E</t>
  </si>
  <si>
    <t>0833325078</t>
  </si>
  <si>
    <t>0825747164</t>
  </si>
  <si>
    <t>Practiced for Prize giving function</t>
  </si>
  <si>
    <t xml:space="preserve">Mr Thorne </t>
  </si>
  <si>
    <t>Myona Monde Patrick</t>
  </si>
  <si>
    <t>Absenteeism of teacher(s), No teacher for Geography Grade 10 and Life sciences as the erstwhile got a transfer  in 2018,school had to utilize ex-learner offer these subjects.</t>
  </si>
  <si>
    <t>Mnr.J.T. Dörfling</t>
  </si>
  <si>
    <t>Lack of effort from learners.  Lack of support from parents.  Passed on through the grades and not failed when necessary</t>
  </si>
  <si>
    <t>Hoërskool Jansenville</t>
  </si>
  <si>
    <t>CM. Barnard</t>
  </si>
  <si>
    <t>08282908409</t>
  </si>
  <si>
    <t>Humasndorp Secondary School</t>
  </si>
  <si>
    <t>S.A.T. Felix</t>
  </si>
  <si>
    <t>None</t>
  </si>
  <si>
    <t>Ikamvalesizwe Combined school</t>
  </si>
  <si>
    <t>Mr GK Gqamane</t>
  </si>
  <si>
    <t>leon Tembinkosi Fuma</t>
  </si>
  <si>
    <t>principal200100553@ecshools.gov.za</t>
  </si>
  <si>
    <t>Kulati M (acting)</t>
  </si>
  <si>
    <t>Lack of commitment of learners.</t>
  </si>
  <si>
    <t xml:space="preserve">Paul Sauer HS </t>
  </si>
  <si>
    <t xml:space="preserve">Olive du Plessis </t>
  </si>
  <si>
    <t xml:space="preserve">Pearston Secondary </t>
  </si>
  <si>
    <t>Samkelwe Secondary</t>
  </si>
  <si>
    <t>Lack of LTSM, Workload of teachers. Teachers are teaching different learning areas in different phases.</t>
  </si>
  <si>
    <t>Mr. W.E. Pringle</t>
  </si>
  <si>
    <t>Not giving their best; Do not study at home; Not motivated.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</si>
</sst>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d/yyyy\ h:mm:ss"/>
  </numFmts>
  <fonts count="8" x14ac:knownFonts="1">
    <font>
      <sz val="10"/>
      <color rgb="FF000000"/>
      <name val="Arial"/>
    </font>
    <font>
      <sz val="10"/>
      <color rgb="FF000000"/>
      <name val="Arial"/>
      <family val="2"/>
    </font>
    <font>
      <b/>
      <sz val="10"/>
      <color rgb="FF000000"/>
      <name val="Arial"/>
      <family val="2"/>
    </font>
    <font>
      <b/>
      <sz val="10"/>
      <color theme="0"/>
      <name val="Arial"/>
      <family val="2"/>
    </font>
    <font>
      <b/>
      <sz val="10"/>
      <color rgb="FF0070C0"/>
      <name val="Arial"/>
      <family val="2"/>
    </font>
    <font>
      <sz val="10"/>
      <name val="Arial"/>
      <family val="2"/>
    </font>
    <font>
      <sz val="10"/>
      <name val="Arial"/>
    </font>
    <font>
      <sz val="10"/>
      <color theme="0"/>
      <name val="Arial"/>
      <family val="2"/>
    </font>
  </fonts>
  <fills count="15">
    <fill>
      <patternFill patternType="none"/>
    </fill>
    <fill>
      <patternFill patternType="gray125"/>
    </fill>
    <fill>
      <patternFill patternType="solid">
        <fgColor theme="1"/>
        <bgColor indexed="64"/>
      </patternFill>
    </fill>
    <fill>
      <patternFill patternType="solid">
        <fgColor rgb="FF00B0F0"/>
        <bgColor indexed="64"/>
      </patternFill>
    </fill>
    <fill>
      <patternFill patternType="solid">
        <fgColor rgb="FF00B050"/>
        <bgColor indexed="64"/>
      </patternFill>
    </fill>
    <fill>
      <patternFill patternType="solid">
        <fgColor theme="4" tint="0.39997558519241921"/>
        <bgColor indexed="64"/>
      </patternFill>
    </fill>
    <fill>
      <patternFill patternType="solid">
        <fgColor rgb="FFFFFF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70C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3">
    <xf numFmtId="0" fontId="0" fillId="0" borderId="0" xfId="0" applyFont="1" applyAlignment="1"/>
    <xf numFmtId="0" fontId="0" fillId="0" borderId="1" xfId="0" applyFont="1" applyBorder="1" applyAlignment="1"/>
    <xf numFmtId="0" fontId="0" fillId="4" borderId="1" xfId="0" applyFont="1" applyFill="1" applyBorder="1" applyAlignment="1"/>
    <xf numFmtId="0" fontId="0" fillId="3" borderId="1" xfId="0" applyFont="1" applyFill="1" applyBorder="1" applyAlignment="1"/>
    <xf numFmtId="0" fontId="0" fillId="10" borderId="1" xfId="0" applyFont="1" applyFill="1" applyBorder="1" applyAlignment="1"/>
    <xf numFmtId="0" fontId="0" fillId="5" borderId="1" xfId="0" applyFont="1" applyFill="1" applyBorder="1" applyAlignment="1"/>
    <xf numFmtId="0" fontId="0" fillId="9" borderId="1" xfId="0" applyFont="1" applyFill="1" applyBorder="1" applyAlignment="1"/>
    <xf numFmtId="0" fontId="0" fillId="7" borderId="1" xfId="0" applyFont="1" applyFill="1" applyBorder="1" applyAlignment="1"/>
    <xf numFmtId="0" fontId="0" fillId="8" borderId="1" xfId="0" applyFont="1" applyFill="1" applyBorder="1" applyAlignment="1"/>
    <xf numFmtId="0" fontId="0" fillId="6" borderId="1" xfId="0" applyFont="1" applyFill="1" applyBorder="1" applyAlignment="1"/>
    <xf numFmtId="0" fontId="1" fillId="0" borderId="1" xfId="0" applyFont="1" applyBorder="1" applyAlignment="1"/>
    <xf numFmtId="0" fontId="2" fillId="2" borderId="1" xfId="0" applyFont="1" applyFill="1" applyBorder="1" applyAlignment="1"/>
    <xf numFmtId="0" fontId="3" fillId="2" borderId="1" xfId="0" applyFont="1" applyFill="1" applyBorder="1" applyAlignment="1"/>
    <xf numFmtId="0" fontId="4" fillId="0" borderId="1" xfId="0" applyFont="1" applyBorder="1" applyAlignment="1"/>
    <xf numFmtId="0" fontId="4" fillId="10" borderId="1" xfId="0" applyFont="1" applyFill="1" applyBorder="1" applyAlignment="1"/>
    <xf numFmtId="0" fontId="4" fillId="5" borderId="1" xfId="0" applyFont="1" applyFill="1" applyBorder="1" applyAlignment="1"/>
    <xf numFmtId="0" fontId="4" fillId="9" borderId="1" xfId="0" applyFont="1" applyFill="1" applyBorder="1" applyAlignment="1"/>
    <xf numFmtId="0" fontId="4" fillId="7" borderId="1" xfId="0" applyFont="1" applyFill="1" applyBorder="1" applyAlignment="1"/>
    <xf numFmtId="0" fontId="4" fillId="8" borderId="1" xfId="0" applyFont="1" applyFill="1" applyBorder="1" applyAlignment="1"/>
    <xf numFmtId="0" fontId="4" fillId="6" borderId="1" xfId="0" applyFont="1" applyFill="1" applyBorder="1" applyAlignment="1"/>
    <xf numFmtId="0" fontId="4" fillId="4" borderId="1" xfId="0" applyFont="1" applyFill="1" applyBorder="1" applyAlignment="1"/>
    <xf numFmtId="0" fontId="4" fillId="3" borderId="1" xfId="0" applyFont="1" applyFill="1" applyBorder="1" applyAlignment="1"/>
    <xf numFmtId="0" fontId="0" fillId="2" borderId="1" xfId="0" applyFont="1" applyFill="1" applyBorder="1" applyAlignment="1"/>
    <xf numFmtId="0" fontId="0" fillId="0" borderId="1" xfId="0" applyFont="1" applyFill="1" applyBorder="1" applyAlignment="1">
      <alignment shrinkToFit="1"/>
    </xf>
    <xf numFmtId="0" fontId="1" fillId="0" borderId="0" xfId="0" applyFont="1" applyAlignment="1">
      <alignment vertical="center" wrapText="1"/>
    </xf>
    <xf numFmtId="0" fontId="1" fillId="0" borderId="1" xfId="0" applyFont="1" applyFill="1" applyBorder="1" applyAlignment="1">
      <alignment shrinkToFit="1"/>
    </xf>
    <xf numFmtId="0" fontId="3" fillId="11" borderId="1" xfId="0" applyFont="1" applyFill="1" applyBorder="1" applyAlignment="1"/>
    <xf numFmtId="0" fontId="0" fillId="12" borderId="1" xfId="0" applyFont="1" applyFill="1" applyBorder="1" applyAlignment="1"/>
    <xf numFmtId="164" fontId="5" fillId="0" borderId="0" xfId="0" applyNumberFormat="1" applyFont="1" applyAlignment="1"/>
    <xf numFmtId="0" fontId="5" fillId="0" borderId="0" xfId="0" applyFont="1" applyAlignment="1"/>
    <xf numFmtId="0" fontId="0" fillId="13" borderId="1" xfId="0" applyFont="1" applyFill="1" applyBorder="1" applyAlignment="1"/>
    <xf numFmtId="0" fontId="0" fillId="14" borderId="1" xfId="0" applyFont="1" applyFill="1" applyBorder="1" applyAlignment="1"/>
    <xf numFmtId="0" fontId="0" fillId="2" borderId="0" xfId="0" applyFont="1" applyFill="1" applyAlignment="1"/>
    <xf numFmtId="0" fontId="1" fillId="2" borderId="0" xfId="0" applyFont="1" applyFill="1" applyAlignment="1"/>
    <xf numFmtId="164" fontId="5" fillId="0" borderId="1" xfId="0" applyNumberFormat="1" applyFont="1" applyFill="1" applyBorder="1" applyAlignment="1"/>
    <xf numFmtId="0" fontId="5" fillId="0" borderId="1" xfId="0" applyFont="1" applyFill="1" applyBorder="1" applyAlignment="1"/>
    <xf numFmtId="0" fontId="5" fillId="0" borderId="1" xfId="0" quotePrefix="1" applyFont="1" applyFill="1" applyBorder="1" applyAlignment="1"/>
    <xf numFmtId="0" fontId="0" fillId="0" borderId="1" xfId="0" applyFont="1" applyFill="1" applyBorder="1" applyAlignment="1"/>
    <xf numFmtId="164" fontId="6" fillId="0" borderId="1" xfId="0" applyNumberFormat="1" applyFont="1" applyBorder="1" applyAlignment="1"/>
    <xf numFmtId="0" fontId="6" fillId="0" borderId="1" xfId="0" applyFont="1" applyBorder="1" applyAlignment="1"/>
    <xf numFmtId="0" fontId="6" fillId="0" borderId="1" xfId="0" quotePrefix="1" applyFont="1" applyBorder="1" applyAlignment="1"/>
    <xf numFmtId="0" fontId="5" fillId="0" borderId="1" xfId="0" applyFont="1" applyBorder="1" applyAlignment="1"/>
    <xf numFmtId="0" fontId="7" fillId="2" borderId="0" xfId="0" applyFont="1" applyFill="1" applyAlignment="1"/>
  </cellXfs>
  <cellStyles count="1">
    <cellStyle name="Normal" xfId="0" builtinId="0"/>
  </cellStyles>
  <dxfs count="50">
    <dxf>
      <font>
        <color rgb="FF9C0006"/>
      </font>
      <fill>
        <patternFill>
          <bgColor rgb="FFFFC7CE"/>
        </patternFill>
      </fill>
    </dxf>
    <dxf>
      <font>
        <color rgb="FF9C6500"/>
      </font>
      <fill>
        <patternFill>
          <bgColor rgb="FFFFEB9C"/>
        </patternFill>
      </fill>
    </dxf>
    <dxf>
      <font>
        <color rgb="FF002060"/>
      </font>
      <fill>
        <patternFill>
          <bgColor theme="4" tint="0.59996337778862885"/>
        </patternFill>
      </fill>
    </dxf>
    <dxf>
      <fill>
        <patternFill>
          <bgColor theme="0" tint="-0.14996795556505021"/>
        </patternFill>
      </fill>
    </dxf>
    <dxf>
      <font>
        <color rgb="FF002060"/>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font>
      <fill>
        <patternFill>
          <bgColor theme="6" tint="0.59996337778862885"/>
        </patternFill>
      </fill>
    </dxf>
    <dxf>
      <font>
        <b/>
        <i val="0"/>
        <color rgb="FF002060"/>
      </font>
      <fill>
        <patternFill>
          <bgColor theme="4"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font>
      <fill>
        <patternFill>
          <bgColor theme="0" tint="-0.14996795556505021"/>
        </patternFill>
      </fill>
    </dxf>
    <dxf>
      <font>
        <b/>
        <i val="0"/>
        <color rgb="FF002060"/>
      </font>
      <fill>
        <patternFill>
          <bgColor theme="4"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70C0"/>
      </font>
      <fill>
        <patternFill>
          <bgColor theme="4" tint="0.39994506668294322"/>
        </patternFill>
      </fill>
    </dxf>
    <dxf>
      <font>
        <b/>
        <i val="0"/>
        <color theme="1" tint="0.34998626667073579"/>
      </font>
      <fill>
        <patternFill>
          <bgColor theme="6"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auto="1"/>
      </font>
      <fill>
        <patternFill>
          <bgColor theme="0" tint="-0.14996795556505021"/>
        </patternFill>
      </fill>
    </dxf>
    <dxf>
      <font>
        <color rgb="FF002060"/>
      </font>
      <fill>
        <patternFill>
          <bgColor theme="4"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font>
      <fill>
        <patternFill>
          <bgColor theme="0" tint="-0.14996795556505021"/>
        </patternFill>
      </fill>
    </dxf>
    <dxf>
      <font>
        <color rgb="FF9C0006"/>
      </font>
      <fill>
        <patternFill>
          <bgColor rgb="FFFFC7CE"/>
        </patternFill>
      </fill>
    </dxf>
    <dxf>
      <font>
        <b/>
        <i val="0"/>
        <color rgb="FF002060"/>
      </font>
      <fill>
        <patternFill>
          <bgColor theme="4"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002060"/>
      </font>
      <fill>
        <patternFill>
          <bgColor theme="4"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b/>
        <i val="0"/>
        <color rgb="FF0070C0"/>
      </font>
      <fill>
        <patternFill>
          <bgColor theme="4" tint="0.59996337778862885"/>
        </patternFill>
      </fill>
    </dxf>
    <dxf>
      <font>
        <color theme="1" tint="0.24994659260841701"/>
      </font>
      <fill>
        <patternFill>
          <bgColor theme="6" tint="0.59996337778862885"/>
        </patternFill>
      </fill>
    </dxf>
    <dxf>
      <font>
        <b/>
        <i val="0"/>
        <color theme="1" tint="0.14996795556505021"/>
      </font>
      <fill>
        <patternFill>
          <bgColor theme="6" tint="0.59996337778862885"/>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40.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41.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42.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43.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44.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45.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46.xml.rels><?xml version="1.0" encoding="UTF-8" standalone="yes"?>
<Relationships xmlns="http://schemas.openxmlformats.org/package/2006/relationships"><Relationship Id="rId2" Type="http://schemas.microsoft.com/office/2011/relationships/chartColorStyle" Target="colors346.xml"/><Relationship Id="rId1" Type="http://schemas.microsoft.com/office/2011/relationships/chartStyle" Target="style346.xml"/></Relationships>
</file>

<file path=xl/charts/_rels/chart347.xml.rels><?xml version="1.0" encoding="UTF-8" standalone="yes"?>
<Relationships xmlns="http://schemas.openxmlformats.org/package/2006/relationships"><Relationship Id="rId2" Type="http://schemas.microsoft.com/office/2011/relationships/chartColorStyle" Target="colors347.xml"/><Relationship Id="rId1" Type="http://schemas.microsoft.com/office/2011/relationships/chartStyle" Target="style347.xml"/></Relationships>
</file>

<file path=xl/charts/_rels/chart348.xml.rels><?xml version="1.0" encoding="UTF-8" standalone="yes"?>
<Relationships xmlns="http://schemas.openxmlformats.org/package/2006/relationships"><Relationship Id="rId2" Type="http://schemas.microsoft.com/office/2011/relationships/chartColorStyle" Target="colors348.xml"/><Relationship Id="rId1" Type="http://schemas.microsoft.com/office/2011/relationships/chartStyle" Target="style348.xml"/></Relationships>
</file>

<file path=xl/charts/_rels/chart349.xml.rels><?xml version="1.0" encoding="UTF-8" standalone="yes"?>
<Relationships xmlns="http://schemas.openxmlformats.org/package/2006/relationships"><Relationship Id="rId2" Type="http://schemas.microsoft.com/office/2011/relationships/chartColorStyle" Target="colors349.xml"/><Relationship Id="rId1" Type="http://schemas.microsoft.com/office/2011/relationships/chartStyle" Target="style349.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50.xml.rels><?xml version="1.0" encoding="UTF-8" standalone="yes"?>
<Relationships xmlns="http://schemas.openxmlformats.org/package/2006/relationships"><Relationship Id="rId2" Type="http://schemas.microsoft.com/office/2011/relationships/chartColorStyle" Target="colors350.xml"/><Relationship Id="rId1" Type="http://schemas.microsoft.com/office/2011/relationships/chartStyle" Target="style350.xml"/></Relationships>
</file>

<file path=xl/charts/_rels/chart351.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52.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53.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54.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55.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56.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57.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58.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59.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60.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800" b="1" i="0" baseline="0">
                <a:effectLst/>
              </a:rPr>
              <a:t>GET: Responses per District</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D09-49C6-908E-AA3C847D15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D09-49C6-908E-AA3C847D15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D09-49C6-908E-AA3C847D15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D09-49C6-908E-AA3C847D1542}"/>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D09-49C6-908E-AA3C847D1542}"/>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7D09-49C6-908E-AA3C847D1542}"/>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7D09-49C6-908E-AA3C847D1542}"/>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7D09-49C6-908E-AA3C847D1542}"/>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7D09-49C6-908E-AA3C847D1542}"/>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7D09-49C6-908E-AA3C847D1542}"/>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7D09-49C6-908E-AA3C847D1542}"/>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7D09-49C6-908E-AA3C847D15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GET!$B$341:$B$352</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GET!$C$341:$C$352</c:f>
              <c:numCache>
                <c:formatCode>General</c:formatCode>
                <c:ptCount val="12"/>
                <c:pt idx="0">
                  <c:v>14</c:v>
                </c:pt>
                <c:pt idx="1">
                  <c:v>12</c:v>
                </c:pt>
                <c:pt idx="2">
                  <c:v>1</c:v>
                </c:pt>
                <c:pt idx="3">
                  <c:v>2</c:v>
                </c:pt>
                <c:pt idx="4">
                  <c:v>43</c:v>
                </c:pt>
                <c:pt idx="5">
                  <c:v>1</c:v>
                </c:pt>
                <c:pt idx="6">
                  <c:v>27</c:v>
                </c:pt>
                <c:pt idx="7">
                  <c:v>11</c:v>
                </c:pt>
                <c:pt idx="8">
                  <c:v>38</c:v>
                </c:pt>
                <c:pt idx="9">
                  <c:v>5</c:v>
                </c:pt>
                <c:pt idx="10">
                  <c:v>6</c:v>
                </c:pt>
                <c:pt idx="11">
                  <c:v>125</c:v>
                </c:pt>
              </c:numCache>
            </c:numRef>
          </c:val>
          <c:extLst>
            <c:ext xmlns:c16="http://schemas.microsoft.com/office/drawing/2014/chart" uri="{C3380CC4-5D6E-409C-BE32-E72D297353CC}">
              <c16:uniqueId val="{00000018-7D09-49C6-908E-AA3C847D1542}"/>
            </c:ext>
          </c:extLst>
        </c:ser>
        <c:dLbls>
          <c:showLegendKey val="0"/>
          <c:showVal val="0"/>
          <c:showCatName val="0"/>
          <c:showSerName val="0"/>
          <c:showPercent val="0"/>
          <c:showBubbleSize val="0"/>
        </c:dLbls>
        <c:gapWidth val="150"/>
        <c:shape val="box"/>
        <c:axId val="291675775"/>
        <c:axId val="291659551"/>
        <c:axId val="0"/>
      </c:bar3DChart>
      <c:catAx>
        <c:axId val="29167577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59551"/>
        <c:crosses val="autoZero"/>
        <c:auto val="1"/>
        <c:lblAlgn val="ctr"/>
        <c:lblOffset val="100"/>
        <c:noMultiLvlLbl val="0"/>
      </c:catAx>
      <c:valAx>
        <c:axId val="2916595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757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B7-4FEA-8311-009502D43DA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B7-4FEA-8311-009502D43DA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B7-4FEA-8311-009502D43DA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B7-4FEA-8311-009502D43DA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B7-4FEA-8311-009502D43DA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GET!$Q$335:$Q$339</c:f>
              <c:numCache>
                <c:formatCode>General</c:formatCode>
                <c:ptCount val="5"/>
                <c:pt idx="0">
                  <c:v>185</c:v>
                </c:pt>
                <c:pt idx="1">
                  <c:v>24</c:v>
                </c:pt>
                <c:pt idx="2">
                  <c:v>2</c:v>
                </c:pt>
                <c:pt idx="3">
                  <c:v>1</c:v>
                </c:pt>
                <c:pt idx="4">
                  <c:v>1</c:v>
                </c:pt>
              </c:numCache>
            </c:numRef>
          </c:val>
          <c:extLst>
            <c:ext xmlns:c16="http://schemas.microsoft.com/office/drawing/2014/chart" uri="{C3380CC4-5D6E-409C-BE32-E72D297353CC}">
              <c16:uniqueId val="{0000000A-23B7-4FEA-8311-009502D43DA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8F-4D03-8357-1A45C0E642A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8F-4D03-8357-1A45C0E642A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8F-4D03-8357-1A45C0E642A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8F-4D03-8357-1A45C0E642A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8F-4D03-8357-1A45C0E642A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FET!$AW$127:$AW$131</c:f>
              <c:numCache>
                <c:formatCode>General</c:formatCode>
                <c:ptCount val="5"/>
                <c:pt idx="0">
                  <c:v>69</c:v>
                </c:pt>
                <c:pt idx="1">
                  <c:v>1</c:v>
                </c:pt>
                <c:pt idx="2">
                  <c:v>0</c:v>
                </c:pt>
                <c:pt idx="3">
                  <c:v>0</c:v>
                </c:pt>
                <c:pt idx="4">
                  <c:v>0</c:v>
                </c:pt>
              </c:numCache>
            </c:numRef>
          </c:val>
          <c:extLst>
            <c:ext xmlns:c16="http://schemas.microsoft.com/office/drawing/2014/chart" uri="{C3380CC4-5D6E-409C-BE32-E72D297353CC}">
              <c16:uniqueId val="{0000000A-698F-4D03-8357-1A45C0E642A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99-486C-9691-1756FB714C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99-486C-9691-1756FB714C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99-486C-9691-1756FB714C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99-486C-9691-1756FB714C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99-486C-9691-1756FB714C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FET!$AX$127:$AX$131</c:f>
              <c:numCache>
                <c:formatCode>General</c:formatCode>
                <c:ptCount val="5"/>
                <c:pt idx="0">
                  <c:v>47</c:v>
                </c:pt>
                <c:pt idx="1">
                  <c:v>0</c:v>
                </c:pt>
                <c:pt idx="2">
                  <c:v>0</c:v>
                </c:pt>
                <c:pt idx="3">
                  <c:v>0</c:v>
                </c:pt>
                <c:pt idx="4">
                  <c:v>0</c:v>
                </c:pt>
              </c:numCache>
            </c:numRef>
          </c:val>
          <c:extLst>
            <c:ext xmlns:c16="http://schemas.microsoft.com/office/drawing/2014/chart" uri="{C3380CC4-5D6E-409C-BE32-E72D297353CC}">
              <c16:uniqueId val="{0000000A-4799-486C-9691-1756FB714C0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CAE-4C06-8C38-642D0039FD8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CAE-4C06-8C38-642D0039FD8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CAE-4C06-8C38-642D0039FD8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CAE-4C06-8C38-642D0039FD8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CAE-4C06-8C38-642D0039FD8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FET!$AY$127:$AY$131</c:f>
              <c:numCache>
                <c:formatCode>General</c:formatCode>
                <c:ptCount val="5"/>
                <c:pt idx="0">
                  <c:v>41</c:v>
                </c:pt>
                <c:pt idx="1">
                  <c:v>0</c:v>
                </c:pt>
                <c:pt idx="2">
                  <c:v>0</c:v>
                </c:pt>
                <c:pt idx="3">
                  <c:v>0</c:v>
                </c:pt>
                <c:pt idx="4">
                  <c:v>0</c:v>
                </c:pt>
              </c:numCache>
            </c:numRef>
          </c:val>
          <c:extLst>
            <c:ext xmlns:c16="http://schemas.microsoft.com/office/drawing/2014/chart" uri="{C3380CC4-5D6E-409C-BE32-E72D297353CC}">
              <c16:uniqueId val="{0000000A-FCAE-4C06-8C38-642D0039FD8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BD-46D8-A240-FFF6018D950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BD-46D8-A240-FFF6018D950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BD-46D8-A240-FFF6018D950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BD-46D8-A240-FFF6018D950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BD-46D8-A240-FFF6018D950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FET!$AZ$127:$AZ$131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EEBD-46D8-A240-FFF6018D950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054-4560-90FF-4D4AF810E9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054-4560-90FF-4D4AF810E9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054-4560-90FF-4D4AF810E9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054-4560-90FF-4D4AF810E9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054-4560-90FF-4D4AF810E9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FET!$BA$127:$BA$131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0054-4560-90FF-4D4AF810E9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D19-4C7B-A43C-AAB5593BFCE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D19-4C7B-A43C-AAB5593BFCE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D19-4C7B-A43C-AAB5593BFCE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D19-4C7B-A43C-AAB5593BFCE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D19-4C7B-A43C-AAB5593BFCE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FET!$BB$127:$BB$131</c:f>
              <c:numCache>
                <c:formatCode>General</c:formatCode>
                <c:ptCount val="5"/>
                <c:pt idx="0">
                  <c:v>16</c:v>
                </c:pt>
                <c:pt idx="1">
                  <c:v>1</c:v>
                </c:pt>
                <c:pt idx="2">
                  <c:v>0</c:v>
                </c:pt>
                <c:pt idx="3">
                  <c:v>0</c:v>
                </c:pt>
                <c:pt idx="4">
                  <c:v>0</c:v>
                </c:pt>
              </c:numCache>
            </c:numRef>
          </c:val>
          <c:extLst>
            <c:ext xmlns:c16="http://schemas.microsoft.com/office/drawing/2014/chart" uri="{C3380CC4-5D6E-409C-BE32-E72D297353CC}">
              <c16:uniqueId val="{0000000A-6D19-4C7B-A43C-AAB5593BFCE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AE-46C9-91DF-74723F544DE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AE-46C9-91DF-74723F544DE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AE-46C9-91DF-74723F544DE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AE-46C9-91DF-74723F544DE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AE-46C9-91DF-74723F544DE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FET!$BC$127:$BC$131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03AE-46C9-91DF-74723F544DE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758-42BF-A9EC-AB7E022682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758-42BF-A9EC-AB7E022682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758-42BF-A9EC-AB7E022682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758-42BF-A9EC-AB7E022682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758-42BF-A9EC-AB7E022682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FET!$BD$127:$BD$131</c:f>
              <c:numCache>
                <c:formatCode>General</c:formatCode>
                <c:ptCount val="5"/>
                <c:pt idx="0">
                  <c:v>78</c:v>
                </c:pt>
                <c:pt idx="1">
                  <c:v>0</c:v>
                </c:pt>
                <c:pt idx="2">
                  <c:v>1</c:v>
                </c:pt>
                <c:pt idx="3">
                  <c:v>0</c:v>
                </c:pt>
                <c:pt idx="4">
                  <c:v>0</c:v>
                </c:pt>
              </c:numCache>
            </c:numRef>
          </c:val>
          <c:extLst>
            <c:ext xmlns:c16="http://schemas.microsoft.com/office/drawing/2014/chart" uri="{C3380CC4-5D6E-409C-BE32-E72D297353CC}">
              <c16:uniqueId val="{0000000A-8758-42BF-A9EC-AB7E0226821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94-46DA-ABFF-D70A00B7F1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94-46DA-ABFF-D70A00B7F1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94-46DA-ABFF-D70A00B7F1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94-46DA-ABFF-D70A00B7F1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94-46DA-ABFF-D70A00B7F1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FET!$BE$127:$BE$131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BD94-46DA-ABFF-D70A00B7F17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48-4A11-9135-FD87722264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48-4A11-9135-FD87722264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48-4A11-9135-FD87722264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48-4A11-9135-FD87722264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48-4A11-9135-FD87722264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FET!$BF$127:$BF$131</c:f>
              <c:numCache>
                <c:formatCode>General</c:formatCode>
                <c:ptCount val="5"/>
                <c:pt idx="0">
                  <c:v>51</c:v>
                </c:pt>
                <c:pt idx="1">
                  <c:v>0</c:v>
                </c:pt>
                <c:pt idx="2">
                  <c:v>0</c:v>
                </c:pt>
                <c:pt idx="3">
                  <c:v>0</c:v>
                </c:pt>
                <c:pt idx="4">
                  <c:v>0</c:v>
                </c:pt>
              </c:numCache>
            </c:numRef>
          </c:val>
          <c:extLst>
            <c:ext xmlns:c16="http://schemas.microsoft.com/office/drawing/2014/chart" uri="{C3380CC4-5D6E-409C-BE32-E72D297353CC}">
              <c16:uniqueId val="{0000000A-0C48-4A11-9135-FD87722264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DE-4E8F-B652-5218347E5D2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DE-4E8F-B652-5218347E5D2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DE-4E8F-B652-5218347E5D2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DE-4E8F-B652-5218347E5D2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DE-4E8F-B652-5218347E5D2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GET!$R$335:$R$339</c:f>
              <c:numCache>
                <c:formatCode>General</c:formatCode>
                <c:ptCount val="5"/>
                <c:pt idx="0">
                  <c:v>178</c:v>
                </c:pt>
                <c:pt idx="1">
                  <c:v>25</c:v>
                </c:pt>
                <c:pt idx="2">
                  <c:v>5</c:v>
                </c:pt>
                <c:pt idx="3">
                  <c:v>0</c:v>
                </c:pt>
                <c:pt idx="4">
                  <c:v>2</c:v>
                </c:pt>
              </c:numCache>
            </c:numRef>
          </c:val>
          <c:extLst>
            <c:ext xmlns:c16="http://schemas.microsoft.com/office/drawing/2014/chart" uri="{C3380CC4-5D6E-409C-BE32-E72D297353CC}">
              <c16:uniqueId val="{0000000A-27DE-4E8F-B652-5218347E5D2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CD-439D-B673-96CDE81DE8E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CD-439D-B673-96CDE81DE8E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CD-439D-B673-96CDE81DE8E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CD-439D-B673-96CDE81DE8E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CD-439D-B673-96CDE81DE8E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FET!$BG$127:$BG$131</c:f>
              <c:numCache>
                <c:formatCode>General</c:formatCode>
                <c:ptCount val="5"/>
                <c:pt idx="0">
                  <c:v>35</c:v>
                </c:pt>
                <c:pt idx="1">
                  <c:v>1</c:v>
                </c:pt>
                <c:pt idx="2">
                  <c:v>0</c:v>
                </c:pt>
                <c:pt idx="3">
                  <c:v>0</c:v>
                </c:pt>
                <c:pt idx="4">
                  <c:v>0</c:v>
                </c:pt>
              </c:numCache>
            </c:numRef>
          </c:val>
          <c:extLst>
            <c:ext xmlns:c16="http://schemas.microsoft.com/office/drawing/2014/chart" uri="{C3380CC4-5D6E-409C-BE32-E72D297353CC}">
              <c16:uniqueId val="{0000000A-1FCD-439D-B673-96CDE81DE8E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B0A-4AA6-BB79-EA84341AD58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B0A-4AA6-BB79-EA84341AD58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B0A-4AA6-BB79-EA84341AD58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B0A-4AA6-BB79-EA84341AD58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B0A-4AA6-BB79-EA84341AD58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FET!$BH$127:$BH$131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AB0A-4AA6-BB79-EA84341AD58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83-48A9-8FDF-4928FF5D8CD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83-48A9-8FDF-4928FF5D8CD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83-48A9-8FDF-4928FF5D8CD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83-48A9-8FDF-4928FF5D8CD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83-48A9-8FDF-4928FF5D8CD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FET!$BI$127:$BI$131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5E83-48A9-8FDF-4928FF5D8CD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8C-4938-B1C3-EF6ADBB4FCF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8C-4938-B1C3-EF6ADBB4FCF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8C-4938-B1C3-EF6ADBB4FCF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8C-4938-B1C3-EF6ADBB4FCF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8C-4938-B1C3-EF6ADBB4FCF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FET!$BJ$127:$BJ$131</c:f>
              <c:numCache>
                <c:formatCode>General</c:formatCode>
                <c:ptCount val="5"/>
                <c:pt idx="0">
                  <c:v>11</c:v>
                </c:pt>
                <c:pt idx="1">
                  <c:v>0</c:v>
                </c:pt>
                <c:pt idx="2">
                  <c:v>0</c:v>
                </c:pt>
                <c:pt idx="3">
                  <c:v>0</c:v>
                </c:pt>
                <c:pt idx="4">
                  <c:v>0</c:v>
                </c:pt>
              </c:numCache>
            </c:numRef>
          </c:val>
          <c:extLst>
            <c:ext xmlns:c16="http://schemas.microsoft.com/office/drawing/2014/chart" uri="{C3380CC4-5D6E-409C-BE32-E72D297353CC}">
              <c16:uniqueId val="{0000000A-C38C-4938-B1C3-EF6ADBB4FCF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03-4DC3-8834-D1E73B1C70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03-4DC3-8834-D1E73B1C70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03-4DC3-8834-D1E73B1C70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03-4DC3-8834-D1E73B1C70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03-4DC3-8834-D1E73B1C70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FET!$BK$127:$BK$131</c:f>
              <c:numCache>
                <c:formatCode>General</c:formatCode>
                <c:ptCount val="5"/>
                <c:pt idx="0">
                  <c:v>26</c:v>
                </c:pt>
                <c:pt idx="1">
                  <c:v>3</c:v>
                </c:pt>
                <c:pt idx="2">
                  <c:v>0</c:v>
                </c:pt>
                <c:pt idx="3">
                  <c:v>0</c:v>
                </c:pt>
                <c:pt idx="4">
                  <c:v>0</c:v>
                </c:pt>
              </c:numCache>
            </c:numRef>
          </c:val>
          <c:extLst>
            <c:ext xmlns:c16="http://schemas.microsoft.com/office/drawing/2014/chart" uri="{C3380CC4-5D6E-409C-BE32-E72D297353CC}">
              <c16:uniqueId val="{0000000A-C903-4DC3-8834-D1E73B1C701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44-46A8-9654-8234D4AFCA9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44-46A8-9654-8234D4AFCA9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44-46A8-9654-8234D4AFCA9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44-46A8-9654-8234D4AFCA9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44-46A8-9654-8234D4AFCA9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FET!$BL$127:$BL$131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3444-46A8-9654-8234D4AFCA9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2A4-43D9-A4F2-AE6501C851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2A4-43D9-A4F2-AE6501C851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2A4-43D9-A4F2-AE6501C851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2A4-43D9-A4F2-AE6501C851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2A4-43D9-A4F2-AE6501C85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FET!$BM$127:$BM$131</c:f>
              <c:numCache>
                <c:formatCode>General</c:formatCode>
                <c:ptCount val="5"/>
                <c:pt idx="0">
                  <c:v>26</c:v>
                </c:pt>
                <c:pt idx="1">
                  <c:v>0</c:v>
                </c:pt>
                <c:pt idx="2">
                  <c:v>0</c:v>
                </c:pt>
                <c:pt idx="3">
                  <c:v>0</c:v>
                </c:pt>
                <c:pt idx="4">
                  <c:v>0</c:v>
                </c:pt>
              </c:numCache>
            </c:numRef>
          </c:val>
          <c:extLst>
            <c:ext xmlns:c16="http://schemas.microsoft.com/office/drawing/2014/chart" uri="{C3380CC4-5D6E-409C-BE32-E72D297353CC}">
              <c16:uniqueId val="{0000000A-22A4-43D9-A4F2-AE6501C851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D09-4113-B4DF-3C8B4176059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D09-4113-B4DF-3C8B4176059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D09-4113-B4DF-3C8B4176059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D09-4113-B4DF-3C8B4176059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D09-4113-B4DF-3C8B417605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FET!$BN$127:$BN$131</c:f>
              <c:numCache>
                <c:formatCode>General</c:formatCode>
                <c:ptCount val="5"/>
                <c:pt idx="0">
                  <c:v>62</c:v>
                </c:pt>
                <c:pt idx="1">
                  <c:v>3</c:v>
                </c:pt>
                <c:pt idx="2">
                  <c:v>0</c:v>
                </c:pt>
                <c:pt idx="3">
                  <c:v>0</c:v>
                </c:pt>
                <c:pt idx="4">
                  <c:v>0</c:v>
                </c:pt>
              </c:numCache>
            </c:numRef>
          </c:val>
          <c:extLst>
            <c:ext xmlns:c16="http://schemas.microsoft.com/office/drawing/2014/chart" uri="{C3380CC4-5D6E-409C-BE32-E72D297353CC}">
              <c16:uniqueId val="{0000000A-4D09-4113-B4DF-3C8B4176059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EA-46E4-BE5E-BDD7E19D677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EA-46E4-BE5E-BDD7E19D677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EA-46E4-BE5E-BDD7E19D677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EA-46E4-BE5E-BDD7E19D677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EA-46E4-BE5E-BDD7E19D677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FET!$BO$127:$BO$131</c:f>
              <c:numCache>
                <c:formatCode>General</c:formatCode>
                <c:ptCount val="5"/>
                <c:pt idx="0">
                  <c:v>54</c:v>
                </c:pt>
                <c:pt idx="1">
                  <c:v>0</c:v>
                </c:pt>
                <c:pt idx="2">
                  <c:v>0</c:v>
                </c:pt>
                <c:pt idx="3">
                  <c:v>0</c:v>
                </c:pt>
                <c:pt idx="4">
                  <c:v>0</c:v>
                </c:pt>
              </c:numCache>
            </c:numRef>
          </c:val>
          <c:extLst>
            <c:ext xmlns:c16="http://schemas.microsoft.com/office/drawing/2014/chart" uri="{C3380CC4-5D6E-409C-BE32-E72D297353CC}">
              <c16:uniqueId val="{0000000A-C2EA-46E4-BE5E-BDD7E19D677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8A-4081-B124-1F3CF3E543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8A-4081-B124-1F3CF3E543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8A-4081-B124-1F3CF3E543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8A-4081-B124-1F3CF3E543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8A-4081-B124-1F3CF3E543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FET!$BP$127:$BP$131</c:f>
              <c:numCache>
                <c:formatCode>General</c:formatCode>
                <c:ptCount val="5"/>
                <c:pt idx="0">
                  <c:v>65</c:v>
                </c:pt>
                <c:pt idx="1">
                  <c:v>1</c:v>
                </c:pt>
                <c:pt idx="2">
                  <c:v>0</c:v>
                </c:pt>
                <c:pt idx="3">
                  <c:v>0</c:v>
                </c:pt>
                <c:pt idx="4">
                  <c:v>0</c:v>
                </c:pt>
              </c:numCache>
            </c:numRef>
          </c:val>
          <c:extLst>
            <c:ext xmlns:c16="http://schemas.microsoft.com/office/drawing/2014/chart" uri="{C3380CC4-5D6E-409C-BE32-E72D297353CC}">
              <c16:uniqueId val="{0000000A-038A-4081-B124-1F3CF3E543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E42-49BB-8621-9110BE33EC3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E42-49BB-8621-9110BE33EC3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E42-49BB-8621-9110BE33EC3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E42-49BB-8621-9110BE33EC3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E42-49BB-8621-9110BE33EC3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GET!$T$335:$T$339</c:f>
              <c:numCache>
                <c:formatCode>General</c:formatCode>
                <c:ptCount val="5"/>
                <c:pt idx="0">
                  <c:v>184</c:v>
                </c:pt>
                <c:pt idx="1">
                  <c:v>23</c:v>
                </c:pt>
                <c:pt idx="2">
                  <c:v>5</c:v>
                </c:pt>
                <c:pt idx="3">
                  <c:v>1</c:v>
                </c:pt>
                <c:pt idx="4">
                  <c:v>0</c:v>
                </c:pt>
              </c:numCache>
            </c:numRef>
          </c:val>
          <c:extLst>
            <c:ext xmlns:c16="http://schemas.microsoft.com/office/drawing/2014/chart" uri="{C3380CC4-5D6E-409C-BE32-E72D297353CC}">
              <c16:uniqueId val="{0000000A-DE42-49BB-8621-9110BE33EC3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EB-4526-A214-C12E39172D9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EB-4526-A214-C12E39172D9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EB-4526-A214-C12E39172D9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EB-4526-A214-C12E39172D9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EB-4526-A214-C12E39172D9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FET!$BQ$127:$BQ$131</c:f>
              <c:numCache>
                <c:formatCode>General</c:formatCode>
                <c:ptCount val="5"/>
                <c:pt idx="0">
                  <c:v>64</c:v>
                </c:pt>
                <c:pt idx="1">
                  <c:v>1</c:v>
                </c:pt>
                <c:pt idx="2">
                  <c:v>0</c:v>
                </c:pt>
                <c:pt idx="3">
                  <c:v>0</c:v>
                </c:pt>
                <c:pt idx="4">
                  <c:v>0</c:v>
                </c:pt>
              </c:numCache>
            </c:numRef>
          </c:val>
          <c:extLst>
            <c:ext xmlns:c16="http://schemas.microsoft.com/office/drawing/2014/chart" uri="{C3380CC4-5D6E-409C-BE32-E72D297353CC}">
              <c16:uniqueId val="{0000000A-4FEB-4526-A214-C12E39172D9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E6-46FE-8E12-491DA26868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E6-46FE-8E12-491DA26868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E6-46FE-8E12-491DA26868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E6-46FE-8E12-491DA26868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E6-46FE-8E12-491DA26868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FET!$BR$127:$BR$131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17E6-46FE-8E12-491DA268685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C43-43B0-9271-220BC31496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C43-43B0-9271-220BC31496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C43-43B0-9271-220BC31496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C43-43B0-9271-220BC31496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C43-43B0-9271-220BC31496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FET!$BS$127:$BS$131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FC43-43B0-9271-220BC31496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029-40F6-8B2A-78DF429954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029-40F6-8B2A-78DF429954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029-40F6-8B2A-78DF429954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029-40F6-8B2A-78DF429954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029-40F6-8B2A-78DF429954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FET!$BT$127:$BT$131</c:f>
              <c:numCache>
                <c:formatCode>General</c:formatCode>
                <c:ptCount val="5"/>
                <c:pt idx="0">
                  <c:v>24</c:v>
                </c:pt>
                <c:pt idx="1">
                  <c:v>0</c:v>
                </c:pt>
                <c:pt idx="2">
                  <c:v>0</c:v>
                </c:pt>
                <c:pt idx="3">
                  <c:v>0</c:v>
                </c:pt>
                <c:pt idx="4">
                  <c:v>0</c:v>
                </c:pt>
              </c:numCache>
            </c:numRef>
          </c:val>
          <c:extLst>
            <c:ext xmlns:c16="http://schemas.microsoft.com/office/drawing/2014/chart" uri="{C3380CC4-5D6E-409C-BE32-E72D297353CC}">
              <c16:uniqueId val="{0000000A-6029-40F6-8B2A-78DF429954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E2A-4967-9E77-2D3A78001D2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E2A-4967-9E77-2D3A78001D2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E2A-4967-9E77-2D3A78001D2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E2A-4967-9E77-2D3A78001D2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E2A-4967-9E77-2D3A78001D2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FET!$BU$127:$BU$131</c:f>
              <c:numCache>
                <c:formatCode>General</c:formatCode>
                <c:ptCount val="5"/>
                <c:pt idx="0">
                  <c:v>32</c:v>
                </c:pt>
                <c:pt idx="1">
                  <c:v>0</c:v>
                </c:pt>
                <c:pt idx="2">
                  <c:v>0</c:v>
                </c:pt>
                <c:pt idx="3">
                  <c:v>1</c:v>
                </c:pt>
                <c:pt idx="4">
                  <c:v>0</c:v>
                </c:pt>
              </c:numCache>
            </c:numRef>
          </c:val>
          <c:extLst>
            <c:ext xmlns:c16="http://schemas.microsoft.com/office/drawing/2014/chart" uri="{C3380CC4-5D6E-409C-BE32-E72D297353CC}">
              <c16:uniqueId val="{0000000A-1E2A-4967-9E77-2D3A78001D2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74-48A9-AEF4-5A2D3340DC0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74-48A9-AEF4-5A2D3340DC0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74-48A9-AEF4-5A2D3340DC0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74-48A9-AEF4-5A2D3340DC0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74-48A9-AEF4-5A2D3340DC0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FET!$BV$127:$BV$131</c:f>
              <c:numCache>
                <c:formatCode>General</c:formatCode>
                <c:ptCount val="5"/>
                <c:pt idx="0">
                  <c:v>90</c:v>
                </c:pt>
                <c:pt idx="1">
                  <c:v>0</c:v>
                </c:pt>
                <c:pt idx="2">
                  <c:v>0</c:v>
                </c:pt>
                <c:pt idx="3">
                  <c:v>0</c:v>
                </c:pt>
                <c:pt idx="4">
                  <c:v>0</c:v>
                </c:pt>
              </c:numCache>
            </c:numRef>
          </c:val>
          <c:extLst>
            <c:ext xmlns:c16="http://schemas.microsoft.com/office/drawing/2014/chart" uri="{C3380CC4-5D6E-409C-BE32-E72D297353CC}">
              <c16:uniqueId val="{0000000A-1774-48A9-AEF4-5A2D3340DC0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99A-4351-9DC5-1F695EF7B13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99A-4351-9DC5-1F695EF7B13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99A-4351-9DC5-1F695EF7B13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99A-4351-9DC5-1F695EF7B13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99A-4351-9DC5-1F695EF7B13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FET!$BW$127:$BW$131</c:f>
              <c:numCache>
                <c:formatCode>General</c:formatCode>
                <c:ptCount val="5"/>
                <c:pt idx="0">
                  <c:v>83</c:v>
                </c:pt>
                <c:pt idx="1">
                  <c:v>2</c:v>
                </c:pt>
                <c:pt idx="2">
                  <c:v>0</c:v>
                </c:pt>
                <c:pt idx="3">
                  <c:v>1</c:v>
                </c:pt>
                <c:pt idx="4">
                  <c:v>0</c:v>
                </c:pt>
              </c:numCache>
            </c:numRef>
          </c:val>
          <c:extLst>
            <c:ext xmlns:c16="http://schemas.microsoft.com/office/drawing/2014/chart" uri="{C3380CC4-5D6E-409C-BE32-E72D297353CC}">
              <c16:uniqueId val="{0000000A-F99A-4351-9DC5-1F695EF7B13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541-482F-8E2E-00B4937D881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541-482F-8E2E-00B4937D881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541-482F-8E2E-00B4937D881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541-482F-8E2E-00B4937D881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541-482F-8E2E-00B4937D881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FET!$BX$127:$BX$131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6541-482F-8E2E-00B4937D881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1F-4596-BB25-12F0E83E94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1F-4596-BB25-12F0E83E94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1F-4596-BB25-12F0E83E94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1F-4596-BB25-12F0E83E94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1F-4596-BB25-12F0E83E94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FET!$BY$127:$BY$131</c:f>
              <c:numCache>
                <c:formatCode>General</c:formatCode>
                <c:ptCount val="5"/>
                <c:pt idx="0">
                  <c:v>81</c:v>
                </c:pt>
                <c:pt idx="1">
                  <c:v>3</c:v>
                </c:pt>
                <c:pt idx="2">
                  <c:v>0</c:v>
                </c:pt>
                <c:pt idx="3">
                  <c:v>0</c:v>
                </c:pt>
                <c:pt idx="4">
                  <c:v>0</c:v>
                </c:pt>
              </c:numCache>
            </c:numRef>
          </c:val>
          <c:extLst>
            <c:ext xmlns:c16="http://schemas.microsoft.com/office/drawing/2014/chart" uri="{C3380CC4-5D6E-409C-BE32-E72D297353CC}">
              <c16:uniqueId val="{0000000A-641F-4596-BB25-12F0E83E94D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8A-4F50-BD3C-8845155571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8A-4F50-BD3C-8845155571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8A-4F50-BD3C-8845155571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8A-4F50-BD3C-8845155571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8A-4F50-BD3C-8845155571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FET!$BZ$127:$BZ$131</c:f>
              <c:numCache>
                <c:formatCode>General</c:formatCode>
                <c:ptCount val="5"/>
                <c:pt idx="0">
                  <c:v>82</c:v>
                </c:pt>
                <c:pt idx="1">
                  <c:v>1</c:v>
                </c:pt>
                <c:pt idx="2">
                  <c:v>1</c:v>
                </c:pt>
                <c:pt idx="3">
                  <c:v>0</c:v>
                </c:pt>
                <c:pt idx="4">
                  <c:v>0</c:v>
                </c:pt>
              </c:numCache>
            </c:numRef>
          </c:val>
          <c:extLst>
            <c:ext xmlns:c16="http://schemas.microsoft.com/office/drawing/2014/chart" uri="{C3380CC4-5D6E-409C-BE32-E72D297353CC}">
              <c16:uniqueId val="{0000000A-E68A-4F50-BD3C-8845155571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2C8-48C5-87CF-48107B3BE1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2C8-48C5-87CF-48107B3BE1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2C8-48C5-87CF-48107B3BE1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2C8-48C5-87CF-48107B3BE1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2C8-48C5-87CF-48107B3BE1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GET!$S$335:$S$339</c:f>
              <c:numCache>
                <c:formatCode>General</c:formatCode>
                <c:ptCount val="5"/>
                <c:pt idx="0">
                  <c:v>186</c:v>
                </c:pt>
                <c:pt idx="1">
                  <c:v>23</c:v>
                </c:pt>
                <c:pt idx="2">
                  <c:v>4</c:v>
                </c:pt>
                <c:pt idx="3">
                  <c:v>0</c:v>
                </c:pt>
                <c:pt idx="4">
                  <c:v>0</c:v>
                </c:pt>
              </c:numCache>
            </c:numRef>
          </c:val>
          <c:extLst>
            <c:ext xmlns:c16="http://schemas.microsoft.com/office/drawing/2014/chart" uri="{C3380CC4-5D6E-409C-BE32-E72D297353CC}">
              <c16:uniqueId val="{0000000A-B2C8-48C5-87CF-48107B3BE17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8FB-4764-B6C5-00C13B946EC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8FB-4764-B6C5-00C13B946EC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8FB-4764-B6C5-00C13B946EC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8FB-4764-B6C5-00C13B946EC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8FB-4764-B6C5-00C13B946EC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FET!$CA$127:$CA$131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28FB-4764-B6C5-00C13B946EC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A7-4721-9A3E-F811FD3EE23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A7-4721-9A3E-F811FD3EE23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A7-4721-9A3E-F811FD3EE23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A7-4721-9A3E-F811FD3EE23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A7-4721-9A3E-F811FD3EE23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FET!$CB$127:$CB$131</c:f>
              <c:numCache>
                <c:formatCode>General</c:formatCode>
                <c:ptCount val="5"/>
                <c:pt idx="0">
                  <c:v>17</c:v>
                </c:pt>
                <c:pt idx="1">
                  <c:v>0</c:v>
                </c:pt>
                <c:pt idx="2">
                  <c:v>0</c:v>
                </c:pt>
                <c:pt idx="3">
                  <c:v>0</c:v>
                </c:pt>
                <c:pt idx="4">
                  <c:v>0</c:v>
                </c:pt>
              </c:numCache>
            </c:numRef>
          </c:val>
          <c:extLst>
            <c:ext xmlns:c16="http://schemas.microsoft.com/office/drawing/2014/chart" uri="{C3380CC4-5D6E-409C-BE32-E72D297353CC}">
              <c16:uniqueId val="{0000000A-01A7-4721-9A3E-F811FD3EE23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11F-45DE-BA7D-5A44464E4CC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11F-45DE-BA7D-5A44464E4CC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11F-45DE-BA7D-5A44464E4CC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11F-45DE-BA7D-5A44464E4CC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11F-45DE-BA7D-5A44464E4C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FET!$CC$127:$CC$131</c:f>
              <c:numCache>
                <c:formatCode>General</c:formatCode>
                <c:ptCount val="5"/>
                <c:pt idx="0">
                  <c:v>75</c:v>
                </c:pt>
                <c:pt idx="1">
                  <c:v>0</c:v>
                </c:pt>
                <c:pt idx="2">
                  <c:v>0</c:v>
                </c:pt>
                <c:pt idx="3">
                  <c:v>0</c:v>
                </c:pt>
                <c:pt idx="4">
                  <c:v>0</c:v>
                </c:pt>
              </c:numCache>
            </c:numRef>
          </c:val>
          <c:extLst>
            <c:ext xmlns:c16="http://schemas.microsoft.com/office/drawing/2014/chart" uri="{C3380CC4-5D6E-409C-BE32-E72D297353CC}">
              <c16:uniqueId val="{0000000A-F11F-45DE-BA7D-5A44464E4CC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8B-40A2-BB65-3B22792749F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8B-40A2-BB65-3B22792749F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8B-40A2-BB65-3B22792749F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8B-40A2-BB65-3B22792749F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8B-40A2-BB65-3B22792749F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FET!$CD$127:$CD$131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648B-40A2-BB65-3B22792749F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AB9-46B5-AF67-28679121899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AB9-46B5-AF67-28679121899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AB9-46B5-AF67-28679121899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AB9-46B5-AF67-28679121899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AB9-46B5-AF67-28679121899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FET!$CE$127:$CE$131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AB9-46B5-AF67-28679121899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80B-4563-8CEF-3F3338A7AE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80B-4563-8CEF-3F3338A7AE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80B-4563-8CEF-3F3338A7AE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80B-4563-8CEF-3F3338A7AE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80B-4563-8CEF-3F3338A7AE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FET!$CF$127:$CF$131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680B-4563-8CEF-3F3338A7AE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76-49AE-B767-6ADCEFD943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76-49AE-B767-6ADCEFD943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76-49AE-B767-6ADCEFD943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76-49AE-B767-6ADCEFD943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76-49AE-B767-6ADCEFD943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FET!$CG$127:$CG$131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3976-49AE-B767-6ADCEFD943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3F-4B02-AEC4-CBABF73FF6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3F-4B02-AEC4-CBABF73FF6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3F-4B02-AEC4-CBABF73FF6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3F-4B02-AEC4-CBABF73FF6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3F-4B02-AEC4-CBABF73FF6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FET!$CH$127:$CH$131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C33F-4B02-AEC4-CBABF73FF69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79-4FCC-847C-A6C0AEF0F1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79-4FCC-847C-A6C0AEF0F1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79-4FCC-847C-A6C0AEF0F1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79-4FCC-847C-A6C0AEF0F1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79-4FCC-847C-A6C0AEF0F1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FET!$CI$127:$CI$131</c:f>
              <c:numCache>
                <c:formatCode>General</c:formatCode>
                <c:ptCount val="5"/>
                <c:pt idx="0">
                  <c:v>45</c:v>
                </c:pt>
                <c:pt idx="1">
                  <c:v>2</c:v>
                </c:pt>
                <c:pt idx="2">
                  <c:v>0</c:v>
                </c:pt>
                <c:pt idx="3">
                  <c:v>0</c:v>
                </c:pt>
                <c:pt idx="4">
                  <c:v>0</c:v>
                </c:pt>
              </c:numCache>
            </c:numRef>
          </c:val>
          <c:extLst>
            <c:ext xmlns:c16="http://schemas.microsoft.com/office/drawing/2014/chart" uri="{C3380CC4-5D6E-409C-BE32-E72D297353CC}">
              <c16:uniqueId val="{0000000A-ED79-4FCC-847C-A6C0AEF0F1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8D-4152-B4BE-893478EBDC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8D-4152-B4BE-893478EBDC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8D-4152-B4BE-893478EBDC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8D-4152-B4BE-893478EBDC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8D-4152-B4BE-893478EBDC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FET!$CJ$127:$CJ$131</c:f>
              <c:numCache>
                <c:formatCode>General</c:formatCode>
                <c:ptCount val="5"/>
                <c:pt idx="0">
                  <c:v>23</c:v>
                </c:pt>
                <c:pt idx="1">
                  <c:v>0</c:v>
                </c:pt>
                <c:pt idx="2">
                  <c:v>0</c:v>
                </c:pt>
                <c:pt idx="3">
                  <c:v>0</c:v>
                </c:pt>
                <c:pt idx="4">
                  <c:v>0</c:v>
                </c:pt>
              </c:numCache>
            </c:numRef>
          </c:val>
          <c:extLst>
            <c:ext xmlns:c16="http://schemas.microsoft.com/office/drawing/2014/chart" uri="{C3380CC4-5D6E-409C-BE32-E72D297353CC}">
              <c16:uniqueId val="{0000000A-C18D-4152-B4BE-893478EBDC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7B-4B25-82B9-0D659261EB3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7B-4B25-82B9-0D659261EB3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7B-4B25-82B9-0D659261EB3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7B-4B25-82B9-0D659261EB3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7B-4B25-82B9-0D659261EB3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GET!$U$335:$U$339</c:f>
              <c:numCache>
                <c:formatCode>General</c:formatCode>
                <c:ptCount val="5"/>
                <c:pt idx="0">
                  <c:v>176</c:v>
                </c:pt>
                <c:pt idx="1">
                  <c:v>29</c:v>
                </c:pt>
                <c:pt idx="2">
                  <c:v>6</c:v>
                </c:pt>
                <c:pt idx="3">
                  <c:v>0</c:v>
                </c:pt>
                <c:pt idx="4">
                  <c:v>0</c:v>
                </c:pt>
              </c:numCache>
            </c:numRef>
          </c:val>
          <c:extLst>
            <c:ext xmlns:c16="http://schemas.microsoft.com/office/drawing/2014/chart" uri="{C3380CC4-5D6E-409C-BE32-E72D297353CC}">
              <c16:uniqueId val="{0000000A-477B-4B25-82B9-0D659261EB3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0A-41ED-8D54-81FF33EFA67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0A-41ED-8D54-81FF33EFA67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0A-41ED-8D54-81FF33EFA67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0A-41ED-8D54-81FF33EFA67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0A-41ED-8D54-81FF33EFA6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FET!$CK$127:$CK$131</c:f>
              <c:numCache>
                <c:formatCode>General</c:formatCode>
                <c:ptCount val="5"/>
                <c:pt idx="0">
                  <c:v>69</c:v>
                </c:pt>
                <c:pt idx="1">
                  <c:v>0</c:v>
                </c:pt>
                <c:pt idx="2">
                  <c:v>0</c:v>
                </c:pt>
                <c:pt idx="3">
                  <c:v>0</c:v>
                </c:pt>
                <c:pt idx="4">
                  <c:v>0</c:v>
                </c:pt>
              </c:numCache>
            </c:numRef>
          </c:val>
          <c:extLst>
            <c:ext xmlns:c16="http://schemas.microsoft.com/office/drawing/2014/chart" uri="{C3380CC4-5D6E-409C-BE32-E72D297353CC}">
              <c16:uniqueId val="{0000000A-340A-41ED-8D54-81FF33EFA67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D4-4A64-A76A-029E8C11DEC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D4-4A64-A76A-029E8C11DEC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D4-4A64-A76A-029E8C11DEC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D4-4A64-A76A-029E8C11DEC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D4-4A64-A76A-029E8C11DEC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FET!$CL$127:$CL$131</c:f>
              <c:numCache>
                <c:formatCode>General</c:formatCode>
                <c:ptCount val="5"/>
                <c:pt idx="0">
                  <c:v>49</c:v>
                </c:pt>
                <c:pt idx="1">
                  <c:v>0</c:v>
                </c:pt>
                <c:pt idx="2">
                  <c:v>0</c:v>
                </c:pt>
                <c:pt idx="3">
                  <c:v>0</c:v>
                </c:pt>
                <c:pt idx="4">
                  <c:v>0</c:v>
                </c:pt>
              </c:numCache>
            </c:numRef>
          </c:val>
          <c:extLst>
            <c:ext xmlns:c16="http://schemas.microsoft.com/office/drawing/2014/chart" uri="{C3380CC4-5D6E-409C-BE32-E72D297353CC}">
              <c16:uniqueId val="{0000000A-CAD4-4A64-A76A-029E8C11DEC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D2-412F-9A20-066D7561FB8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D2-412F-9A20-066D7561FB8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D2-412F-9A20-066D7561FB8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D2-412F-9A20-066D7561FB8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D2-412F-9A20-066D7561FB8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FET!$CM$127:$CM$131</c:f>
              <c:numCache>
                <c:formatCode>General</c:formatCode>
                <c:ptCount val="5"/>
                <c:pt idx="0">
                  <c:v>40</c:v>
                </c:pt>
                <c:pt idx="1">
                  <c:v>0</c:v>
                </c:pt>
                <c:pt idx="2">
                  <c:v>0</c:v>
                </c:pt>
                <c:pt idx="3">
                  <c:v>0</c:v>
                </c:pt>
                <c:pt idx="4">
                  <c:v>0</c:v>
                </c:pt>
              </c:numCache>
            </c:numRef>
          </c:val>
          <c:extLst>
            <c:ext xmlns:c16="http://schemas.microsoft.com/office/drawing/2014/chart" uri="{C3380CC4-5D6E-409C-BE32-E72D297353CC}">
              <c16:uniqueId val="{0000000A-C9D2-412F-9A20-066D7561FB8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953-47B6-BA90-2CCD11F7ED2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953-47B6-BA90-2CCD11F7ED2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953-47B6-BA90-2CCD11F7ED2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953-47B6-BA90-2CCD11F7ED2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953-47B6-BA90-2CCD11F7ED2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FET!$CN$127:$CN$131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1953-47B6-BA90-2CCD11F7ED2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4B-414D-B700-F509D8A6B03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4B-414D-B700-F509D8A6B03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4B-414D-B700-F509D8A6B03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4B-414D-B700-F509D8A6B03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4B-414D-B700-F509D8A6B0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FET!$CO$127:$CO$131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C34B-414D-B700-F509D8A6B03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7F-48F9-B362-F2070C3001E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7F-48F9-B362-F2070C3001E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7F-48F9-B362-F2070C3001E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7F-48F9-B362-F2070C3001E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7F-48F9-B362-F2070C3001E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FET!$CP$127:$CP$131</c:f>
              <c:numCache>
                <c:formatCode>General</c:formatCode>
                <c:ptCount val="5"/>
                <c:pt idx="0">
                  <c:v>16</c:v>
                </c:pt>
                <c:pt idx="1">
                  <c:v>0</c:v>
                </c:pt>
                <c:pt idx="2">
                  <c:v>0</c:v>
                </c:pt>
                <c:pt idx="3">
                  <c:v>0</c:v>
                </c:pt>
                <c:pt idx="4">
                  <c:v>0</c:v>
                </c:pt>
              </c:numCache>
            </c:numRef>
          </c:val>
          <c:extLst>
            <c:ext xmlns:c16="http://schemas.microsoft.com/office/drawing/2014/chart" uri="{C3380CC4-5D6E-409C-BE32-E72D297353CC}">
              <c16:uniqueId val="{0000000A-887F-48F9-B362-F2070C3001E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12-42C8-A6E8-36FCAB55BC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12-42C8-A6E8-36FCAB55BC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12-42C8-A6E8-36FCAB55BC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12-42C8-A6E8-36FCAB55BC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12-42C8-A6E8-36FCAB55BC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FET!$CQ$127:$CQ$131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4C12-42C8-A6E8-36FCAB55BC1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B8-41B8-BA0F-878069E8E2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B8-41B8-BA0F-878069E8E2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B8-41B8-BA0F-878069E8E2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B8-41B8-BA0F-878069E8E2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B8-41B8-BA0F-878069E8E2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FET!$CR$127:$CR$131</c:f>
              <c:numCache>
                <c:formatCode>General</c:formatCode>
                <c:ptCount val="5"/>
                <c:pt idx="0">
                  <c:v>81</c:v>
                </c:pt>
                <c:pt idx="1">
                  <c:v>0</c:v>
                </c:pt>
                <c:pt idx="2">
                  <c:v>0</c:v>
                </c:pt>
                <c:pt idx="3">
                  <c:v>0</c:v>
                </c:pt>
                <c:pt idx="4">
                  <c:v>0</c:v>
                </c:pt>
              </c:numCache>
            </c:numRef>
          </c:val>
          <c:extLst>
            <c:ext xmlns:c16="http://schemas.microsoft.com/office/drawing/2014/chart" uri="{C3380CC4-5D6E-409C-BE32-E72D297353CC}">
              <c16:uniqueId val="{0000000A-69B8-41B8-BA0F-878069E8E2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EB-4AC1-84D4-2B48A3DC86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EB-4AC1-84D4-2B48A3DC86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EB-4AC1-84D4-2B48A3DC86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EB-4AC1-84D4-2B48A3DC86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EB-4AC1-84D4-2B48A3DC86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FET!$CS$127:$CS$131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17EB-4AC1-84D4-2B48A3DC86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0B-460D-BFD1-3C1A90BC24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0B-460D-BFD1-3C1A90BC24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0B-460D-BFD1-3C1A90BC24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0B-460D-BFD1-3C1A90BC24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0B-460D-BFD1-3C1A90BC24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FET!$CT$127:$CT$131</c:f>
              <c:numCache>
                <c:formatCode>General</c:formatCode>
                <c:ptCount val="5"/>
                <c:pt idx="0">
                  <c:v>53</c:v>
                </c:pt>
                <c:pt idx="1">
                  <c:v>0</c:v>
                </c:pt>
                <c:pt idx="2">
                  <c:v>0</c:v>
                </c:pt>
                <c:pt idx="3">
                  <c:v>0</c:v>
                </c:pt>
                <c:pt idx="4">
                  <c:v>0</c:v>
                </c:pt>
              </c:numCache>
            </c:numRef>
          </c:val>
          <c:extLst>
            <c:ext xmlns:c16="http://schemas.microsoft.com/office/drawing/2014/chart" uri="{C3380CC4-5D6E-409C-BE32-E72D297353CC}">
              <c16:uniqueId val="{0000000A-640B-460D-BFD1-3C1A90BC24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1C5-4082-B9D4-EC877315F2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1C5-4082-B9D4-EC877315F2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1C5-4082-B9D4-EC877315F2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1C5-4082-B9D4-EC877315F2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1C5-4082-B9D4-EC877315F2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GET!$V$335:$V$339</c:f>
              <c:numCache>
                <c:formatCode>General</c:formatCode>
                <c:ptCount val="5"/>
                <c:pt idx="0">
                  <c:v>167</c:v>
                </c:pt>
                <c:pt idx="1">
                  <c:v>29</c:v>
                </c:pt>
                <c:pt idx="2">
                  <c:v>12</c:v>
                </c:pt>
                <c:pt idx="3">
                  <c:v>3</c:v>
                </c:pt>
                <c:pt idx="4">
                  <c:v>0</c:v>
                </c:pt>
              </c:numCache>
            </c:numRef>
          </c:val>
          <c:extLst>
            <c:ext xmlns:c16="http://schemas.microsoft.com/office/drawing/2014/chart" uri="{C3380CC4-5D6E-409C-BE32-E72D297353CC}">
              <c16:uniqueId val="{0000000A-E1C5-4082-B9D4-EC877315F26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A8C-4F53-8AD1-6392A30EA20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A8C-4F53-8AD1-6392A30EA20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A8C-4F53-8AD1-6392A30EA20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A8C-4F53-8AD1-6392A30EA20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A8C-4F53-8AD1-6392A30EA20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FET!$CU$127:$CU$131</c:f>
              <c:numCache>
                <c:formatCode>General</c:formatCode>
                <c:ptCount val="5"/>
                <c:pt idx="0">
                  <c:v>35</c:v>
                </c:pt>
                <c:pt idx="1">
                  <c:v>0</c:v>
                </c:pt>
                <c:pt idx="2">
                  <c:v>0</c:v>
                </c:pt>
                <c:pt idx="3">
                  <c:v>0</c:v>
                </c:pt>
                <c:pt idx="4">
                  <c:v>0</c:v>
                </c:pt>
              </c:numCache>
            </c:numRef>
          </c:val>
          <c:extLst>
            <c:ext xmlns:c16="http://schemas.microsoft.com/office/drawing/2014/chart" uri="{C3380CC4-5D6E-409C-BE32-E72D297353CC}">
              <c16:uniqueId val="{0000000A-6A8C-4F53-8AD1-6392A30EA20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7B-43F9-AADD-9464FBF5748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7B-43F9-AADD-9464FBF5748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7B-43F9-AADD-9464FBF5748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7B-43F9-AADD-9464FBF5748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7B-43F9-AADD-9464FBF5748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FET!$CV$127:$CV$131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E67B-43F9-AADD-9464FBF5748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187-4811-ADC2-8062F379134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187-4811-ADC2-8062F379134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187-4811-ADC2-8062F379134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187-4811-ADC2-8062F379134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187-4811-ADC2-8062F379134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FET!$CW$127:$CW$131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1187-4811-ADC2-8062F379134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06F-471A-A2B6-A76607FA71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06F-471A-A2B6-A76607FA71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06F-471A-A2B6-A76607FA71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06F-471A-A2B6-A76607FA71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06F-471A-A2B6-A76607FA71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FET!$CX$127:$CX$131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D06F-471A-A2B6-A76607FA71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528-4DE9-9AC2-F04FEDE5024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528-4DE9-9AC2-F04FEDE5024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528-4DE9-9AC2-F04FEDE5024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528-4DE9-9AC2-F04FEDE5024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528-4DE9-9AC2-F04FEDE5024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FET!$CY$127:$CY$131</c:f>
              <c:numCache>
                <c:formatCode>General</c:formatCode>
                <c:ptCount val="5"/>
                <c:pt idx="0">
                  <c:v>27</c:v>
                </c:pt>
                <c:pt idx="1">
                  <c:v>0</c:v>
                </c:pt>
                <c:pt idx="2">
                  <c:v>0</c:v>
                </c:pt>
                <c:pt idx="3">
                  <c:v>0</c:v>
                </c:pt>
                <c:pt idx="4">
                  <c:v>0</c:v>
                </c:pt>
              </c:numCache>
            </c:numRef>
          </c:val>
          <c:extLst>
            <c:ext xmlns:c16="http://schemas.microsoft.com/office/drawing/2014/chart" uri="{C3380CC4-5D6E-409C-BE32-E72D297353CC}">
              <c16:uniqueId val="{0000000A-D528-4DE9-9AC2-F04FEDE5024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6E2-4217-B884-22A59CCFD64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6E2-4217-B884-22A59CCFD64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6E2-4217-B884-22A59CCFD64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6E2-4217-B884-22A59CCFD64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6E2-4217-B884-22A59CCFD64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FET!$CZ$127:$CZ$131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56E2-4217-B884-22A59CCFD64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7A6-4621-9706-A43764C956F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7A6-4621-9706-A43764C956F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7A6-4621-9706-A43764C956F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7A6-4621-9706-A43764C956F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7A6-4621-9706-A43764C956F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FET!$DA$127:$DA$131</c:f>
              <c:numCache>
                <c:formatCode>General</c:formatCode>
                <c:ptCount val="5"/>
                <c:pt idx="0">
                  <c:v>24</c:v>
                </c:pt>
                <c:pt idx="1">
                  <c:v>0</c:v>
                </c:pt>
                <c:pt idx="2">
                  <c:v>0</c:v>
                </c:pt>
                <c:pt idx="3">
                  <c:v>0</c:v>
                </c:pt>
                <c:pt idx="4">
                  <c:v>0</c:v>
                </c:pt>
              </c:numCache>
            </c:numRef>
          </c:val>
          <c:extLst>
            <c:ext xmlns:c16="http://schemas.microsoft.com/office/drawing/2014/chart" uri="{C3380CC4-5D6E-409C-BE32-E72D297353CC}">
              <c16:uniqueId val="{0000000A-47A6-4621-9706-A43764C956F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06-4FA8-BA09-78126BE4209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06-4FA8-BA09-78126BE4209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06-4FA8-BA09-78126BE4209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06-4FA8-BA09-78126BE4209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06-4FA8-BA09-78126BE4209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FET!$DB$127:$DB$131</c:f>
              <c:numCache>
                <c:formatCode>General</c:formatCode>
                <c:ptCount val="5"/>
                <c:pt idx="0">
                  <c:v>63</c:v>
                </c:pt>
                <c:pt idx="1">
                  <c:v>1</c:v>
                </c:pt>
                <c:pt idx="2">
                  <c:v>0</c:v>
                </c:pt>
                <c:pt idx="3">
                  <c:v>0</c:v>
                </c:pt>
                <c:pt idx="4">
                  <c:v>0</c:v>
                </c:pt>
              </c:numCache>
            </c:numRef>
          </c:val>
          <c:extLst>
            <c:ext xmlns:c16="http://schemas.microsoft.com/office/drawing/2014/chart" uri="{C3380CC4-5D6E-409C-BE32-E72D297353CC}">
              <c16:uniqueId val="{0000000A-A706-4FA8-BA09-78126BE4209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050-4543-95AE-467801C890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050-4543-95AE-467801C890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050-4543-95AE-467801C890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050-4543-95AE-467801C890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050-4543-95AE-467801C890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FET!$DC$127:$DC$131</c:f>
              <c:numCache>
                <c:formatCode>General</c:formatCode>
                <c:ptCount val="5"/>
                <c:pt idx="0">
                  <c:v>52</c:v>
                </c:pt>
                <c:pt idx="1">
                  <c:v>0</c:v>
                </c:pt>
                <c:pt idx="2">
                  <c:v>0</c:v>
                </c:pt>
                <c:pt idx="3">
                  <c:v>0</c:v>
                </c:pt>
                <c:pt idx="4">
                  <c:v>0</c:v>
                </c:pt>
              </c:numCache>
            </c:numRef>
          </c:val>
          <c:extLst>
            <c:ext xmlns:c16="http://schemas.microsoft.com/office/drawing/2014/chart" uri="{C3380CC4-5D6E-409C-BE32-E72D297353CC}">
              <c16:uniqueId val="{0000000A-1050-4543-95AE-467801C8903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71-4F76-BE23-A5ADF4AF646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71-4F76-BE23-A5ADF4AF646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71-4F76-BE23-A5ADF4AF646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71-4F76-BE23-A5ADF4AF646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71-4F76-BE23-A5ADF4AF64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FET!$DD$127:$DD$131</c:f>
              <c:numCache>
                <c:formatCode>General</c:formatCode>
                <c:ptCount val="5"/>
                <c:pt idx="0">
                  <c:v>68</c:v>
                </c:pt>
                <c:pt idx="1">
                  <c:v>0</c:v>
                </c:pt>
                <c:pt idx="2">
                  <c:v>0</c:v>
                </c:pt>
                <c:pt idx="3">
                  <c:v>0</c:v>
                </c:pt>
                <c:pt idx="4">
                  <c:v>0</c:v>
                </c:pt>
              </c:numCache>
            </c:numRef>
          </c:val>
          <c:extLst>
            <c:ext xmlns:c16="http://schemas.microsoft.com/office/drawing/2014/chart" uri="{C3380CC4-5D6E-409C-BE32-E72D297353CC}">
              <c16:uniqueId val="{0000000A-0171-4F76-BE23-A5ADF4AF646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7A-4C32-8B95-97EE6DAB6C5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7A-4C32-8B95-97EE6DAB6C5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7A-4C32-8B95-97EE6DAB6C5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7A-4C32-8B95-97EE6DAB6C5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7A-4C32-8B95-97EE6DAB6C5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GET!$W$335:$W$339</c:f>
              <c:numCache>
                <c:formatCode>General</c:formatCode>
                <c:ptCount val="5"/>
                <c:pt idx="0">
                  <c:v>176</c:v>
                </c:pt>
                <c:pt idx="1">
                  <c:v>31</c:v>
                </c:pt>
                <c:pt idx="2">
                  <c:v>5</c:v>
                </c:pt>
                <c:pt idx="3">
                  <c:v>0</c:v>
                </c:pt>
                <c:pt idx="4">
                  <c:v>0</c:v>
                </c:pt>
              </c:numCache>
            </c:numRef>
          </c:val>
          <c:extLst>
            <c:ext xmlns:c16="http://schemas.microsoft.com/office/drawing/2014/chart" uri="{C3380CC4-5D6E-409C-BE32-E72D297353CC}">
              <c16:uniqueId val="{0000000A-467A-4C32-8B95-97EE6DAB6C5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1D-4062-8401-48547DE49E6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1D-4062-8401-48547DE49E6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1D-4062-8401-48547DE49E6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1D-4062-8401-48547DE49E6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1D-4062-8401-48547DE49E6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FET!$DE$127:$DE$131</c:f>
              <c:numCache>
                <c:formatCode>General</c:formatCode>
                <c:ptCount val="5"/>
                <c:pt idx="0">
                  <c:v>65</c:v>
                </c:pt>
                <c:pt idx="1">
                  <c:v>0</c:v>
                </c:pt>
                <c:pt idx="2">
                  <c:v>0</c:v>
                </c:pt>
                <c:pt idx="3">
                  <c:v>0</c:v>
                </c:pt>
                <c:pt idx="4">
                  <c:v>0</c:v>
                </c:pt>
              </c:numCache>
            </c:numRef>
          </c:val>
          <c:extLst>
            <c:ext xmlns:c16="http://schemas.microsoft.com/office/drawing/2014/chart" uri="{C3380CC4-5D6E-409C-BE32-E72D297353CC}">
              <c16:uniqueId val="{0000000A-CA1D-4062-8401-48547DE49E6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C80-410A-8182-9AD223F4751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C80-410A-8182-9AD223F4751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C80-410A-8182-9AD223F4751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C80-410A-8182-9AD223F4751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C80-410A-8182-9AD223F4751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FET!$DF$127:$DF$131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6C80-410A-8182-9AD223F4751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A72-4AED-901D-DCDDBD9A0D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A72-4AED-901D-DCDDBD9A0D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A72-4AED-901D-DCDDBD9A0D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A72-4AED-901D-DCDDBD9A0D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A72-4AED-901D-DCDDBD9A0D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FET!$DG$127:$DG$131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1A72-4AED-901D-DCDDBD9A0D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4F3-4D72-85B8-EC4B371696C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4F3-4D72-85B8-EC4B371696C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4F3-4D72-85B8-EC4B371696C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4F3-4D72-85B8-EC4B371696C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4F3-4D72-85B8-EC4B371696C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FET!$DH$127:$DH$131</c:f>
              <c:numCache>
                <c:formatCode>General</c:formatCode>
                <c:ptCount val="5"/>
                <c:pt idx="0">
                  <c:v>25</c:v>
                </c:pt>
                <c:pt idx="1">
                  <c:v>0</c:v>
                </c:pt>
                <c:pt idx="2">
                  <c:v>0</c:v>
                </c:pt>
                <c:pt idx="3">
                  <c:v>0</c:v>
                </c:pt>
                <c:pt idx="4">
                  <c:v>0</c:v>
                </c:pt>
              </c:numCache>
            </c:numRef>
          </c:val>
          <c:extLst>
            <c:ext xmlns:c16="http://schemas.microsoft.com/office/drawing/2014/chart" uri="{C3380CC4-5D6E-409C-BE32-E72D297353CC}">
              <c16:uniqueId val="{0000000A-84F3-4D72-85B8-EC4B371696C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344-428B-AC2D-FB3B85CE227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344-428B-AC2D-FB3B85CE227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344-428B-AC2D-FB3B85CE227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344-428B-AC2D-FB3B85CE227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344-428B-AC2D-FB3B85CE227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FET!$DI$127:$DI$131</c:f>
              <c:numCache>
                <c:formatCode>General</c:formatCode>
                <c:ptCount val="5"/>
                <c:pt idx="0">
                  <c:v>32</c:v>
                </c:pt>
                <c:pt idx="1">
                  <c:v>0</c:v>
                </c:pt>
                <c:pt idx="2">
                  <c:v>0</c:v>
                </c:pt>
                <c:pt idx="3">
                  <c:v>0</c:v>
                </c:pt>
                <c:pt idx="4">
                  <c:v>0</c:v>
                </c:pt>
              </c:numCache>
            </c:numRef>
          </c:val>
          <c:extLst>
            <c:ext xmlns:c16="http://schemas.microsoft.com/office/drawing/2014/chart" uri="{C3380CC4-5D6E-409C-BE32-E72D297353CC}">
              <c16:uniqueId val="{0000000A-9344-428B-AC2D-FB3B85CE227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EC2-434B-996C-4886C367AB3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EC2-434B-996C-4886C367AB3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EC2-434B-996C-4886C367AB3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EC2-434B-996C-4886C367AB3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EC2-434B-996C-4886C367AB3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FET!$DJ$127:$DJ$131</c:f>
              <c:numCache>
                <c:formatCode>General</c:formatCode>
                <c:ptCount val="5"/>
                <c:pt idx="0">
                  <c:v>91</c:v>
                </c:pt>
                <c:pt idx="1">
                  <c:v>0</c:v>
                </c:pt>
                <c:pt idx="2">
                  <c:v>0</c:v>
                </c:pt>
                <c:pt idx="3">
                  <c:v>0</c:v>
                </c:pt>
                <c:pt idx="4">
                  <c:v>0</c:v>
                </c:pt>
              </c:numCache>
            </c:numRef>
          </c:val>
          <c:extLst>
            <c:ext xmlns:c16="http://schemas.microsoft.com/office/drawing/2014/chart" uri="{C3380CC4-5D6E-409C-BE32-E72D297353CC}">
              <c16:uniqueId val="{0000000A-2EC2-434B-996C-4886C367AB3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9A-431A-8C0F-19CD1F919B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9A-431A-8C0F-19CD1F919B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9A-431A-8C0F-19CD1F919B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9A-431A-8C0F-19CD1F919B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9A-431A-8C0F-19CD1F919B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FET!$DK$127:$DK$131</c:f>
              <c:numCache>
                <c:formatCode>General</c:formatCode>
                <c:ptCount val="5"/>
                <c:pt idx="0">
                  <c:v>84</c:v>
                </c:pt>
                <c:pt idx="1">
                  <c:v>1</c:v>
                </c:pt>
                <c:pt idx="2">
                  <c:v>0</c:v>
                </c:pt>
                <c:pt idx="3">
                  <c:v>0</c:v>
                </c:pt>
                <c:pt idx="4">
                  <c:v>0</c:v>
                </c:pt>
              </c:numCache>
            </c:numRef>
          </c:val>
          <c:extLst>
            <c:ext xmlns:c16="http://schemas.microsoft.com/office/drawing/2014/chart" uri="{C3380CC4-5D6E-409C-BE32-E72D297353CC}">
              <c16:uniqueId val="{0000000A-4C9A-431A-8C0F-19CD1F919BC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F9B-4A11-93D7-1B0C2879F55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F9B-4A11-93D7-1B0C2879F55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F9B-4A11-93D7-1B0C2879F55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F9B-4A11-93D7-1B0C2879F55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F9B-4A11-93D7-1B0C2879F55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FET!$DL$127:$DL$131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9F9B-4A11-93D7-1B0C2879F55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A3F-4336-96D8-37BFFE30D33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A3F-4336-96D8-37BFFE30D33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A3F-4336-96D8-37BFFE30D33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A3F-4336-96D8-37BFFE30D33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A3F-4336-96D8-37BFFE30D33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FET!$DM$127:$DM$131</c:f>
              <c:numCache>
                <c:formatCode>General</c:formatCode>
                <c:ptCount val="5"/>
                <c:pt idx="0">
                  <c:v>84</c:v>
                </c:pt>
                <c:pt idx="1">
                  <c:v>0</c:v>
                </c:pt>
                <c:pt idx="2">
                  <c:v>0</c:v>
                </c:pt>
                <c:pt idx="3">
                  <c:v>1</c:v>
                </c:pt>
                <c:pt idx="4">
                  <c:v>0</c:v>
                </c:pt>
              </c:numCache>
            </c:numRef>
          </c:val>
          <c:extLst>
            <c:ext xmlns:c16="http://schemas.microsoft.com/office/drawing/2014/chart" uri="{C3380CC4-5D6E-409C-BE32-E72D297353CC}">
              <c16:uniqueId val="{0000000A-EA3F-4336-96D8-37BFFE30D33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D09-4F9F-ADC5-A0E3B72F2C4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D09-4F9F-ADC5-A0E3B72F2C4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D09-4F9F-ADC5-A0E3B72F2C4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D09-4F9F-ADC5-A0E3B72F2C4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D09-4F9F-ADC5-A0E3B72F2C4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FET!$DN$127:$DN$131</c:f>
              <c:numCache>
                <c:formatCode>General</c:formatCode>
                <c:ptCount val="5"/>
                <c:pt idx="0">
                  <c:v>82</c:v>
                </c:pt>
                <c:pt idx="1">
                  <c:v>0</c:v>
                </c:pt>
                <c:pt idx="2">
                  <c:v>1</c:v>
                </c:pt>
                <c:pt idx="3">
                  <c:v>0</c:v>
                </c:pt>
                <c:pt idx="4">
                  <c:v>0</c:v>
                </c:pt>
              </c:numCache>
            </c:numRef>
          </c:val>
          <c:extLst>
            <c:ext xmlns:c16="http://schemas.microsoft.com/office/drawing/2014/chart" uri="{C3380CC4-5D6E-409C-BE32-E72D297353CC}">
              <c16:uniqueId val="{0000000A-FD09-4F9F-ADC5-A0E3B72F2C4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DE-442C-A8FD-B6A8866E250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DE-442C-A8FD-B6A8866E250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DE-442C-A8FD-B6A8866E250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DE-442C-A8FD-B6A8866E250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DE-442C-A8FD-B6A8866E250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GET!$X$335:$X$339</c:f>
              <c:numCache>
                <c:formatCode>General</c:formatCode>
                <c:ptCount val="5"/>
                <c:pt idx="0">
                  <c:v>171</c:v>
                </c:pt>
                <c:pt idx="1">
                  <c:v>30</c:v>
                </c:pt>
                <c:pt idx="2">
                  <c:v>9</c:v>
                </c:pt>
                <c:pt idx="3">
                  <c:v>1</c:v>
                </c:pt>
                <c:pt idx="4">
                  <c:v>0</c:v>
                </c:pt>
              </c:numCache>
            </c:numRef>
          </c:val>
          <c:extLst>
            <c:ext xmlns:c16="http://schemas.microsoft.com/office/drawing/2014/chart" uri="{C3380CC4-5D6E-409C-BE32-E72D297353CC}">
              <c16:uniqueId val="{0000000A-4FDE-442C-A8FD-B6A8866E250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DF-440B-959A-4618B7AF8F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DF-440B-959A-4618B7AF8F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DF-440B-959A-4618B7AF8F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DF-440B-959A-4618B7AF8F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DF-440B-959A-4618B7AF8F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FET!$DO$127:$DO$131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70DF-440B-959A-4618B7AF8FA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205-4563-8266-D11D9360A2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205-4563-8266-D11D9360A2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205-4563-8266-D11D9360A2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205-4563-8266-D11D9360A2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205-4563-8266-D11D9360A2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FET!$DP$127:$DP$131</c:f>
              <c:numCache>
                <c:formatCode>General</c:formatCode>
                <c:ptCount val="5"/>
                <c:pt idx="0">
                  <c:v>15</c:v>
                </c:pt>
                <c:pt idx="1">
                  <c:v>0</c:v>
                </c:pt>
                <c:pt idx="2">
                  <c:v>0</c:v>
                </c:pt>
                <c:pt idx="3">
                  <c:v>0</c:v>
                </c:pt>
                <c:pt idx="4">
                  <c:v>0</c:v>
                </c:pt>
              </c:numCache>
            </c:numRef>
          </c:val>
          <c:extLst>
            <c:ext xmlns:c16="http://schemas.microsoft.com/office/drawing/2014/chart" uri="{C3380CC4-5D6E-409C-BE32-E72D297353CC}">
              <c16:uniqueId val="{0000000A-8205-4563-8266-D11D9360A2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23-4EF7-8DBF-4932BF665C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23-4EF7-8DBF-4932BF665C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23-4EF7-8DBF-4932BF665C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23-4EF7-8DBF-4932BF665C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23-4EF7-8DBF-4932BF665C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FET!$DQ$127:$DQ$131</c:f>
              <c:numCache>
                <c:formatCode>General</c:formatCode>
                <c:ptCount val="5"/>
                <c:pt idx="0">
                  <c:v>74</c:v>
                </c:pt>
                <c:pt idx="1">
                  <c:v>0</c:v>
                </c:pt>
                <c:pt idx="2">
                  <c:v>0</c:v>
                </c:pt>
                <c:pt idx="3">
                  <c:v>0</c:v>
                </c:pt>
                <c:pt idx="4">
                  <c:v>0</c:v>
                </c:pt>
              </c:numCache>
            </c:numRef>
          </c:val>
          <c:extLst>
            <c:ext xmlns:c16="http://schemas.microsoft.com/office/drawing/2014/chart" uri="{C3380CC4-5D6E-409C-BE32-E72D297353CC}">
              <c16:uniqueId val="{0000000A-5E23-4EF7-8DBF-4932BF665C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56-4BC2-B7EF-55AEF55364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56-4BC2-B7EF-55AEF55364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56-4BC2-B7EF-55AEF55364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56-4BC2-B7EF-55AEF55364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56-4BC2-B7EF-55AEF55364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FET!$DR$127:$DR$131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F656-4BC2-B7EF-55AEF553647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4EE-4B04-96F3-53ECE02BAC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4EE-4B04-96F3-53ECE02BAC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4EE-4B04-96F3-53ECE02BAC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4EE-4B04-96F3-53ECE02BAC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4EE-4B04-96F3-53ECE02BAC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FET!$DS$127:$DS$131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B4EE-4B04-96F3-53ECE02BAC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70C-4D4B-AC8B-289829E0D3F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70C-4D4B-AC8B-289829E0D3F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70C-4D4B-AC8B-289829E0D3F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70C-4D4B-AC8B-289829E0D3F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70C-4D4B-AC8B-289829E0D3F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FET!$DT$127:$DT$131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370C-4D4B-AC8B-289829E0D3F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66A-4D62-B393-1C9D6D7B795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66A-4D62-B393-1C9D6D7B795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66A-4D62-B393-1C9D6D7B795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66A-4D62-B393-1C9D6D7B795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66A-4D62-B393-1C9D6D7B795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FET!$DU$127:$DU$131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066A-4D62-B393-1C9D6D7B795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34E-42A8-BA5C-72F7BB9372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34E-42A8-BA5C-72F7BB9372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34E-42A8-BA5C-72F7BB9372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34E-42A8-BA5C-72F7BB9372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34E-42A8-BA5C-72F7BB9372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FET!$DV$127:$DV$131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B34E-42A8-BA5C-72F7BB9372C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5F2-4D17-9446-121F3C95C7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5F2-4D17-9446-121F3C95C7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5F2-4D17-9446-121F3C95C7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5F2-4D17-9446-121F3C95C7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5F2-4D17-9446-121F3C95C7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FET!$DW$127:$DW$131</c:f>
              <c:numCache>
                <c:formatCode>General</c:formatCode>
                <c:ptCount val="5"/>
                <c:pt idx="0">
                  <c:v>50</c:v>
                </c:pt>
                <c:pt idx="1">
                  <c:v>0</c:v>
                </c:pt>
                <c:pt idx="2">
                  <c:v>0</c:v>
                </c:pt>
                <c:pt idx="3">
                  <c:v>0</c:v>
                </c:pt>
                <c:pt idx="4">
                  <c:v>0</c:v>
                </c:pt>
              </c:numCache>
            </c:numRef>
          </c:val>
          <c:extLst>
            <c:ext xmlns:c16="http://schemas.microsoft.com/office/drawing/2014/chart" uri="{C3380CC4-5D6E-409C-BE32-E72D297353CC}">
              <c16:uniqueId val="{0000000A-E5F2-4D17-9446-121F3C95C77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FA-4A49-840A-F87529A7A2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FA-4A49-840A-F87529A7A2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FA-4A49-840A-F87529A7A2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FA-4A49-840A-F87529A7A2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FA-4A49-840A-F87529A7A2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FET!$DX$127:$DX$131</c:f>
              <c:numCache>
                <c:formatCode>General</c:formatCode>
                <c:ptCount val="5"/>
                <c:pt idx="0">
                  <c:v>23</c:v>
                </c:pt>
                <c:pt idx="1">
                  <c:v>0</c:v>
                </c:pt>
                <c:pt idx="2">
                  <c:v>0</c:v>
                </c:pt>
                <c:pt idx="3">
                  <c:v>0</c:v>
                </c:pt>
                <c:pt idx="4">
                  <c:v>0</c:v>
                </c:pt>
              </c:numCache>
            </c:numRef>
          </c:val>
          <c:extLst>
            <c:ext xmlns:c16="http://schemas.microsoft.com/office/drawing/2014/chart" uri="{C3380CC4-5D6E-409C-BE32-E72D297353CC}">
              <c16:uniqueId val="{0000000A-C2FA-4A49-840A-F87529A7A25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876-4945-BB7B-934DC8C3036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876-4945-BB7B-934DC8C3036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876-4945-BB7B-934DC8C3036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876-4945-BB7B-934DC8C3036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876-4945-BB7B-934DC8C3036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GET!$Y$335:$Y$339</c:f>
              <c:numCache>
                <c:formatCode>General</c:formatCode>
                <c:ptCount val="5"/>
                <c:pt idx="0">
                  <c:v>172</c:v>
                </c:pt>
                <c:pt idx="1">
                  <c:v>28</c:v>
                </c:pt>
                <c:pt idx="2">
                  <c:v>10</c:v>
                </c:pt>
                <c:pt idx="3">
                  <c:v>0</c:v>
                </c:pt>
                <c:pt idx="4">
                  <c:v>0</c:v>
                </c:pt>
              </c:numCache>
            </c:numRef>
          </c:val>
          <c:extLst>
            <c:ext xmlns:c16="http://schemas.microsoft.com/office/drawing/2014/chart" uri="{C3380CC4-5D6E-409C-BE32-E72D297353CC}">
              <c16:uniqueId val="{0000000A-6876-4945-BB7B-934DC8C3036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800" b="1"/>
              <a:t>Responses per Phase per Month</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Graphs!$T$9</c:f>
              <c:strCache>
                <c:ptCount val="1"/>
                <c:pt idx="0">
                  <c:v>GET</c:v>
                </c:pt>
              </c:strCache>
            </c:strRef>
          </c:tx>
          <c:spPr>
            <a:solidFill>
              <a:srgbClr val="00B050"/>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Graphs!$S$10:$S$15</c:f>
              <c:strCache>
                <c:ptCount val="6"/>
                <c:pt idx="0">
                  <c:v>April</c:v>
                </c:pt>
                <c:pt idx="1">
                  <c:v>May</c:v>
                </c:pt>
                <c:pt idx="2">
                  <c:v>July</c:v>
                </c:pt>
                <c:pt idx="3">
                  <c:v>August</c:v>
                </c:pt>
                <c:pt idx="4">
                  <c:v>September</c:v>
                </c:pt>
                <c:pt idx="5">
                  <c:v>October</c:v>
                </c:pt>
              </c:strCache>
            </c:strRef>
          </c:cat>
          <c:val>
            <c:numRef>
              <c:f>Graphs!$T$10:$T$15</c:f>
              <c:numCache>
                <c:formatCode>General</c:formatCode>
                <c:ptCount val="6"/>
                <c:pt idx="0">
                  <c:v>89</c:v>
                </c:pt>
                <c:pt idx="1">
                  <c:v>289</c:v>
                </c:pt>
                <c:pt idx="2">
                  <c:v>302</c:v>
                </c:pt>
                <c:pt idx="3">
                  <c:v>155</c:v>
                </c:pt>
                <c:pt idx="4">
                  <c:v>263</c:v>
                </c:pt>
                <c:pt idx="5">
                  <c:v>285</c:v>
                </c:pt>
              </c:numCache>
            </c:numRef>
          </c:val>
          <c:extLst>
            <c:ext xmlns:c16="http://schemas.microsoft.com/office/drawing/2014/chart" uri="{C3380CC4-5D6E-409C-BE32-E72D297353CC}">
              <c16:uniqueId val="{00000000-86F6-4C98-9C10-86C12DB1D36D}"/>
            </c:ext>
          </c:extLst>
        </c:ser>
        <c:ser>
          <c:idx val="1"/>
          <c:order val="1"/>
          <c:tx>
            <c:strRef>
              <c:f>Graphs!$U$9</c:f>
              <c:strCache>
                <c:ptCount val="1"/>
                <c:pt idx="0">
                  <c:v>FET</c:v>
                </c:pt>
              </c:strCache>
            </c:strRef>
          </c:tx>
          <c:spPr>
            <a:solidFill>
              <a:schemeClr val="accent2"/>
            </a:solidFill>
            <a:ln>
              <a:noFill/>
            </a:ln>
            <a:effectLst/>
            <a:scene3d>
              <a:camera prst="orthographicFront"/>
              <a:lightRig rig="threePt" dir="t"/>
            </a:scene3d>
            <a:sp3d>
              <a:bevelT w="190500" h="381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Graphs!$S$10:$S$15</c:f>
              <c:strCache>
                <c:ptCount val="6"/>
                <c:pt idx="0">
                  <c:v>April</c:v>
                </c:pt>
                <c:pt idx="1">
                  <c:v>May</c:v>
                </c:pt>
                <c:pt idx="2">
                  <c:v>July</c:v>
                </c:pt>
                <c:pt idx="3">
                  <c:v>August</c:v>
                </c:pt>
                <c:pt idx="4">
                  <c:v>September</c:v>
                </c:pt>
                <c:pt idx="5">
                  <c:v>October</c:v>
                </c:pt>
              </c:strCache>
            </c:strRef>
          </c:cat>
          <c:val>
            <c:numRef>
              <c:f>Graphs!$U$10:$U$15</c:f>
              <c:numCache>
                <c:formatCode>General</c:formatCode>
                <c:ptCount val="6"/>
                <c:pt idx="0">
                  <c:v>31</c:v>
                </c:pt>
                <c:pt idx="1">
                  <c:v>109</c:v>
                </c:pt>
                <c:pt idx="2">
                  <c:v>112</c:v>
                </c:pt>
                <c:pt idx="3">
                  <c:v>56</c:v>
                </c:pt>
                <c:pt idx="4">
                  <c:v>90</c:v>
                </c:pt>
                <c:pt idx="5">
                  <c:v>96</c:v>
                </c:pt>
              </c:numCache>
            </c:numRef>
          </c:val>
          <c:extLst>
            <c:ext xmlns:c16="http://schemas.microsoft.com/office/drawing/2014/chart" uri="{C3380CC4-5D6E-409C-BE32-E72D297353CC}">
              <c16:uniqueId val="{00000001-86F6-4C98-9C10-86C12DB1D36D}"/>
            </c:ext>
          </c:extLst>
        </c:ser>
        <c:dLbls>
          <c:showLegendKey val="0"/>
          <c:showVal val="0"/>
          <c:showCatName val="0"/>
          <c:showSerName val="0"/>
          <c:showPercent val="0"/>
          <c:showBubbleSize val="0"/>
        </c:dLbls>
        <c:gapWidth val="219"/>
        <c:overlap val="-27"/>
        <c:axId val="1861095631"/>
        <c:axId val="1861097711"/>
      </c:barChart>
      <c:catAx>
        <c:axId val="186109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7711"/>
        <c:crosses val="autoZero"/>
        <c:auto val="1"/>
        <c:lblAlgn val="ctr"/>
        <c:lblOffset val="100"/>
        <c:noMultiLvlLbl val="0"/>
      </c:catAx>
      <c:valAx>
        <c:axId val="18610977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563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11-4567-8B7D-8832505B9E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11-4567-8B7D-8832505B9E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11-4567-8B7D-8832505B9E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11-4567-8B7D-8832505B9E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8AD-4BC9-83B8-D0D6335AEAD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GET!$I$335:$I$339</c:f>
              <c:numCache>
                <c:formatCode>General</c:formatCode>
                <c:ptCount val="5"/>
                <c:pt idx="0">
                  <c:v>193</c:v>
                </c:pt>
                <c:pt idx="1">
                  <c:v>20</c:v>
                </c:pt>
                <c:pt idx="2">
                  <c:v>4</c:v>
                </c:pt>
                <c:pt idx="3">
                  <c:v>1</c:v>
                </c:pt>
                <c:pt idx="4">
                  <c:v>1</c:v>
                </c:pt>
              </c:numCache>
            </c:numRef>
          </c:val>
          <c:extLst>
            <c:ext xmlns:c16="http://schemas.microsoft.com/office/drawing/2014/chart" uri="{C3380CC4-5D6E-409C-BE32-E72D297353CC}">
              <c16:uniqueId val="{00000000-D8AD-4BC9-83B8-D0D6335AEA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9F-428E-BAD6-8A52D9FA708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9F-428E-BAD6-8A52D9FA708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9F-428E-BAD6-8A52D9FA708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9F-428E-BAD6-8A52D9FA708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9F-428E-BAD6-8A52D9FA708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GET!$J$335:$J$339</c:f>
              <c:numCache>
                <c:formatCode>General</c:formatCode>
                <c:ptCount val="5"/>
                <c:pt idx="0">
                  <c:v>180</c:v>
                </c:pt>
                <c:pt idx="1">
                  <c:v>24</c:v>
                </c:pt>
                <c:pt idx="2">
                  <c:v>3</c:v>
                </c:pt>
                <c:pt idx="3">
                  <c:v>2</c:v>
                </c:pt>
                <c:pt idx="4">
                  <c:v>2</c:v>
                </c:pt>
              </c:numCache>
            </c:numRef>
          </c:val>
          <c:extLst>
            <c:ext xmlns:c16="http://schemas.microsoft.com/office/drawing/2014/chart" uri="{C3380CC4-5D6E-409C-BE32-E72D297353CC}">
              <c16:uniqueId val="{0000000A-919F-428E-BAD6-8A52D9FA708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768-4D52-A172-DD0A4B5505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768-4D52-A172-DD0A4B5505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768-4D52-A172-DD0A4B5505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768-4D52-A172-DD0A4B5505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768-4D52-A172-DD0A4B5505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GET!$K$335:$K$339</c:f>
              <c:numCache>
                <c:formatCode>General</c:formatCode>
                <c:ptCount val="5"/>
                <c:pt idx="0">
                  <c:v>191</c:v>
                </c:pt>
                <c:pt idx="1">
                  <c:v>18</c:v>
                </c:pt>
                <c:pt idx="2">
                  <c:v>3</c:v>
                </c:pt>
                <c:pt idx="3">
                  <c:v>2</c:v>
                </c:pt>
                <c:pt idx="4">
                  <c:v>1</c:v>
                </c:pt>
              </c:numCache>
            </c:numRef>
          </c:val>
          <c:extLst>
            <c:ext xmlns:c16="http://schemas.microsoft.com/office/drawing/2014/chart" uri="{C3380CC4-5D6E-409C-BE32-E72D297353CC}">
              <c16:uniqueId val="{0000000A-F768-4D52-A172-DD0A4B55050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0D3-4E56-9113-8C666ABF011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0D3-4E56-9113-8C666ABF011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0D3-4E56-9113-8C666ABF011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0D3-4E56-9113-8C666ABF011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0D3-4E56-9113-8C666ABF01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GET!$L$335:$L$339</c:f>
              <c:numCache>
                <c:formatCode>General</c:formatCode>
                <c:ptCount val="5"/>
                <c:pt idx="0">
                  <c:v>187</c:v>
                </c:pt>
                <c:pt idx="1">
                  <c:v>21</c:v>
                </c:pt>
                <c:pt idx="2">
                  <c:v>5</c:v>
                </c:pt>
                <c:pt idx="3">
                  <c:v>1</c:v>
                </c:pt>
                <c:pt idx="4">
                  <c:v>1</c:v>
                </c:pt>
              </c:numCache>
            </c:numRef>
          </c:val>
          <c:extLst>
            <c:ext xmlns:c16="http://schemas.microsoft.com/office/drawing/2014/chart" uri="{C3380CC4-5D6E-409C-BE32-E72D297353CC}">
              <c16:uniqueId val="{0000000A-90D3-4E56-9113-8C666ABF011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A2-42C1-8C57-B1FB05121DA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A2-42C1-8C57-B1FB05121DA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A2-42C1-8C57-B1FB05121DA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A2-42C1-8C57-B1FB05121DA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A2-42C1-8C57-B1FB05121DA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GET!$M$335:$M$339</c:f>
              <c:numCache>
                <c:formatCode>General</c:formatCode>
                <c:ptCount val="5"/>
                <c:pt idx="0">
                  <c:v>184</c:v>
                </c:pt>
                <c:pt idx="1">
                  <c:v>22</c:v>
                </c:pt>
                <c:pt idx="2">
                  <c:v>4</c:v>
                </c:pt>
                <c:pt idx="3">
                  <c:v>0</c:v>
                </c:pt>
                <c:pt idx="4">
                  <c:v>2</c:v>
                </c:pt>
              </c:numCache>
            </c:numRef>
          </c:val>
          <c:extLst>
            <c:ext xmlns:c16="http://schemas.microsoft.com/office/drawing/2014/chart" uri="{C3380CC4-5D6E-409C-BE32-E72D297353CC}">
              <c16:uniqueId val="{0000000A-1FA2-42C1-8C57-B1FB05121DA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F7-452D-8C29-307314AE8D1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F7-452D-8C29-307314AE8D1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F7-452D-8C29-307314AE8D1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F7-452D-8C29-307314AE8D1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F7-452D-8C29-307314AE8D1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GET!$N$335:$N$339</c:f>
              <c:numCache>
                <c:formatCode>General</c:formatCode>
                <c:ptCount val="5"/>
                <c:pt idx="0">
                  <c:v>179</c:v>
                </c:pt>
                <c:pt idx="1">
                  <c:v>23</c:v>
                </c:pt>
                <c:pt idx="2">
                  <c:v>5</c:v>
                </c:pt>
                <c:pt idx="3">
                  <c:v>0</c:v>
                </c:pt>
                <c:pt idx="4">
                  <c:v>2</c:v>
                </c:pt>
              </c:numCache>
            </c:numRef>
          </c:val>
          <c:extLst>
            <c:ext xmlns:c16="http://schemas.microsoft.com/office/drawing/2014/chart" uri="{C3380CC4-5D6E-409C-BE32-E72D297353CC}">
              <c16:uniqueId val="{0000000A-DCF7-452D-8C29-307314AE8D1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B56-434C-9375-C7FE2A118C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B56-434C-9375-C7FE2A118C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B56-434C-9375-C7FE2A118C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B56-434C-9375-C7FE2A118C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B56-434C-9375-C7FE2A118C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GET!$O$335:$O$339</c:f>
              <c:numCache>
                <c:formatCode>General</c:formatCode>
                <c:ptCount val="5"/>
                <c:pt idx="0">
                  <c:v>186</c:v>
                </c:pt>
                <c:pt idx="1">
                  <c:v>23</c:v>
                </c:pt>
                <c:pt idx="2">
                  <c:v>2</c:v>
                </c:pt>
                <c:pt idx="3">
                  <c:v>1</c:v>
                </c:pt>
                <c:pt idx="4">
                  <c:v>0</c:v>
                </c:pt>
              </c:numCache>
            </c:numRef>
          </c:val>
          <c:extLst>
            <c:ext xmlns:c16="http://schemas.microsoft.com/office/drawing/2014/chart" uri="{C3380CC4-5D6E-409C-BE32-E72D297353CC}">
              <c16:uniqueId val="{0000000A-1B56-434C-9375-C7FE2A118CA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60-40F7-8113-F69B2151A66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60-40F7-8113-F69B2151A66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60-40F7-8113-F69B2151A66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60-40F7-8113-F69B2151A66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60-40F7-8113-F69B2151A66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GET!$P$335:$P$339</c:f>
              <c:numCache>
                <c:formatCode>General</c:formatCode>
                <c:ptCount val="5"/>
                <c:pt idx="0">
                  <c:v>181</c:v>
                </c:pt>
                <c:pt idx="1">
                  <c:v>25</c:v>
                </c:pt>
                <c:pt idx="2">
                  <c:v>5</c:v>
                </c:pt>
                <c:pt idx="3">
                  <c:v>1</c:v>
                </c:pt>
                <c:pt idx="4">
                  <c:v>0</c:v>
                </c:pt>
              </c:numCache>
            </c:numRef>
          </c:val>
          <c:extLst>
            <c:ext xmlns:c16="http://schemas.microsoft.com/office/drawing/2014/chart" uri="{C3380CC4-5D6E-409C-BE32-E72D297353CC}">
              <c16:uniqueId val="{0000000A-2760-40F7-8113-F69B2151A66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3F-48D2-97C8-B440041D2FE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3F-48D2-97C8-B440041D2FE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3F-48D2-97C8-B440041D2FE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3F-48D2-97C8-B440041D2FE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3F-48D2-97C8-B440041D2FE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GET!$Q$335:$Q$339</c:f>
              <c:numCache>
                <c:formatCode>General</c:formatCode>
                <c:ptCount val="5"/>
                <c:pt idx="0">
                  <c:v>185</c:v>
                </c:pt>
                <c:pt idx="1">
                  <c:v>24</c:v>
                </c:pt>
                <c:pt idx="2">
                  <c:v>2</c:v>
                </c:pt>
                <c:pt idx="3">
                  <c:v>1</c:v>
                </c:pt>
                <c:pt idx="4">
                  <c:v>1</c:v>
                </c:pt>
              </c:numCache>
            </c:numRef>
          </c:val>
          <c:extLst>
            <c:ext xmlns:c16="http://schemas.microsoft.com/office/drawing/2014/chart" uri="{C3380CC4-5D6E-409C-BE32-E72D297353CC}">
              <c16:uniqueId val="{0000000A-4F3F-48D2-97C8-B440041D2FE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90F-4232-A453-D26A6A0518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90F-4232-A453-D26A6A0518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90F-4232-A453-D26A6A0518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90F-4232-A453-D26A6A0518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90F-4232-A453-D26A6A0518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GET!$Z$335:$Z$339</c:f>
              <c:numCache>
                <c:formatCode>General</c:formatCode>
                <c:ptCount val="5"/>
                <c:pt idx="0">
                  <c:v>180</c:v>
                </c:pt>
                <c:pt idx="1">
                  <c:v>20</c:v>
                </c:pt>
                <c:pt idx="2">
                  <c:v>10</c:v>
                </c:pt>
                <c:pt idx="3">
                  <c:v>0</c:v>
                </c:pt>
                <c:pt idx="4">
                  <c:v>0</c:v>
                </c:pt>
              </c:numCache>
            </c:numRef>
          </c:val>
          <c:extLst>
            <c:ext xmlns:c16="http://schemas.microsoft.com/office/drawing/2014/chart" uri="{C3380CC4-5D6E-409C-BE32-E72D297353CC}">
              <c16:uniqueId val="{0000000A-E90F-4232-A453-D26A6A05184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38-46DF-BF22-CA1A66B48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38-46DF-BF22-CA1A66B48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38-46DF-BF22-CA1A66B48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38-46DF-BF22-CA1A66B48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38-46DF-BF22-CA1A66B48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GET!$R$335:$R$339</c:f>
              <c:numCache>
                <c:formatCode>General</c:formatCode>
                <c:ptCount val="5"/>
                <c:pt idx="0">
                  <c:v>178</c:v>
                </c:pt>
                <c:pt idx="1">
                  <c:v>25</c:v>
                </c:pt>
                <c:pt idx="2">
                  <c:v>5</c:v>
                </c:pt>
                <c:pt idx="3">
                  <c:v>0</c:v>
                </c:pt>
                <c:pt idx="4">
                  <c:v>2</c:v>
                </c:pt>
              </c:numCache>
            </c:numRef>
          </c:val>
          <c:extLst>
            <c:ext xmlns:c16="http://schemas.microsoft.com/office/drawing/2014/chart" uri="{C3380CC4-5D6E-409C-BE32-E72D297353CC}">
              <c16:uniqueId val="{0000000A-B538-46DF-BF22-CA1A66B48EE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733-41F6-A32B-356782186C8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733-41F6-A32B-356782186C8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733-41F6-A32B-356782186C8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733-41F6-A32B-356782186C8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733-41F6-A32B-356782186C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GET!$T$335:$T$339</c:f>
              <c:numCache>
                <c:formatCode>General</c:formatCode>
                <c:ptCount val="5"/>
                <c:pt idx="0">
                  <c:v>184</c:v>
                </c:pt>
                <c:pt idx="1">
                  <c:v>23</c:v>
                </c:pt>
                <c:pt idx="2">
                  <c:v>5</c:v>
                </c:pt>
                <c:pt idx="3">
                  <c:v>1</c:v>
                </c:pt>
                <c:pt idx="4">
                  <c:v>0</c:v>
                </c:pt>
              </c:numCache>
            </c:numRef>
          </c:val>
          <c:extLst>
            <c:ext xmlns:c16="http://schemas.microsoft.com/office/drawing/2014/chart" uri="{C3380CC4-5D6E-409C-BE32-E72D297353CC}">
              <c16:uniqueId val="{0000000A-0733-41F6-A32B-356782186C8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3ED-44DB-ABAC-38CBC1FA04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3ED-44DB-ABAC-38CBC1FA04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3ED-44DB-ABAC-38CBC1FA04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3ED-44DB-ABAC-38CBC1FA04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3ED-44DB-ABAC-38CBC1FA04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GET!$S$335:$S$339</c:f>
              <c:numCache>
                <c:formatCode>General</c:formatCode>
                <c:ptCount val="5"/>
                <c:pt idx="0">
                  <c:v>186</c:v>
                </c:pt>
                <c:pt idx="1">
                  <c:v>23</c:v>
                </c:pt>
                <c:pt idx="2">
                  <c:v>4</c:v>
                </c:pt>
                <c:pt idx="3">
                  <c:v>0</c:v>
                </c:pt>
                <c:pt idx="4">
                  <c:v>0</c:v>
                </c:pt>
              </c:numCache>
            </c:numRef>
          </c:val>
          <c:extLst>
            <c:ext xmlns:c16="http://schemas.microsoft.com/office/drawing/2014/chart" uri="{C3380CC4-5D6E-409C-BE32-E72D297353CC}">
              <c16:uniqueId val="{0000000A-73ED-44DB-ABAC-38CBC1FA046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67E-478F-9880-80B4C2C6CD9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67E-478F-9880-80B4C2C6CD9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67E-478F-9880-80B4C2C6CD9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67E-478F-9880-80B4C2C6CD9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67E-478F-9880-80B4C2C6CD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GET!$U$335:$U$339</c:f>
              <c:numCache>
                <c:formatCode>General</c:formatCode>
                <c:ptCount val="5"/>
                <c:pt idx="0">
                  <c:v>176</c:v>
                </c:pt>
                <c:pt idx="1">
                  <c:v>29</c:v>
                </c:pt>
                <c:pt idx="2">
                  <c:v>6</c:v>
                </c:pt>
                <c:pt idx="3">
                  <c:v>0</c:v>
                </c:pt>
                <c:pt idx="4">
                  <c:v>0</c:v>
                </c:pt>
              </c:numCache>
            </c:numRef>
          </c:val>
          <c:extLst>
            <c:ext xmlns:c16="http://schemas.microsoft.com/office/drawing/2014/chart" uri="{C3380CC4-5D6E-409C-BE32-E72D297353CC}">
              <c16:uniqueId val="{0000000A-267E-478F-9880-80B4C2C6CD9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1F-4465-8AF3-CA35FBB109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1F-4465-8AF3-CA35FBB109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1F-4465-8AF3-CA35FBB109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1F-4465-8AF3-CA35FBB109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1F-4465-8AF3-CA35FBB109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GET!$V$335:$V$339</c:f>
              <c:numCache>
                <c:formatCode>General</c:formatCode>
                <c:ptCount val="5"/>
                <c:pt idx="0">
                  <c:v>167</c:v>
                </c:pt>
                <c:pt idx="1">
                  <c:v>29</c:v>
                </c:pt>
                <c:pt idx="2">
                  <c:v>12</c:v>
                </c:pt>
                <c:pt idx="3">
                  <c:v>3</c:v>
                </c:pt>
                <c:pt idx="4">
                  <c:v>0</c:v>
                </c:pt>
              </c:numCache>
            </c:numRef>
          </c:val>
          <c:extLst>
            <c:ext xmlns:c16="http://schemas.microsoft.com/office/drawing/2014/chart" uri="{C3380CC4-5D6E-409C-BE32-E72D297353CC}">
              <c16:uniqueId val="{0000000A-0C1F-4465-8AF3-CA35FBB109B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69-490F-B4D2-6640D7C74F5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69-490F-B4D2-6640D7C74F5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69-490F-B4D2-6640D7C74F5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69-490F-B4D2-6640D7C74F5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69-490F-B4D2-6640D7C74F5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GET!$W$335:$W$339</c:f>
              <c:numCache>
                <c:formatCode>General</c:formatCode>
                <c:ptCount val="5"/>
                <c:pt idx="0">
                  <c:v>176</c:v>
                </c:pt>
                <c:pt idx="1">
                  <c:v>31</c:v>
                </c:pt>
                <c:pt idx="2">
                  <c:v>5</c:v>
                </c:pt>
                <c:pt idx="3">
                  <c:v>0</c:v>
                </c:pt>
                <c:pt idx="4">
                  <c:v>0</c:v>
                </c:pt>
              </c:numCache>
            </c:numRef>
          </c:val>
          <c:extLst>
            <c:ext xmlns:c16="http://schemas.microsoft.com/office/drawing/2014/chart" uri="{C3380CC4-5D6E-409C-BE32-E72D297353CC}">
              <c16:uniqueId val="{0000000A-BD69-490F-B4D2-6640D7C74F5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B2B-45A3-ADC5-8F7C7116FE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B2B-45A3-ADC5-8F7C7116FE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B2B-45A3-ADC5-8F7C7116FE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B2B-45A3-ADC5-8F7C7116FE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B2B-45A3-ADC5-8F7C7116FE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GET!$X$335:$X$339</c:f>
              <c:numCache>
                <c:formatCode>General</c:formatCode>
                <c:ptCount val="5"/>
                <c:pt idx="0">
                  <c:v>171</c:v>
                </c:pt>
                <c:pt idx="1">
                  <c:v>30</c:v>
                </c:pt>
                <c:pt idx="2">
                  <c:v>9</c:v>
                </c:pt>
                <c:pt idx="3">
                  <c:v>1</c:v>
                </c:pt>
                <c:pt idx="4">
                  <c:v>0</c:v>
                </c:pt>
              </c:numCache>
            </c:numRef>
          </c:val>
          <c:extLst>
            <c:ext xmlns:c16="http://schemas.microsoft.com/office/drawing/2014/chart" uri="{C3380CC4-5D6E-409C-BE32-E72D297353CC}">
              <c16:uniqueId val="{0000000A-2B2B-45A3-ADC5-8F7C7116FED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DF0-419F-85D1-D65D460B2D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DF0-419F-85D1-D65D460B2D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DF0-419F-85D1-D65D460B2D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DF0-419F-85D1-D65D460B2D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DF0-419F-85D1-D65D460B2D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GET!$Y$335:$Y$339</c:f>
              <c:numCache>
                <c:formatCode>General</c:formatCode>
                <c:ptCount val="5"/>
                <c:pt idx="0">
                  <c:v>172</c:v>
                </c:pt>
                <c:pt idx="1">
                  <c:v>28</c:v>
                </c:pt>
                <c:pt idx="2">
                  <c:v>10</c:v>
                </c:pt>
                <c:pt idx="3">
                  <c:v>0</c:v>
                </c:pt>
                <c:pt idx="4">
                  <c:v>0</c:v>
                </c:pt>
              </c:numCache>
            </c:numRef>
          </c:val>
          <c:extLst>
            <c:ext xmlns:c16="http://schemas.microsoft.com/office/drawing/2014/chart" uri="{C3380CC4-5D6E-409C-BE32-E72D297353CC}">
              <c16:uniqueId val="{0000000A-ADF0-419F-85D1-D65D460B2D5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E79-4AD0-AA8B-E9970DB4BD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E79-4AD0-AA8B-E9970DB4BD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E79-4AD0-AA8B-E9970DB4BD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E79-4AD0-AA8B-E9970DB4BD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E79-4AD0-AA8B-E9970DB4BD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GET!$Z$335:$Z$339</c:f>
              <c:numCache>
                <c:formatCode>General</c:formatCode>
                <c:ptCount val="5"/>
                <c:pt idx="0">
                  <c:v>180</c:v>
                </c:pt>
                <c:pt idx="1">
                  <c:v>20</c:v>
                </c:pt>
                <c:pt idx="2">
                  <c:v>10</c:v>
                </c:pt>
                <c:pt idx="3">
                  <c:v>0</c:v>
                </c:pt>
                <c:pt idx="4">
                  <c:v>0</c:v>
                </c:pt>
              </c:numCache>
            </c:numRef>
          </c:val>
          <c:extLst>
            <c:ext xmlns:c16="http://schemas.microsoft.com/office/drawing/2014/chart" uri="{C3380CC4-5D6E-409C-BE32-E72D297353CC}">
              <c16:uniqueId val="{0000000A-7E79-4AD0-AA8B-E9970DB4BD6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4D7-439B-B208-0EA8A371F97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4D7-439B-B208-0EA8A371F97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4D7-439B-B208-0EA8A371F97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4D7-439B-B208-0EA8A371F97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4D7-439B-B208-0EA8A371F97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GET!$AA$335:$AA$339</c:f>
              <c:numCache>
                <c:formatCode>General</c:formatCode>
                <c:ptCount val="5"/>
                <c:pt idx="0">
                  <c:v>174</c:v>
                </c:pt>
                <c:pt idx="1">
                  <c:v>25</c:v>
                </c:pt>
                <c:pt idx="2">
                  <c:v>8</c:v>
                </c:pt>
                <c:pt idx="3">
                  <c:v>0</c:v>
                </c:pt>
                <c:pt idx="4">
                  <c:v>0</c:v>
                </c:pt>
              </c:numCache>
            </c:numRef>
          </c:val>
          <c:extLst>
            <c:ext xmlns:c16="http://schemas.microsoft.com/office/drawing/2014/chart" uri="{C3380CC4-5D6E-409C-BE32-E72D297353CC}">
              <c16:uniqueId val="{0000000A-94D7-439B-B208-0EA8A371F97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 </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AFA-402A-8A3A-6BBC70AD4D3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AFA-402A-8A3A-6BBC70AD4D3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AFA-402A-8A3A-6BBC70AD4D3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AFA-402A-8A3A-6BBC70AD4D3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AFA-402A-8A3A-6BBC70AD4D3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GET!$I$335:$I$339</c:f>
              <c:numCache>
                <c:formatCode>General</c:formatCode>
                <c:ptCount val="5"/>
                <c:pt idx="0">
                  <c:v>193</c:v>
                </c:pt>
                <c:pt idx="1">
                  <c:v>20</c:v>
                </c:pt>
                <c:pt idx="2">
                  <c:v>4</c:v>
                </c:pt>
                <c:pt idx="3">
                  <c:v>1</c:v>
                </c:pt>
                <c:pt idx="4">
                  <c:v>1</c:v>
                </c:pt>
              </c:numCache>
            </c:numRef>
          </c:val>
          <c:extLst>
            <c:ext xmlns:c16="http://schemas.microsoft.com/office/drawing/2014/chart" uri="{C3380CC4-5D6E-409C-BE32-E72D297353CC}">
              <c16:uniqueId val="{0000000A-4AFA-402A-8A3A-6BBC70AD4D3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ACA-4A93-9824-4B9E78D83B0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ACA-4A93-9824-4B9E78D83B0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ACA-4A93-9824-4B9E78D83B0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ACA-4A93-9824-4B9E78D83B0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ACA-4A93-9824-4B9E78D83B0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GET!$AA$335:$AA$339</c:f>
              <c:numCache>
                <c:formatCode>General</c:formatCode>
                <c:ptCount val="5"/>
                <c:pt idx="0">
                  <c:v>174</c:v>
                </c:pt>
                <c:pt idx="1">
                  <c:v>25</c:v>
                </c:pt>
                <c:pt idx="2">
                  <c:v>8</c:v>
                </c:pt>
                <c:pt idx="3">
                  <c:v>0</c:v>
                </c:pt>
                <c:pt idx="4">
                  <c:v>0</c:v>
                </c:pt>
              </c:numCache>
            </c:numRef>
          </c:val>
          <c:extLst>
            <c:ext xmlns:c16="http://schemas.microsoft.com/office/drawing/2014/chart" uri="{C3380CC4-5D6E-409C-BE32-E72D297353CC}">
              <c16:uniqueId val="{0000000A-0ACA-4A93-9824-4B9E78D83B0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2B-45FB-B3EB-AF78250C04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2B-45FB-B3EB-AF78250C04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2B-45FB-B3EB-AF78250C04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2B-45FB-B3EB-AF78250C04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2B-45FB-B3EB-AF78250C04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GET!$AB$335:$AB$339</c:f>
              <c:numCache>
                <c:formatCode>General</c:formatCode>
                <c:ptCount val="5"/>
                <c:pt idx="0">
                  <c:v>167</c:v>
                </c:pt>
                <c:pt idx="1">
                  <c:v>31</c:v>
                </c:pt>
                <c:pt idx="2">
                  <c:v>6</c:v>
                </c:pt>
                <c:pt idx="3">
                  <c:v>2</c:v>
                </c:pt>
                <c:pt idx="4">
                  <c:v>0</c:v>
                </c:pt>
              </c:numCache>
            </c:numRef>
          </c:val>
          <c:extLst>
            <c:ext xmlns:c16="http://schemas.microsoft.com/office/drawing/2014/chart" uri="{C3380CC4-5D6E-409C-BE32-E72D297353CC}">
              <c16:uniqueId val="{0000000A-3A2B-45FB-B3EB-AF78250C041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a:t>
            </a:r>
            <a:r>
              <a:rPr lang="en-US" baseline="0"/>
              <a:t> Skills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32-41CE-A50D-C0A291671C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32-41CE-A50D-C0A291671C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32-41CE-A50D-C0A291671C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32-41CE-A50D-C0A291671C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32-41CE-A50D-C0A291671C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GET!$AC$335:$AC$339</c:f>
              <c:numCache>
                <c:formatCode>General</c:formatCode>
                <c:ptCount val="5"/>
                <c:pt idx="0">
                  <c:v>178</c:v>
                </c:pt>
                <c:pt idx="1">
                  <c:v>24</c:v>
                </c:pt>
                <c:pt idx="2">
                  <c:v>6</c:v>
                </c:pt>
                <c:pt idx="3">
                  <c:v>0</c:v>
                </c:pt>
                <c:pt idx="4">
                  <c:v>0</c:v>
                </c:pt>
              </c:numCache>
            </c:numRef>
          </c:val>
          <c:extLst>
            <c:ext xmlns:c16="http://schemas.microsoft.com/office/drawing/2014/chart" uri="{C3380CC4-5D6E-409C-BE32-E72D297353CC}">
              <c16:uniqueId val="{0000000A-3932-41CE-A50D-C0A291671C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CD4-4271-BC25-BACD6BD317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CD4-4271-BC25-BACD6BD317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CD4-4271-BC25-BACD6BD317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CD4-4271-BC25-BACD6BD317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CD4-4271-BC25-BACD6BD317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GET!$AD$335:$AD$339</c:f>
              <c:numCache>
                <c:formatCode>General</c:formatCode>
                <c:ptCount val="5"/>
                <c:pt idx="0">
                  <c:v>164</c:v>
                </c:pt>
                <c:pt idx="1">
                  <c:v>35</c:v>
                </c:pt>
                <c:pt idx="2">
                  <c:v>8</c:v>
                </c:pt>
                <c:pt idx="3">
                  <c:v>1</c:v>
                </c:pt>
                <c:pt idx="4">
                  <c:v>0</c:v>
                </c:pt>
              </c:numCache>
            </c:numRef>
          </c:val>
          <c:extLst>
            <c:ext xmlns:c16="http://schemas.microsoft.com/office/drawing/2014/chart" uri="{C3380CC4-5D6E-409C-BE32-E72D297353CC}">
              <c16:uniqueId val="{0000000A-5CD4-4271-BC25-BACD6BD3171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B40-4850-861D-D4CACFFE4F6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B40-4850-861D-D4CACFFE4F6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B40-4850-861D-D4CACFFE4F6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B40-4850-861D-D4CACFFE4F6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B40-4850-861D-D4CACFFE4F6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GET!$AE$335:$AE$339</c:f>
              <c:numCache>
                <c:formatCode>General</c:formatCode>
                <c:ptCount val="5"/>
                <c:pt idx="0">
                  <c:v>177</c:v>
                </c:pt>
                <c:pt idx="1">
                  <c:v>23</c:v>
                </c:pt>
                <c:pt idx="2">
                  <c:v>8</c:v>
                </c:pt>
                <c:pt idx="3">
                  <c:v>0</c:v>
                </c:pt>
                <c:pt idx="4">
                  <c:v>0</c:v>
                </c:pt>
              </c:numCache>
            </c:numRef>
          </c:val>
          <c:extLst>
            <c:ext xmlns:c16="http://schemas.microsoft.com/office/drawing/2014/chart" uri="{C3380CC4-5D6E-409C-BE32-E72D297353CC}">
              <c16:uniqueId val="{0000000A-0B40-4850-861D-D4CACFFE4F6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917-48E1-9D89-6D549AE76F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917-48E1-9D89-6D549AE76F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917-48E1-9D89-6D549AE76F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917-48E1-9D89-6D549AE76F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917-48E1-9D89-6D549AE76F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GET!$AF$335:$AF$339</c:f>
              <c:numCache>
                <c:formatCode>General</c:formatCode>
                <c:ptCount val="5"/>
                <c:pt idx="0">
                  <c:v>174</c:v>
                </c:pt>
                <c:pt idx="1">
                  <c:v>23</c:v>
                </c:pt>
                <c:pt idx="2">
                  <c:v>7</c:v>
                </c:pt>
                <c:pt idx="3">
                  <c:v>0</c:v>
                </c:pt>
                <c:pt idx="4">
                  <c:v>0</c:v>
                </c:pt>
              </c:numCache>
            </c:numRef>
          </c:val>
          <c:extLst>
            <c:ext xmlns:c16="http://schemas.microsoft.com/office/drawing/2014/chart" uri="{C3380CC4-5D6E-409C-BE32-E72D297353CC}">
              <c16:uniqueId val="{0000000A-9917-48E1-9D89-6D549AE76F9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096-420A-BE85-4CF2D171585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096-420A-BE85-4CF2D171585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096-420A-BE85-4CF2D171585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096-420A-BE85-4CF2D171585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096-420A-BE85-4CF2D171585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GET!$AG$335:$AG$339</c:f>
              <c:numCache>
                <c:formatCode>General</c:formatCode>
                <c:ptCount val="5"/>
                <c:pt idx="0">
                  <c:v>176</c:v>
                </c:pt>
                <c:pt idx="1">
                  <c:v>29</c:v>
                </c:pt>
                <c:pt idx="2">
                  <c:v>5</c:v>
                </c:pt>
                <c:pt idx="3">
                  <c:v>0</c:v>
                </c:pt>
                <c:pt idx="4">
                  <c:v>0</c:v>
                </c:pt>
              </c:numCache>
            </c:numRef>
          </c:val>
          <c:extLst>
            <c:ext xmlns:c16="http://schemas.microsoft.com/office/drawing/2014/chart" uri="{C3380CC4-5D6E-409C-BE32-E72D297353CC}">
              <c16:uniqueId val="{0000000A-0096-420A-BE85-4CF2D171585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6B-44CA-840D-46A21397F3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6B-44CA-840D-46A21397F3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6B-44CA-840D-46A21397F3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6B-44CA-840D-46A21397F3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6B-44CA-840D-46A21397F3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GET!$AH$335:$AH$339</c:f>
              <c:numCache>
                <c:formatCode>General</c:formatCode>
                <c:ptCount val="5"/>
                <c:pt idx="0">
                  <c:v>173</c:v>
                </c:pt>
                <c:pt idx="1">
                  <c:v>30</c:v>
                </c:pt>
                <c:pt idx="2">
                  <c:v>5</c:v>
                </c:pt>
                <c:pt idx="3">
                  <c:v>2</c:v>
                </c:pt>
                <c:pt idx="4">
                  <c:v>0</c:v>
                </c:pt>
              </c:numCache>
            </c:numRef>
          </c:val>
          <c:extLst>
            <c:ext xmlns:c16="http://schemas.microsoft.com/office/drawing/2014/chart" uri="{C3380CC4-5D6E-409C-BE32-E72D297353CC}">
              <c16:uniqueId val="{0000000A-D26B-44CA-840D-46A21397F3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2C0-4DED-93B0-230805D5FCB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2C0-4DED-93B0-230805D5FCB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2C0-4DED-93B0-230805D5FCB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2C0-4DED-93B0-230805D5FCB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2C0-4DED-93B0-230805D5FCB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GET!$AI$335:$AI$339</c:f>
              <c:numCache>
                <c:formatCode>General</c:formatCode>
                <c:ptCount val="5"/>
                <c:pt idx="0">
                  <c:v>181</c:v>
                </c:pt>
                <c:pt idx="1">
                  <c:v>23</c:v>
                </c:pt>
                <c:pt idx="2">
                  <c:v>7</c:v>
                </c:pt>
                <c:pt idx="3">
                  <c:v>0</c:v>
                </c:pt>
                <c:pt idx="4">
                  <c:v>0</c:v>
                </c:pt>
              </c:numCache>
            </c:numRef>
          </c:val>
          <c:extLst>
            <c:ext xmlns:c16="http://schemas.microsoft.com/office/drawing/2014/chart" uri="{C3380CC4-5D6E-409C-BE32-E72D297353CC}">
              <c16:uniqueId val="{0000000A-32C0-4DED-93B0-230805D5FCB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9CB-4B11-AC0B-04D2E57C5A8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9CB-4B11-AC0B-04D2E57C5A8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9CB-4B11-AC0B-04D2E57C5A8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9CB-4B11-AC0B-04D2E57C5A8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9CB-4B11-AC0B-04D2E57C5A8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GET!$AJ$335:$AJ$339</c:f>
              <c:numCache>
                <c:formatCode>General</c:formatCode>
                <c:ptCount val="5"/>
                <c:pt idx="0">
                  <c:v>170</c:v>
                </c:pt>
                <c:pt idx="1">
                  <c:v>33</c:v>
                </c:pt>
                <c:pt idx="2">
                  <c:v>6</c:v>
                </c:pt>
                <c:pt idx="3">
                  <c:v>1</c:v>
                </c:pt>
                <c:pt idx="4">
                  <c:v>0</c:v>
                </c:pt>
              </c:numCache>
            </c:numRef>
          </c:val>
          <c:extLst>
            <c:ext xmlns:c16="http://schemas.microsoft.com/office/drawing/2014/chart" uri="{C3380CC4-5D6E-409C-BE32-E72D297353CC}">
              <c16:uniqueId val="{0000000A-49CB-4B11-AC0B-04D2E57C5A8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CD-49EB-873A-FB45FA1429C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CD-49EB-873A-FB45FA1429C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CD-49EB-873A-FB45FA1429C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CD-49EB-873A-FB45FA1429C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CD-49EB-873A-FB45FA1429C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GET!$AK$335:$AK$339</c:f>
              <c:numCache>
                <c:formatCode>General</c:formatCode>
                <c:ptCount val="5"/>
                <c:pt idx="0">
                  <c:v>171</c:v>
                </c:pt>
                <c:pt idx="1">
                  <c:v>28</c:v>
                </c:pt>
                <c:pt idx="2">
                  <c:v>10</c:v>
                </c:pt>
                <c:pt idx="3">
                  <c:v>0</c:v>
                </c:pt>
                <c:pt idx="4">
                  <c:v>0</c:v>
                </c:pt>
              </c:numCache>
            </c:numRef>
          </c:val>
          <c:extLst>
            <c:ext xmlns:c16="http://schemas.microsoft.com/office/drawing/2014/chart" uri="{C3380CC4-5D6E-409C-BE32-E72D297353CC}">
              <c16:uniqueId val="{0000000A-15CD-49EB-873A-FB45FA1429C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9E-4845-8B54-6F3444B1A4D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9E-4845-8B54-6F3444B1A4D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9E-4845-8B54-6F3444B1A4D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9E-4845-8B54-6F3444B1A4D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9E-4845-8B54-6F3444B1A4D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GET!$AB$335:$AB$339</c:f>
              <c:numCache>
                <c:formatCode>General</c:formatCode>
                <c:ptCount val="5"/>
                <c:pt idx="0">
                  <c:v>167</c:v>
                </c:pt>
                <c:pt idx="1">
                  <c:v>31</c:v>
                </c:pt>
                <c:pt idx="2">
                  <c:v>6</c:v>
                </c:pt>
                <c:pt idx="3">
                  <c:v>2</c:v>
                </c:pt>
                <c:pt idx="4">
                  <c:v>0</c:v>
                </c:pt>
              </c:numCache>
            </c:numRef>
          </c:val>
          <c:extLst>
            <c:ext xmlns:c16="http://schemas.microsoft.com/office/drawing/2014/chart" uri="{C3380CC4-5D6E-409C-BE32-E72D297353CC}">
              <c16:uniqueId val="{0000000A-C19E-4845-8B54-6F3444B1A4D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AA-419C-B48A-1B933AB121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AA-419C-B48A-1B933AB121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AA-419C-B48A-1B933AB121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AA-419C-B48A-1B933AB121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AA-419C-B48A-1B933AB121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GET!$AL$335:$AL$339</c:f>
              <c:numCache>
                <c:formatCode>General</c:formatCode>
                <c:ptCount val="5"/>
                <c:pt idx="0">
                  <c:v>177</c:v>
                </c:pt>
                <c:pt idx="1">
                  <c:v>21</c:v>
                </c:pt>
                <c:pt idx="2">
                  <c:v>10</c:v>
                </c:pt>
                <c:pt idx="3">
                  <c:v>0</c:v>
                </c:pt>
                <c:pt idx="4">
                  <c:v>0</c:v>
                </c:pt>
              </c:numCache>
            </c:numRef>
          </c:val>
          <c:extLst>
            <c:ext xmlns:c16="http://schemas.microsoft.com/office/drawing/2014/chart" uri="{C3380CC4-5D6E-409C-BE32-E72D297353CC}">
              <c16:uniqueId val="{0000000A-B5AA-419C-B48A-1B933AB1217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716-40FF-B848-DCF5777296D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716-40FF-B848-DCF5777296D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716-40FF-B848-DCF5777296D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716-40FF-B848-DCF5777296D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716-40FF-B848-DCF5777296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GET!$AM$335:$AM$339</c:f>
              <c:numCache>
                <c:formatCode>General</c:formatCode>
                <c:ptCount val="5"/>
                <c:pt idx="0">
                  <c:v>169</c:v>
                </c:pt>
                <c:pt idx="1">
                  <c:v>21</c:v>
                </c:pt>
                <c:pt idx="2">
                  <c:v>6</c:v>
                </c:pt>
                <c:pt idx="3">
                  <c:v>1</c:v>
                </c:pt>
                <c:pt idx="4">
                  <c:v>0</c:v>
                </c:pt>
              </c:numCache>
            </c:numRef>
          </c:val>
          <c:extLst>
            <c:ext xmlns:c16="http://schemas.microsoft.com/office/drawing/2014/chart" uri="{C3380CC4-5D6E-409C-BE32-E72D297353CC}">
              <c16:uniqueId val="{0000000A-D716-40FF-B848-DCF5777296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CC-4441-A852-79FAE23343C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CC-4441-A852-79FAE23343C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CC-4441-A852-79FAE23343C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CC-4441-A852-79FAE23343C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CC-4441-A852-79FAE23343C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GET!$AN$335:$AN$339</c:f>
              <c:numCache>
                <c:formatCode>General</c:formatCode>
                <c:ptCount val="5"/>
                <c:pt idx="0">
                  <c:v>163</c:v>
                </c:pt>
                <c:pt idx="1">
                  <c:v>28</c:v>
                </c:pt>
                <c:pt idx="2">
                  <c:v>7</c:v>
                </c:pt>
                <c:pt idx="3">
                  <c:v>1</c:v>
                </c:pt>
                <c:pt idx="4">
                  <c:v>0</c:v>
                </c:pt>
              </c:numCache>
            </c:numRef>
          </c:val>
          <c:extLst>
            <c:ext xmlns:c16="http://schemas.microsoft.com/office/drawing/2014/chart" uri="{C3380CC4-5D6E-409C-BE32-E72D297353CC}">
              <c16:uniqueId val="{0000000A-D2CC-4441-A852-79FAE23343C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46E-44EE-A155-E71AE118BEF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46E-44EE-A155-E71AE118BEF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46E-44EE-A155-E71AE118BEF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46E-44EE-A155-E71AE118BEF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46E-44EE-A155-E71AE118BEF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GET!$AO$335:$AO$339</c:f>
              <c:numCache>
                <c:formatCode>General</c:formatCode>
                <c:ptCount val="5"/>
                <c:pt idx="0">
                  <c:v>166</c:v>
                </c:pt>
                <c:pt idx="1">
                  <c:v>27</c:v>
                </c:pt>
                <c:pt idx="2">
                  <c:v>6</c:v>
                </c:pt>
                <c:pt idx="3">
                  <c:v>0</c:v>
                </c:pt>
                <c:pt idx="4">
                  <c:v>1</c:v>
                </c:pt>
              </c:numCache>
            </c:numRef>
          </c:val>
          <c:extLst>
            <c:ext xmlns:c16="http://schemas.microsoft.com/office/drawing/2014/chart" uri="{C3380CC4-5D6E-409C-BE32-E72D297353CC}">
              <c16:uniqueId val="{0000000A-546E-44EE-A155-E71AE118BEF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AF5-45C4-8D3E-A6376F7A03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AF5-45C4-8D3E-A6376F7A03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AF5-45C4-8D3E-A6376F7A03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AF5-45C4-8D3E-A6376F7A03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AF5-45C4-8D3E-A6376F7A03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GET!$AP$335:$AP$339</c:f>
              <c:numCache>
                <c:formatCode>General</c:formatCode>
                <c:ptCount val="5"/>
                <c:pt idx="0">
                  <c:v>169</c:v>
                </c:pt>
                <c:pt idx="1">
                  <c:v>22</c:v>
                </c:pt>
                <c:pt idx="2">
                  <c:v>7</c:v>
                </c:pt>
                <c:pt idx="3">
                  <c:v>1</c:v>
                </c:pt>
                <c:pt idx="4">
                  <c:v>0</c:v>
                </c:pt>
              </c:numCache>
            </c:numRef>
          </c:val>
          <c:extLst>
            <c:ext xmlns:c16="http://schemas.microsoft.com/office/drawing/2014/chart" uri="{C3380CC4-5D6E-409C-BE32-E72D297353CC}">
              <c16:uniqueId val="{0000000A-CAF5-45C4-8D3E-A6376F7A03C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C26-4347-9784-A00E32010D3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C26-4347-9784-A00E32010D3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C26-4347-9784-A00E32010D3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C26-4347-9784-A00E32010D3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C26-4347-9784-A00E32010D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GET!$AQ$335:$AQ$339</c:f>
              <c:numCache>
                <c:formatCode>General</c:formatCode>
                <c:ptCount val="5"/>
                <c:pt idx="0">
                  <c:v>168</c:v>
                </c:pt>
                <c:pt idx="1">
                  <c:v>25</c:v>
                </c:pt>
                <c:pt idx="2">
                  <c:v>6</c:v>
                </c:pt>
                <c:pt idx="3">
                  <c:v>0</c:v>
                </c:pt>
                <c:pt idx="4">
                  <c:v>0</c:v>
                </c:pt>
              </c:numCache>
            </c:numRef>
          </c:val>
          <c:extLst>
            <c:ext xmlns:c16="http://schemas.microsoft.com/office/drawing/2014/chart" uri="{C3380CC4-5D6E-409C-BE32-E72D297353CC}">
              <c16:uniqueId val="{0000000A-AC26-4347-9784-A00E32010D3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B3F-474A-81F5-D6D93C40CB8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B3F-474A-81F5-D6D93C40CB8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B3F-474A-81F5-D6D93C40CB8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B3F-474A-81F5-D6D93C40CB8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B3F-474A-81F5-D6D93C40CB8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GET!$AR$335:$AR$339</c:f>
              <c:numCache>
                <c:formatCode>General</c:formatCode>
                <c:ptCount val="5"/>
                <c:pt idx="0">
                  <c:v>165</c:v>
                </c:pt>
                <c:pt idx="1">
                  <c:v>27</c:v>
                </c:pt>
                <c:pt idx="2">
                  <c:v>7</c:v>
                </c:pt>
                <c:pt idx="3">
                  <c:v>0</c:v>
                </c:pt>
                <c:pt idx="4">
                  <c:v>0</c:v>
                </c:pt>
              </c:numCache>
            </c:numRef>
          </c:val>
          <c:extLst>
            <c:ext xmlns:c16="http://schemas.microsoft.com/office/drawing/2014/chart" uri="{C3380CC4-5D6E-409C-BE32-E72D297353CC}">
              <c16:uniqueId val="{0000000A-1B3F-474A-81F5-D6D93C40CB8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79F-4B32-AC6B-9C60BEBED8A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79F-4B32-AC6B-9C60BEBED8A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79F-4B32-AC6B-9C60BEBED8A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79F-4B32-AC6B-9C60BEBED8A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79F-4B32-AC6B-9C60BEBED8A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GET!$AS$335:$AS$339</c:f>
              <c:numCache>
                <c:formatCode>General</c:formatCode>
                <c:ptCount val="5"/>
                <c:pt idx="0">
                  <c:v>168</c:v>
                </c:pt>
                <c:pt idx="1">
                  <c:v>19</c:v>
                </c:pt>
                <c:pt idx="2">
                  <c:v>11</c:v>
                </c:pt>
                <c:pt idx="3">
                  <c:v>1</c:v>
                </c:pt>
                <c:pt idx="4">
                  <c:v>0</c:v>
                </c:pt>
              </c:numCache>
            </c:numRef>
          </c:val>
          <c:extLst>
            <c:ext xmlns:c16="http://schemas.microsoft.com/office/drawing/2014/chart" uri="{C3380CC4-5D6E-409C-BE32-E72D297353CC}">
              <c16:uniqueId val="{0000000A-979F-4B32-AC6B-9C60BEBED8A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B2A-4E75-B261-9DC8893DF9C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B2A-4E75-B261-9DC8893DF9C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B2A-4E75-B261-9DC8893DF9C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B2A-4E75-B261-9DC8893DF9C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B2A-4E75-B261-9DC8893DF9C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GET!$AT$335:$AT$339</c:f>
              <c:numCache>
                <c:formatCode>General</c:formatCode>
                <c:ptCount val="5"/>
                <c:pt idx="0">
                  <c:v>171</c:v>
                </c:pt>
                <c:pt idx="1">
                  <c:v>21</c:v>
                </c:pt>
                <c:pt idx="2">
                  <c:v>7</c:v>
                </c:pt>
                <c:pt idx="3">
                  <c:v>0</c:v>
                </c:pt>
                <c:pt idx="4">
                  <c:v>0</c:v>
                </c:pt>
              </c:numCache>
            </c:numRef>
          </c:val>
          <c:extLst>
            <c:ext xmlns:c16="http://schemas.microsoft.com/office/drawing/2014/chart" uri="{C3380CC4-5D6E-409C-BE32-E72D297353CC}">
              <c16:uniqueId val="{0000000A-CB2A-4E75-B261-9DC8893DF9C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13-4D8C-B00B-AA0380C6D73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13-4D8C-B00B-AA0380C6D73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13-4D8C-B00B-AA0380C6D73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13-4D8C-B00B-AA0380C6D73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13-4D8C-B00B-AA0380C6D73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GET!$AU$335:$AU$339</c:f>
              <c:numCache>
                <c:formatCode>General</c:formatCode>
                <c:ptCount val="5"/>
                <c:pt idx="0">
                  <c:v>162</c:v>
                </c:pt>
                <c:pt idx="1">
                  <c:v>27</c:v>
                </c:pt>
                <c:pt idx="2">
                  <c:v>7</c:v>
                </c:pt>
                <c:pt idx="3">
                  <c:v>1</c:v>
                </c:pt>
                <c:pt idx="4">
                  <c:v>1</c:v>
                </c:pt>
              </c:numCache>
            </c:numRef>
          </c:val>
          <c:extLst>
            <c:ext xmlns:c16="http://schemas.microsoft.com/office/drawing/2014/chart" uri="{C3380CC4-5D6E-409C-BE32-E72D297353CC}">
              <c16:uniqueId val="{0000000A-2A13-4D8C-B00B-AA0380C6D73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a:t>
            </a:r>
            <a:r>
              <a:rPr lang="en-US" baseline="0"/>
              <a:t> Skills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44E-458C-A681-40E8546A7D2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44E-458C-A681-40E8546A7D2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44E-458C-A681-40E8546A7D2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44E-458C-A681-40E8546A7D2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44E-458C-A681-40E8546A7D2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GET!$AC$335:$AC$339</c:f>
              <c:numCache>
                <c:formatCode>General</c:formatCode>
                <c:ptCount val="5"/>
                <c:pt idx="0">
                  <c:v>178</c:v>
                </c:pt>
                <c:pt idx="1">
                  <c:v>24</c:v>
                </c:pt>
                <c:pt idx="2">
                  <c:v>6</c:v>
                </c:pt>
                <c:pt idx="3">
                  <c:v>0</c:v>
                </c:pt>
                <c:pt idx="4">
                  <c:v>0</c:v>
                </c:pt>
              </c:numCache>
            </c:numRef>
          </c:val>
          <c:extLst>
            <c:ext xmlns:c16="http://schemas.microsoft.com/office/drawing/2014/chart" uri="{C3380CC4-5D6E-409C-BE32-E72D297353CC}">
              <c16:uniqueId val="{0000000A-244E-458C-A681-40E8546A7D2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4E6-4310-BBDA-7DE0460DF7D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4E6-4310-BBDA-7DE0460DF7D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4E6-4310-BBDA-7DE0460DF7D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4E6-4310-BBDA-7DE0460DF7D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4E6-4310-BBDA-7DE0460DF7D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GET!$AV$335:$AV$339</c:f>
              <c:numCache>
                <c:formatCode>General</c:formatCode>
                <c:ptCount val="5"/>
                <c:pt idx="0">
                  <c:v>103</c:v>
                </c:pt>
                <c:pt idx="1">
                  <c:v>11</c:v>
                </c:pt>
                <c:pt idx="2">
                  <c:v>0</c:v>
                </c:pt>
                <c:pt idx="3">
                  <c:v>0</c:v>
                </c:pt>
                <c:pt idx="4">
                  <c:v>0</c:v>
                </c:pt>
              </c:numCache>
            </c:numRef>
          </c:val>
          <c:extLst>
            <c:ext xmlns:c16="http://schemas.microsoft.com/office/drawing/2014/chart" uri="{C3380CC4-5D6E-409C-BE32-E72D297353CC}">
              <c16:uniqueId val="{0000000A-F4E6-4310-BBDA-7DE0460DF7D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88-4137-96EA-FF5645DEC2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88-4137-96EA-FF5645DEC2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88-4137-96EA-FF5645DEC2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88-4137-96EA-FF5645DEC2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88-4137-96EA-FF5645DEC2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GET!$AW$335:$AW$339</c:f>
              <c:numCache>
                <c:formatCode>General</c:formatCode>
                <c:ptCount val="5"/>
                <c:pt idx="0">
                  <c:v>103</c:v>
                </c:pt>
                <c:pt idx="1">
                  <c:v>8</c:v>
                </c:pt>
                <c:pt idx="2">
                  <c:v>1</c:v>
                </c:pt>
                <c:pt idx="3">
                  <c:v>1</c:v>
                </c:pt>
                <c:pt idx="4">
                  <c:v>0</c:v>
                </c:pt>
              </c:numCache>
            </c:numRef>
          </c:val>
          <c:extLst>
            <c:ext xmlns:c16="http://schemas.microsoft.com/office/drawing/2014/chart" uri="{C3380CC4-5D6E-409C-BE32-E72D297353CC}">
              <c16:uniqueId val="{0000000A-1D88-4137-96EA-FF5645DEC23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9EF-4891-8934-53A7D56F703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9EF-4891-8934-53A7D56F703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9EF-4891-8934-53A7D56F703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9EF-4891-8934-53A7D56F703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9EF-4891-8934-53A7D56F703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GET!$AX$335:$AX$339</c:f>
              <c:numCache>
                <c:formatCode>General</c:formatCode>
                <c:ptCount val="5"/>
                <c:pt idx="0">
                  <c:v>105</c:v>
                </c:pt>
                <c:pt idx="1">
                  <c:v>6</c:v>
                </c:pt>
                <c:pt idx="2">
                  <c:v>2</c:v>
                </c:pt>
                <c:pt idx="3">
                  <c:v>0</c:v>
                </c:pt>
                <c:pt idx="4">
                  <c:v>0</c:v>
                </c:pt>
              </c:numCache>
            </c:numRef>
          </c:val>
          <c:extLst>
            <c:ext xmlns:c16="http://schemas.microsoft.com/office/drawing/2014/chart" uri="{C3380CC4-5D6E-409C-BE32-E72D297353CC}">
              <c16:uniqueId val="{0000000A-09EF-4891-8934-53A7D56F703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48F-420C-94EE-039E3EBBB78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48F-420C-94EE-039E3EBBB78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48F-420C-94EE-039E3EBBB78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48F-420C-94EE-039E3EBBB78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48F-420C-94EE-039E3EBBB78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GET!$AY$335:$AY$339</c:f>
              <c:numCache>
                <c:formatCode>General</c:formatCode>
                <c:ptCount val="5"/>
                <c:pt idx="0">
                  <c:v>107</c:v>
                </c:pt>
                <c:pt idx="1">
                  <c:v>5</c:v>
                </c:pt>
                <c:pt idx="2">
                  <c:v>1</c:v>
                </c:pt>
                <c:pt idx="3">
                  <c:v>0</c:v>
                </c:pt>
                <c:pt idx="4">
                  <c:v>0</c:v>
                </c:pt>
              </c:numCache>
            </c:numRef>
          </c:val>
          <c:extLst>
            <c:ext xmlns:c16="http://schemas.microsoft.com/office/drawing/2014/chart" uri="{C3380CC4-5D6E-409C-BE32-E72D297353CC}">
              <c16:uniqueId val="{0000000A-648F-420C-94EE-039E3EBBB78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CF5-4401-9613-9097259EF80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CF5-4401-9613-9097259EF80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CF5-4401-9613-9097259EF80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CF5-4401-9613-9097259EF80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CF5-4401-9613-9097259EF80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GET!$AZ$335:$AZ$339</c:f>
              <c:numCache>
                <c:formatCode>General</c:formatCode>
                <c:ptCount val="5"/>
                <c:pt idx="0">
                  <c:v>104</c:v>
                </c:pt>
                <c:pt idx="1">
                  <c:v>6</c:v>
                </c:pt>
                <c:pt idx="2">
                  <c:v>1</c:v>
                </c:pt>
                <c:pt idx="3">
                  <c:v>0</c:v>
                </c:pt>
                <c:pt idx="4">
                  <c:v>0</c:v>
                </c:pt>
              </c:numCache>
            </c:numRef>
          </c:val>
          <c:extLst>
            <c:ext xmlns:c16="http://schemas.microsoft.com/office/drawing/2014/chart" uri="{C3380CC4-5D6E-409C-BE32-E72D297353CC}">
              <c16:uniqueId val="{0000000A-9CF5-4401-9613-9097259EF80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504-4176-AA0B-21BEB95CDB6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504-4176-AA0B-21BEB95CDB6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504-4176-AA0B-21BEB95CDB6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504-4176-AA0B-21BEB95CDB6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504-4176-AA0B-21BEB95CDB6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GET!$BA$335:$BA$339</c:f>
              <c:numCache>
                <c:formatCode>General</c:formatCode>
                <c:ptCount val="5"/>
                <c:pt idx="0">
                  <c:v>102</c:v>
                </c:pt>
                <c:pt idx="1">
                  <c:v>11</c:v>
                </c:pt>
                <c:pt idx="2">
                  <c:v>0</c:v>
                </c:pt>
                <c:pt idx="3">
                  <c:v>0</c:v>
                </c:pt>
                <c:pt idx="4">
                  <c:v>0</c:v>
                </c:pt>
              </c:numCache>
            </c:numRef>
          </c:val>
          <c:extLst>
            <c:ext xmlns:c16="http://schemas.microsoft.com/office/drawing/2014/chart" uri="{C3380CC4-5D6E-409C-BE32-E72D297353CC}">
              <c16:uniqueId val="{0000000A-C504-4176-AA0B-21BEB95CDB6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E0A-4510-9C59-87257953001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E0A-4510-9C59-87257953001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E0A-4510-9C59-87257953001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E0A-4510-9C59-87257953001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E0A-4510-9C59-87257953001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GET!$BB$335:$BB$339</c:f>
              <c:numCache>
                <c:formatCode>General</c:formatCode>
                <c:ptCount val="5"/>
                <c:pt idx="0">
                  <c:v>106</c:v>
                </c:pt>
                <c:pt idx="1">
                  <c:v>5</c:v>
                </c:pt>
                <c:pt idx="2">
                  <c:v>1</c:v>
                </c:pt>
                <c:pt idx="3">
                  <c:v>0</c:v>
                </c:pt>
                <c:pt idx="4">
                  <c:v>0</c:v>
                </c:pt>
              </c:numCache>
            </c:numRef>
          </c:val>
          <c:extLst>
            <c:ext xmlns:c16="http://schemas.microsoft.com/office/drawing/2014/chart" uri="{C3380CC4-5D6E-409C-BE32-E72D297353CC}">
              <c16:uniqueId val="{0000000A-BE0A-4510-9C59-87257953001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FD-4E0E-AA95-CC2F066E2A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FD-4E0E-AA95-CC2F066E2A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FD-4E0E-AA95-CC2F066E2A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FD-4E0E-AA95-CC2F066E2A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FD-4E0E-AA95-CC2F066E2A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GET!$BC$335:$BC$339</c:f>
              <c:numCache>
                <c:formatCode>General</c:formatCode>
                <c:ptCount val="5"/>
                <c:pt idx="0">
                  <c:v>102</c:v>
                </c:pt>
                <c:pt idx="1">
                  <c:v>10</c:v>
                </c:pt>
                <c:pt idx="2">
                  <c:v>0</c:v>
                </c:pt>
                <c:pt idx="3">
                  <c:v>0</c:v>
                </c:pt>
                <c:pt idx="4">
                  <c:v>1</c:v>
                </c:pt>
              </c:numCache>
            </c:numRef>
          </c:val>
          <c:extLst>
            <c:ext xmlns:c16="http://schemas.microsoft.com/office/drawing/2014/chart" uri="{C3380CC4-5D6E-409C-BE32-E72D297353CC}">
              <c16:uniqueId val="{0000000A-69FD-4E0E-AA95-CC2F066E2A4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D1-41D9-91E2-F1B78F0B194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D1-41D9-91E2-F1B78F0B194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D1-41D9-91E2-F1B78F0B194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D1-41D9-91E2-F1B78F0B194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D1-41D9-91E2-F1B78F0B194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GET!$BD$335:$BD$339</c:f>
              <c:numCache>
                <c:formatCode>General</c:formatCode>
                <c:ptCount val="5"/>
                <c:pt idx="0">
                  <c:v>103</c:v>
                </c:pt>
                <c:pt idx="1">
                  <c:v>7</c:v>
                </c:pt>
                <c:pt idx="2">
                  <c:v>2</c:v>
                </c:pt>
                <c:pt idx="3">
                  <c:v>0</c:v>
                </c:pt>
                <c:pt idx="4">
                  <c:v>0</c:v>
                </c:pt>
              </c:numCache>
            </c:numRef>
          </c:val>
          <c:extLst>
            <c:ext xmlns:c16="http://schemas.microsoft.com/office/drawing/2014/chart" uri="{C3380CC4-5D6E-409C-BE32-E72D297353CC}">
              <c16:uniqueId val="{0000000A-5ED1-41D9-91E2-F1B78F0B194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6BF-41B9-8328-1AE48357094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6BF-41B9-8328-1AE48357094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6BF-41B9-8328-1AE48357094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6BF-41B9-8328-1AE48357094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6BF-41B9-8328-1AE48357094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GET!$BE$335:$BE$339</c:f>
              <c:numCache>
                <c:formatCode>General</c:formatCode>
                <c:ptCount val="5"/>
                <c:pt idx="0">
                  <c:v>103</c:v>
                </c:pt>
                <c:pt idx="1">
                  <c:v>8</c:v>
                </c:pt>
                <c:pt idx="2">
                  <c:v>0</c:v>
                </c:pt>
                <c:pt idx="3">
                  <c:v>0</c:v>
                </c:pt>
                <c:pt idx="4">
                  <c:v>0</c:v>
                </c:pt>
              </c:numCache>
            </c:numRef>
          </c:val>
          <c:extLst>
            <c:ext xmlns:c16="http://schemas.microsoft.com/office/drawing/2014/chart" uri="{C3380CC4-5D6E-409C-BE32-E72D297353CC}">
              <c16:uniqueId val="{0000000A-96BF-41B9-8328-1AE48357094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6F9-4BA7-9BB9-AB34FCE3F6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6F9-4BA7-9BB9-AB34FCE3F6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6F9-4BA7-9BB9-AB34FCE3F6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6F9-4BA7-9BB9-AB34FCE3F6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6F9-4BA7-9BB9-AB34FCE3F6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GET!$AD$335:$AD$339</c:f>
              <c:numCache>
                <c:formatCode>General</c:formatCode>
                <c:ptCount val="5"/>
                <c:pt idx="0">
                  <c:v>164</c:v>
                </c:pt>
                <c:pt idx="1">
                  <c:v>35</c:v>
                </c:pt>
                <c:pt idx="2">
                  <c:v>8</c:v>
                </c:pt>
                <c:pt idx="3">
                  <c:v>1</c:v>
                </c:pt>
                <c:pt idx="4">
                  <c:v>0</c:v>
                </c:pt>
              </c:numCache>
            </c:numRef>
          </c:val>
          <c:extLst>
            <c:ext xmlns:c16="http://schemas.microsoft.com/office/drawing/2014/chart" uri="{C3380CC4-5D6E-409C-BE32-E72D297353CC}">
              <c16:uniqueId val="{0000000A-76F9-4BA7-9BB9-AB34FCE3F6DB}"/>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F88-4C7A-98FD-88442FBD995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F88-4C7A-98FD-88442FBD995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F88-4C7A-98FD-88442FBD995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F88-4C7A-98FD-88442FBD995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F88-4C7A-98FD-88442FBD995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GET!$BF$335:$BF$339</c:f>
              <c:numCache>
                <c:formatCode>General</c:formatCode>
                <c:ptCount val="5"/>
                <c:pt idx="0">
                  <c:v>101</c:v>
                </c:pt>
                <c:pt idx="1">
                  <c:v>7</c:v>
                </c:pt>
                <c:pt idx="2">
                  <c:v>1</c:v>
                </c:pt>
                <c:pt idx="3">
                  <c:v>0</c:v>
                </c:pt>
                <c:pt idx="4">
                  <c:v>0</c:v>
                </c:pt>
              </c:numCache>
            </c:numRef>
          </c:val>
          <c:extLst>
            <c:ext xmlns:c16="http://schemas.microsoft.com/office/drawing/2014/chart" uri="{C3380CC4-5D6E-409C-BE32-E72D297353CC}">
              <c16:uniqueId val="{0000000A-4F88-4C7A-98FD-88442FBD995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6AC-4762-915E-10CAAF7FCE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6AC-4762-915E-10CAAF7FCE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6AC-4762-915E-10CAAF7FCE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6AC-4762-915E-10CAAF7FCE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6AC-4762-915E-10CAAF7FCE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GET!$BG$335:$BG$339</c:f>
              <c:numCache>
                <c:formatCode>General</c:formatCode>
                <c:ptCount val="5"/>
                <c:pt idx="0">
                  <c:v>104</c:v>
                </c:pt>
                <c:pt idx="1">
                  <c:v>6</c:v>
                </c:pt>
                <c:pt idx="2">
                  <c:v>2</c:v>
                </c:pt>
                <c:pt idx="3">
                  <c:v>0</c:v>
                </c:pt>
                <c:pt idx="4">
                  <c:v>0</c:v>
                </c:pt>
              </c:numCache>
            </c:numRef>
          </c:val>
          <c:extLst>
            <c:ext xmlns:c16="http://schemas.microsoft.com/office/drawing/2014/chart" uri="{C3380CC4-5D6E-409C-BE32-E72D297353CC}">
              <c16:uniqueId val="{0000000A-A6AC-4762-915E-10CAAF7FCE7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7F-4E70-A490-5287BDFDE72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7F-4E70-A490-5287BDFDE72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7F-4E70-A490-5287BDFDE72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7F-4E70-A490-5287BDFDE72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7F-4E70-A490-5287BDFDE72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GET!$BH$335:$BH$339</c:f>
              <c:numCache>
                <c:formatCode>General</c:formatCode>
                <c:ptCount val="5"/>
                <c:pt idx="0">
                  <c:v>104</c:v>
                </c:pt>
                <c:pt idx="1">
                  <c:v>5</c:v>
                </c:pt>
                <c:pt idx="2">
                  <c:v>2</c:v>
                </c:pt>
                <c:pt idx="3">
                  <c:v>0</c:v>
                </c:pt>
                <c:pt idx="4">
                  <c:v>0</c:v>
                </c:pt>
              </c:numCache>
            </c:numRef>
          </c:val>
          <c:extLst>
            <c:ext xmlns:c16="http://schemas.microsoft.com/office/drawing/2014/chart" uri="{C3380CC4-5D6E-409C-BE32-E72D297353CC}">
              <c16:uniqueId val="{0000000A-707F-4E70-A490-5287BDFDE726}"/>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769-4D86-885D-1BA7A517A67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769-4D86-885D-1BA7A517A67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769-4D86-885D-1BA7A517A67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769-4D86-885D-1BA7A517A67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769-4D86-885D-1BA7A517A67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GET!$BI$335:$BI$339</c:f>
              <c:numCache>
                <c:formatCode>General</c:formatCode>
                <c:ptCount val="5"/>
                <c:pt idx="0">
                  <c:v>102</c:v>
                </c:pt>
                <c:pt idx="1">
                  <c:v>8</c:v>
                </c:pt>
                <c:pt idx="2">
                  <c:v>1</c:v>
                </c:pt>
                <c:pt idx="3">
                  <c:v>0</c:v>
                </c:pt>
                <c:pt idx="4">
                  <c:v>0</c:v>
                </c:pt>
              </c:numCache>
            </c:numRef>
          </c:val>
          <c:extLst>
            <c:ext xmlns:c16="http://schemas.microsoft.com/office/drawing/2014/chart" uri="{C3380CC4-5D6E-409C-BE32-E72D297353CC}">
              <c16:uniqueId val="{0000000A-D769-4D86-885D-1BA7A517A67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BB0-4EEB-A2AA-2BDBFD710AE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BB0-4EEB-A2AA-2BDBFD710AE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BB0-4EEB-A2AA-2BDBFD710AE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BB0-4EEB-A2AA-2BDBFD710AE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BB0-4EEB-A2AA-2BDBFD710AE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GET!$BJ$335:$BJ$339</c:f>
              <c:numCache>
                <c:formatCode>General</c:formatCode>
                <c:ptCount val="5"/>
                <c:pt idx="0">
                  <c:v>101</c:v>
                </c:pt>
                <c:pt idx="1">
                  <c:v>10</c:v>
                </c:pt>
                <c:pt idx="2">
                  <c:v>0</c:v>
                </c:pt>
                <c:pt idx="3">
                  <c:v>0</c:v>
                </c:pt>
                <c:pt idx="4">
                  <c:v>0</c:v>
                </c:pt>
              </c:numCache>
            </c:numRef>
          </c:val>
          <c:extLst>
            <c:ext xmlns:c16="http://schemas.microsoft.com/office/drawing/2014/chart" uri="{C3380CC4-5D6E-409C-BE32-E72D297353CC}">
              <c16:uniqueId val="{0000000A-FBB0-4EEB-A2AA-2BDBFD710AEC}"/>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667-48C9-BAA4-943C5000F07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667-48C9-BAA4-943C5000F07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667-48C9-BAA4-943C5000F07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667-48C9-BAA4-943C5000F07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667-48C9-BAA4-943C5000F07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GET!$BK$335:$BK$339</c:f>
              <c:numCache>
                <c:formatCode>General</c:formatCode>
                <c:ptCount val="5"/>
                <c:pt idx="0">
                  <c:v>103</c:v>
                </c:pt>
                <c:pt idx="1">
                  <c:v>7</c:v>
                </c:pt>
                <c:pt idx="2">
                  <c:v>0</c:v>
                </c:pt>
                <c:pt idx="3">
                  <c:v>0</c:v>
                </c:pt>
                <c:pt idx="4">
                  <c:v>0</c:v>
                </c:pt>
              </c:numCache>
            </c:numRef>
          </c:val>
          <c:extLst>
            <c:ext xmlns:c16="http://schemas.microsoft.com/office/drawing/2014/chart" uri="{C3380CC4-5D6E-409C-BE32-E72D297353CC}">
              <c16:uniqueId val="{0000000A-8667-48C9-BAA4-943C5000F07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ADD-43E5-84EB-0F6053B2F41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ADD-43E5-84EB-0F6053B2F41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ADD-43E5-84EB-0F6053B2F41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ADD-43E5-84EB-0F6053B2F41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ADD-43E5-84EB-0F6053B2F41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GET!$BL$335:$BL$339</c:f>
              <c:numCache>
                <c:formatCode>General</c:formatCode>
                <c:ptCount val="5"/>
                <c:pt idx="0">
                  <c:v>102</c:v>
                </c:pt>
                <c:pt idx="1">
                  <c:v>6</c:v>
                </c:pt>
                <c:pt idx="2">
                  <c:v>0</c:v>
                </c:pt>
                <c:pt idx="3">
                  <c:v>0</c:v>
                </c:pt>
                <c:pt idx="4">
                  <c:v>1</c:v>
                </c:pt>
              </c:numCache>
            </c:numRef>
          </c:val>
          <c:extLst>
            <c:ext xmlns:c16="http://schemas.microsoft.com/office/drawing/2014/chart" uri="{C3380CC4-5D6E-409C-BE32-E72D297353CC}">
              <c16:uniqueId val="{0000000A-9ADD-43E5-84EB-0F6053B2F41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E86-4BF1-A9EA-FA80DCBBD9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E86-4BF1-A9EA-FA80DCBBD9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E86-4BF1-A9EA-FA80DCBBD9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E86-4BF1-A9EA-FA80DCBBD9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E86-4BF1-A9EA-FA80DCBBD9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GET!$BM$335:$BM$339</c:f>
              <c:numCache>
                <c:formatCode>General</c:formatCode>
                <c:ptCount val="5"/>
                <c:pt idx="0">
                  <c:v>102</c:v>
                </c:pt>
                <c:pt idx="1">
                  <c:v>5</c:v>
                </c:pt>
                <c:pt idx="2">
                  <c:v>2</c:v>
                </c:pt>
                <c:pt idx="3">
                  <c:v>0</c:v>
                </c:pt>
                <c:pt idx="4">
                  <c:v>0</c:v>
                </c:pt>
              </c:numCache>
            </c:numRef>
          </c:val>
          <c:extLst>
            <c:ext xmlns:c16="http://schemas.microsoft.com/office/drawing/2014/chart" uri="{C3380CC4-5D6E-409C-BE32-E72D297353CC}">
              <c16:uniqueId val="{0000000A-4E86-4BF1-A9EA-FA80DCBBD90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800" b="1" i="0" baseline="0">
                <a:effectLst/>
              </a:rPr>
              <a:t>Responses per District</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D58-4F4C-A6A6-4B234923017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D58-4F4C-A6A6-4B234923017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D58-4F4C-A6A6-4B234923017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D58-4F4C-A6A6-4B2349230175}"/>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D58-4F4C-A6A6-4B234923017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D58-4F4C-A6A6-4B2349230175}"/>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D58-4F4C-A6A6-4B2349230175}"/>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D58-4F4C-A6A6-4B2349230175}"/>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D58-4F4C-A6A6-4B2349230175}"/>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D58-4F4C-A6A6-4B2349230175}"/>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AD58-4F4C-A6A6-4B2349230175}"/>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AD58-4F4C-A6A6-4B234923017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GET!$B$341:$B$352</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GET!$C$341:$C$352</c:f>
              <c:numCache>
                <c:formatCode>General</c:formatCode>
                <c:ptCount val="12"/>
                <c:pt idx="0">
                  <c:v>14</c:v>
                </c:pt>
                <c:pt idx="1">
                  <c:v>12</c:v>
                </c:pt>
                <c:pt idx="2">
                  <c:v>1</c:v>
                </c:pt>
                <c:pt idx="3">
                  <c:v>2</c:v>
                </c:pt>
                <c:pt idx="4">
                  <c:v>43</c:v>
                </c:pt>
                <c:pt idx="5">
                  <c:v>1</c:v>
                </c:pt>
                <c:pt idx="6">
                  <c:v>27</c:v>
                </c:pt>
                <c:pt idx="7">
                  <c:v>11</c:v>
                </c:pt>
                <c:pt idx="8">
                  <c:v>38</c:v>
                </c:pt>
                <c:pt idx="9">
                  <c:v>5</c:v>
                </c:pt>
                <c:pt idx="10">
                  <c:v>6</c:v>
                </c:pt>
                <c:pt idx="11">
                  <c:v>125</c:v>
                </c:pt>
              </c:numCache>
            </c:numRef>
          </c:val>
          <c:extLst>
            <c:ext xmlns:c16="http://schemas.microsoft.com/office/drawing/2014/chart" uri="{C3380CC4-5D6E-409C-BE32-E72D297353CC}">
              <c16:uniqueId val="{00000000-A56E-4EE0-AD65-7F1883CABD1A}"/>
            </c:ext>
          </c:extLst>
        </c:ser>
        <c:dLbls>
          <c:showLegendKey val="0"/>
          <c:showVal val="0"/>
          <c:showCatName val="0"/>
          <c:showSerName val="0"/>
          <c:showPercent val="0"/>
          <c:showBubbleSize val="0"/>
        </c:dLbls>
        <c:gapWidth val="150"/>
        <c:shape val="box"/>
        <c:axId val="291675775"/>
        <c:axId val="291659551"/>
        <c:axId val="0"/>
      </c:bar3DChart>
      <c:catAx>
        <c:axId val="29167577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59551"/>
        <c:crosses val="autoZero"/>
        <c:auto val="1"/>
        <c:lblAlgn val="ctr"/>
        <c:lblOffset val="100"/>
        <c:noMultiLvlLbl val="0"/>
      </c:catAx>
      <c:valAx>
        <c:axId val="2916595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916757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579-458D-A6BE-EC2333D876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579-458D-A6BE-EC2333D876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579-458D-A6BE-EC2333D876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579-458D-A6BE-EC2333D876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579-458D-A6BE-EC2333D876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[1]FET!$H$127:$H$131</c:f>
              <c:strCache>
                <c:ptCount val="5"/>
                <c:pt idx="0">
                  <c:v>According to teaching plan</c:v>
                </c:pt>
                <c:pt idx="1">
                  <c:v>±1 week behind</c:v>
                </c:pt>
                <c:pt idx="2">
                  <c:v>±2 weeks behind</c:v>
                </c:pt>
                <c:pt idx="3">
                  <c:v>±3 weeks behind</c:v>
                </c:pt>
                <c:pt idx="4">
                  <c:v>±4 weeks behind</c:v>
                </c:pt>
              </c:strCache>
            </c:strRef>
          </c:cat>
          <c:val>
            <c:numRef>
              <c:f>[1]FET!$I$127:$I$131</c:f>
              <c:numCache>
                <c:formatCode>General</c:formatCode>
                <c:ptCount val="5"/>
                <c:pt idx="0">
                  <c:v>61</c:v>
                </c:pt>
                <c:pt idx="1">
                  <c:v>6</c:v>
                </c:pt>
                <c:pt idx="2">
                  <c:v>5</c:v>
                </c:pt>
                <c:pt idx="3">
                  <c:v>0</c:v>
                </c:pt>
                <c:pt idx="4">
                  <c:v>0</c:v>
                </c:pt>
              </c:numCache>
            </c:numRef>
          </c:val>
          <c:extLst>
            <c:ext xmlns:c16="http://schemas.microsoft.com/office/drawing/2014/chart" uri="{C3380CC4-5D6E-409C-BE32-E72D297353CC}">
              <c16:uniqueId val="{0000000A-D579-458D-A6BE-EC2333D87671}"/>
            </c:ext>
          </c:extLst>
        </c:ser>
        <c:dLbls>
          <c:showLegendKey val="0"/>
          <c:showVal val="0"/>
          <c:showCatName val="0"/>
          <c:showSerName val="0"/>
          <c:showPercent val="0"/>
          <c:showBubbleSize val="0"/>
        </c:dLbls>
        <c:gapWidth val="150"/>
        <c:shape val="box"/>
        <c:axId val="1945715135"/>
        <c:axId val="1995203151"/>
        <c:axId val="0"/>
      </c:bar3DChart>
      <c:catAx>
        <c:axId val="194571513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5203151"/>
        <c:crosses val="autoZero"/>
        <c:auto val="1"/>
        <c:lblAlgn val="ctr"/>
        <c:lblOffset val="100"/>
        <c:noMultiLvlLbl val="0"/>
      </c:catAx>
      <c:valAx>
        <c:axId val="19952031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457151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FA-4064-986C-C02557F08C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FA-4064-986C-C02557F08C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FA-4064-986C-C02557F08C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FA-4064-986C-C02557F08C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FA-4064-986C-C02557F08C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GET!$AE$335:$AE$339</c:f>
              <c:numCache>
                <c:formatCode>General</c:formatCode>
                <c:ptCount val="5"/>
                <c:pt idx="0">
                  <c:v>177</c:v>
                </c:pt>
                <c:pt idx="1">
                  <c:v>23</c:v>
                </c:pt>
                <c:pt idx="2">
                  <c:v>8</c:v>
                </c:pt>
                <c:pt idx="3">
                  <c:v>0</c:v>
                </c:pt>
                <c:pt idx="4">
                  <c:v>0</c:v>
                </c:pt>
              </c:numCache>
            </c:numRef>
          </c:val>
          <c:extLst>
            <c:ext xmlns:c16="http://schemas.microsoft.com/office/drawing/2014/chart" uri="{C3380CC4-5D6E-409C-BE32-E72D297353CC}">
              <c16:uniqueId val="{0000000A-88FA-4064-986C-C02557F08C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FET: Responses per District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476-40C1-992E-4E397F37E4D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476-40C1-992E-4E397F37E4D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476-40C1-992E-4E397F37E4D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476-40C1-992E-4E397F37E4DA}"/>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476-40C1-992E-4E397F37E4DA}"/>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9476-40C1-992E-4E397F37E4DA}"/>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9476-40C1-992E-4E397F37E4DA}"/>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9476-40C1-992E-4E397F37E4DA}"/>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9476-40C1-992E-4E397F37E4DA}"/>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9476-40C1-992E-4E397F37E4DA}"/>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9476-40C1-992E-4E397F37E4DA}"/>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9476-40C1-992E-4E397F37E4D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FET!$B$127:$B$138</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FET!$C$127:$C$138</c:f>
              <c:numCache>
                <c:formatCode>General</c:formatCode>
                <c:ptCount val="12"/>
                <c:pt idx="0">
                  <c:v>1</c:v>
                </c:pt>
                <c:pt idx="1">
                  <c:v>6</c:v>
                </c:pt>
                <c:pt idx="2">
                  <c:v>0</c:v>
                </c:pt>
                <c:pt idx="3">
                  <c:v>0</c:v>
                </c:pt>
                <c:pt idx="4">
                  <c:v>20</c:v>
                </c:pt>
                <c:pt idx="5">
                  <c:v>1</c:v>
                </c:pt>
                <c:pt idx="6">
                  <c:v>10</c:v>
                </c:pt>
                <c:pt idx="7">
                  <c:v>3</c:v>
                </c:pt>
                <c:pt idx="8">
                  <c:v>19</c:v>
                </c:pt>
                <c:pt idx="9">
                  <c:v>0</c:v>
                </c:pt>
                <c:pt idx="10">
                  <c:v>3</c:v>
                </c:pt>
                <c:pt idx="11">
                  <c:v>33</c:v>
                </c:pt>
              </c:numCache>
            </c:numRef>
          </c:val>
          <c:extLst>
            <c:ext xmlns:c16="http://schemas.microsoft.com/office/drawing/2014/chart" uri="{C3380CC4-5D6E-409C-BE32-E72D297353CC}">
              <c16:uniqueId val="{00000000-0ADC-409E-A201-408187A4A92C}"/>
            </c:ext>
          </c:extLst>
        </c:ser>
        <c:dLbls>
          <c:showLegendKey val="0"/>
          <c:showVal val="0"/>
          <c:showCatName val="0"/>
          <c:showSerName val="0"/>
          <c:showPercent val="0"/>
          <c:showBubbleSize val="0"/>
        </c:dLbls>
        <c:gapWidth val="150"/>
        <c:shape val="box"/>
        <c:axId val="1861090639"/>
        <c:axId val="1861081071"/>
        <c:axId val="0"/>
      </c:bar3DChart>
      <c:catAx>
        <c:axId val="18610906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81071"/>
        <c:crosses val="autoZero"/>
        <c:auto val="1"/>
        <c:lblAlgn val="ctr"/>
        <c:lblOffset val="100"/>
        <c:noMultiLvlLbl val="0"/>
      </c:catAx>
      <c:valAx>
        <c:axId val="186108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0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17F9-4E02-9527-D2F3DEA4CB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B6C-46AD-9DD3-B4B216C35B4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B6C-46AD-9DD3-B4B216C35B4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B6C-46AD-9DD3-B4B216C35B4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4-17F9-4E02-9527-D2F3DEA4CB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FET!$I$127:$I$131</c:f>
              <c:numCache>
                <c:formatCode>General</c:formatCode>
                <c:ptCount val="5"/>
                <c:pt idx="0">
                  <c:v>65</c:v>
                </c:pt>
                <c:pt idx="1">
                  <c:v>2</c:v>
                </c:pt>
                <c:pt idx="2">
                  <c:v>1</c:v>
                </c:pt>
                <c:pt idx="3">
                  <c:v>0</c:v>
                </c:pt>
                <c:pt idx="4">
                  <c:v>0</c:v>
                </c:pt>
              </c:numCache>
            </c:numRef>
          </c:val>
          <c:extLst>
            <c:ext xmlns:c16="http://schemas.microsoft.com/office/drawing/2014/chart" uri="{C3380CC4-5D6E-409C-BE32-E72D297353CC}">
              <c16:uniqueId val="{00000000-17F9-4E02-9527-D2F3DEA4CB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D5E-44FE-AC79-FDBBD898FE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D5E-44FE-AC79-FDBBD898FE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D5E-44FE-AC79-FDBBD898FE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D5E-44FE-AC79-FDBBD898FE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D5E-44FE-AC79-FDBBD898FE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FET!$J$127:$J$131</c:f>
              <c:numCache>
                <c:formatCode>General</c:formatCode>
                <c:ptCount val="5"/>
                <c:pt idx="0">
                  <c:v>51</c:v>
                </c:pt>
                <c:pt idx="1">
                  <c:v>0</c:v>
                </c:pt>
                <c:pt idx="2">
                  <c:v>0</c:v>
                </c:pt>
                <c:pt idx="3">
                  <c:v>0</c:v>
                </c:pt>
                <c:pt idx="4">
                  <c:v>0</c:v>
                </c:pt>
              </c:numCache>
            </c:numRef>
          </c:val>
          <c:extLst>
            <c:ext xmlns:c16="http://schemas.microsoft.com/office/drawing/2014/chart" uri="{C3380CC4-5D6E-409C-BE32-E72D297353CC}">
              <c16:uniqueId val="{0000000A-CD5E-44FE-AC79-FDBBD898FED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97A-44E0-8DC6-8F3DA7B09BE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97A-44E0-8DC6-8F3DA7B09BE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97A-44E0-8DC6-8F3DA7B09BE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97A-44E0-8DC6-8F3DA7B09BE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97A-44E0-8DC6-8F3DA7B09BE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FET!$K$127:$K$131</c:f>
              <c:numCache>
                <c:formatCode>General</c:formatCode>
                <c:ptCount val="5"/>
                <c:pt idx="0">
                  <c:v>42</c:v>
                </c:pt>
                <c:pt idx="1">
                  <c:v>0</c:v>
                </c:pt>
                <c:pt idx="2">
                  <c:v>0</c:v>
                </c:pt>
                <c:pt idx="3">
                  <c:v>0</c:v>
                </c:pt>
                <c:pt idx="4">
                  <c:v>0</c:v>
                </c:pt>
              </c:numCache>
            </c:numRef>
          </c:val>
          <c:extLst>
            <c:ext xmlns:c16="http://schemas.microsoft.com/office/drawing/2014/chart" uri="{C3380CC4-5D6E-409C-BE32-E72D297353CC}">
              <c16:uniqueId val="{0000000A-497A-44E0-8DC6-8F3DA7B09BE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95-4449-BEA0-F3AEFB3EF6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95-4449-BEA0-F3AEFB3EF6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95-4449-BEA0-F3AEFB3EF6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95-4449-BEA0-F3AEFB3EF6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E95-4449-BEA0-F3AEFB3EF6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FET!$L$127:$L$131</c:f>
              <c:numCache>
                <c:formatCode>General</c:formatCode>
                <c:ptCount val="5"/>
                <c:pt idx="0">
                  <c:v>4</c:v>
                </c:pt>
                <c:pt idx="1">
                  <c:v>0</c:v>
                </c:pt>
                <c:pt idx="2">
                  <c:v>0</c:v>
                </c:pt>
                <c:pt idx="3">
                  <c:v>0</c:v>
                </c:pt>
                <c:pt idx="4">
                  <c:v>0</c:v>
                </c:pt>
              </c:numCache>
            </c:numRef>
          </c:val>
          <c:extLst>
            <c:ext xmlns:c16="http://schemas.microsoft.com/office/drawing/2014/chart" uri="{C3380CC4-5D6E-409C-BE32-E72D297353CC}">
              <c16:uniqueId val="{0000000A-3E95-4449-BEA0-F3AEFB3EF6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82-4CCD-A6FF-1684337CBDC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82-4CCD-A6FF-1684337CBDC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82-4CCD-A6FF-1684337CBDC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82-4CCD-A6FF-1684337CBDC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82-4CCD-A6FF-1684337CBDC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FET!$M$127:$M$131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0182-4CCD-A6FF-1684337CBDC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F9A-4DA2-9BE1-D8ECFACEB4C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F9A-4DA2-9BE1-D8ECFACEB4C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F9A-4DA2-9BE1-D8ECFACEB4C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F9A-4DA2-9BE1-D8ECFACEB4C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F9A-4DA2-9BE1-D8ECFACEB4C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FET!$N$127:$N$131</c:f>
              <c:numCache>
                <c:formatCode>General</c:formatCode>
                <c:ptCount val="5"/>
                <c:pt idx="0">
                  <c:v>14</c:v>
                </c:pt>
                <c:pt idx="1">
                  <c:v>1</c:v>
                </c:pt>
                <c:pt idx="2">
                  <c:v>0</c:v>
                </c:pt>
                <c:pt idx="3">
                  <c:v>0</c:v>
                </c:pt>
                <c:pt idx="4">
                  <c:v>0</c:v>
                </c:pt>
              </c:numCache>
            </c:numRef>
          </c:val>
          <c:extLst>
            <c:ext xmlns:c16="http://schemas.microsoft.com/office/drawing/2014/chart" uri="{C3380CC4-5D6E-409C-BE32-E72D297353CC}">
              <c16:uniqueId val="{0000000A-EF9A-4DA2-9BE1-D8ECFACEB4C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F64-4A51-97FA-7FE781A44E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F64-4A51-97FA-7FE781A44E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F64-4A51-97FA-7FE781A44E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F64-4A51-97FA-7FE781A44E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F64-4A51-97FA-7FE781A44E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FET!$O$127:$O$131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3F64-4A51-97FA-7FE781A44E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48B-4987-810F-E4F981E42B9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48B-4987-810F-E4F981E42B9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48B-4987-810F-E4F981E42B9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48B-4987-810F-E4F981E42B9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48B-4987-810F-E4F981E42B9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FET!$P$127:$P$131</c:f>
              <c:numCache>
                <c:formatCode>General</c:formatCode>
                <c:ptCount val="5"/>
                <c:pt idx="0">
                  <c:v>80</c:v>
                </c:pt>
                <c:pt idx="1">
                  <c:v>1</c:v>
                </c:pt>
                <c:pt idx="2">
                  <c:v>2</c:v>
                </c:pt>
                <c:pt idx="3">
                  <c:v>0</c:v>
                </c:pt>
                <c:pt idx="4">
                  <c:v>0</c:v>
                </c:pt>
              </c:numCache>
            </c:numRef>
          </c:val>
          <c:extLst>
            <c:ext xmlns:c16="http://schemas.microsoft.com/office/drawing/2014/chart" uri="{C3380CC4-5D6E-409C-BE32-E72D297353CC}">
              <c16:uniqueId val="{0000000A-048B-4987-810F-E4F981E42B9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FF3-43DF-A656-86B6DCAE77E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FF3-43DF-A656-86B6DCAE77E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FF3-43DF-A656-86B6DCAE77E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FF3-43DF-A656-86B6DCAE77E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FF3-43DF-A656-86B6DCAE77E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FET!$Q$127:$Q$131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3FF3-43DF-A656-86B6DCAE77E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241-4A6D-98E8-A9EC924BD8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241-4A6D-98E8-A9EC924BD8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241-4A6D-98E8-A9EC924BD8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241-4A6D-98E8-A9EC924BD8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241-4A6D-98E8-A9EC924BD8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GET!$AF$335:$AF$339</c:f>
              <c:numCache>
                <c:formatCode>General</c:formatCode>
                <c:ptCount val="5"/>
                <c:pt idx="0">
                  <c:v>174</c:v>
                </c:pt>
                <c:pt idx="1">
                  <c:v>23</c:v>
                </c:pt>
                <c:pt idx="2">
                  <c:v>7</c:v>
                </c:pt>
                <c:pt idx="3">
                  <c:v>0</c:v>
                </c:pt>
                <c:pt idx="4">
                  <c:v>0</c:v>
                </c:pt>
              </c:numCache>
            </c:numRef>
          </c:val>
          <c:extLst>
            <c:ext xmlns:c16="http://schemas.microsoft.com/office/drawing/2014/chart" uri="{C3380CC4-5D6E-409C-BE32-E72D297353CC}">
              <c16:uniqueId val="{0000000A-8241-4A6D-98E8-A9EC924BD83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6F-4B41-9C3B-1031154077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6F-4B41-9C3B-1031154077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6F-4B41-9C3B-1031154077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6F-4B41-9C3B-1031154077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6F-4B41-9C3B-1031154077B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FET!$R$127:$R$131</c:f>
              <c:numCache>
                <c:formatCode>General</c:formatCode>
                <c:ptCount val="5"/>
                <c:pt idx="0">
                  <c:v>53</c:v>
                </c:pt>
                <c:pt idx="1">
                  <c:v>1</c:v>
                </c:pt>
                <c:pt idx="2">
                  <c:v>0</c:v>
                </c:pt>
                <c:pt idx="3">
                  <c:v>0</c:v>
                </c:pt>
                <c:pt idx="4">
                  <c:v>0</c:v>
                </c:pt>
              </c:numCache>
            </c:numRef>
          </c:val>
          <c:extLst>
            <c:ext xmlns:c16="http://schemas.microsoft.com/office/drawing/2014/chart" uri="{C3380CC4-5D6E-409C-BE32-E72D297353CC}">
              <c16:uniqueId val="{0000000A-916F-4B41-9C3B-1031154077B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E0C-47C7-B7E7-B74E7A59C6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E0C-47C7-B7E7-B74E7A59C6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E0C-47C7-B7E7-B74E7A59C6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E0C-47C7-B7E7-B74E7A59C6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E0C-47C7-B7E7-B74E7A59C6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FET!$S$127:$S$131</c:f>
              <c:numCache>
                <c:formatCode>General</c:formatCode>
                <c:ptCount val="5"/>
                <c:pt idx="0">
                  <c:v>33</c:v>
                </c:pt>
                <c:pt idx="1">
                  <c:v>0</c:v>
                </c:pt>
                <c:pt idx="2">
                  <c:v>0</c:v>
                </c:pt>
                <c:pt idx="3">
                  <c:v>1</c:v>
                </c:pt>
                <c:pt idx="4">
                  <c:v>0</c:v>
                </c:pt>
              </c:numCache>
            </c:numRef>
          </c:val>
          <c:extLst>
            <c:ext xmlns:c16="http://schemas.microsoft.com/office/drawing/2014/chart" uri="{C3380CC4-5D6E-409C-BE32-E72D297353CC}">
              <c16:uniqueId val="{0000000A-6E0C-47C7-B7E7-B74E7A59C6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C3E-4162-AA80-B74DA33ADD9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C3E-4162-AA80-B74DA33ADD9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C3E-4162-AA80-B74DA33ADD9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C3E-4162-AA80-B74DA33ADD9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C3E-4162-AA80-B74DA33ADD9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FET!$T$127:$T$131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2C3E-4162-AA80-B74DA33ADD9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0-4E2C-9E72-4EBD5179C7E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0-4E2C-9E72-4EBD5179C7E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0-4E2C-9E72-4EBD5179C7E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0-4E2C-9E72-4EBD5179C7E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0-4E2C-9E72-4EBD5179C7E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FET!$U$127:$U$131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AE00-4E2C-9E72-4EBD5179C7E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D9-414C-A1AA-BD3D2F510B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D9-414C-A1AA-BD3D2F510B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D9-414C-A1AA-BD3D2F510B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D9-414C-A1AA-BD3D2F510B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D9-414C-A1AA-BD3D2F510B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FET!$V$127:$V$131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15D9-414C-A1AA-BD3D2F510B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23E-4E50-9860-893D5AD5B8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23E-4E50-9860-893D5AD5B8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23E-4E50-9860-893D5AD5B8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23E-4E50-9860-893D5AD5B8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23E-4E50-9860-893D5AD5B8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FET!$W$127:$W$131</c:f>
              <c:numCache>
                <c:formatCode>General</c:formatCode>
                <c:ptCount val="5"/>
                <c:pt idx="0">
                  <c:v>24</c:v>
                </c:pt>
                <c:pt idx="1">
                  <c:v>0</c:v>
                </c:pt>
                <c:pt idx="2">
                  <c:v>1</c:v>
                </c:pt>
                <c:pt idx="3">
                  <c:v>0</c:v>
                </c:pt>
                <c:pt idx="4">
                  <c:v>0</c:v>
                </c:pt>
              </c:numCache>
            </c:numRef>
          </c:val>
          <c:extLst>
            <c:ext xmlns:c16="http://schemas.microsoft.com/office/drawing/2014/chart" uri="{C3380CC4-5D6E-409C-BE32-E72D297353CC}">
              <c16:uniqueId val="{0000000A-A23E-4E50-9860-893D5AD5B8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2C1-4C35-B277-6C2956392E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2C1-4C35-B277-6C2956392E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2C1-4C35-B277-6C2956392E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2C1-4C35-B277-6C2956392E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2C1-4C35-B277-6C2956392E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FET!$X$127:$X$131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D2C1-4C35-B277-6C2956392E4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680-4C93-A855-74F080A35E3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680-4C93-A855-74F080A35E3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680-4C93-A855-74F080A35E3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680-4C93-A855-74F080A35E3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680-4C93-A855-74F080A35E3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FET!$Y$127:$Y$131</c:f>
              <c:numCache>
                <c:formatCode>General</c:formatCode>
                <c:ptCount val="5"/>
                <c:pt idx="0">
                  <c:v>27</c:v>
                </c:pt>
                <c:pt idx="1">
                  <c:v>0</c:v>
                </c:pt>
                <c:pt idx="2">
                  <c:v>0</c:v>
                </c:pt>
                <c:pt idx="3">
                  <c:v>0</c:v>
                </c:pt>
                <c:pt idx="4">
                  <c:v>0</c:v>
                </c:pt>
              </c:numCache>
            </c:numRef>
          </c:val>
          <c:extLst>
            <c:ext xmlns:c16="http://schemas.microsoft.com/office/drawing/2014/chart" uri="{C3380CC4-5D6E-409C-BE32-E72D297353CC}">
              <c16:uniqueId val="{0000000A-0680-4C93-A855-74F080A35E3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18-4B7D-985F-50354D3947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18-4B7D-985F-50354D3947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18-4B7D-985F-50354D3947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18-4B7D-985F-50354D3947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18-4B7D-985F-50354D3947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FET!$Z$127:$Z$131</c:f>
              <c:numCache>
                <c:formatCode>General</c:formatCode>
                <c:ptCount val="5"/>
                <c:pt idx="0">
                  <c:v>62</c:v>
                </c:pt>
                <c:pt idx="1">
                  <c:v>3</c:v>
                </c:pt>
                <c:pt idx="2">
                  <c:v>0</c:v>
                </c:pt>
                <c:pt idx="3">
                  <c:v>0</c:v>
                </c:pt>
                <c:pt idx="4">
                  <c:v>0</c:v>
                </c:pt>
              </c:numCache>
            </c:numRef>
          </c:val>
          <c:extLst>
            <c:ext xmlns:c16="http://schemas.microsoft.com/office/drawing/2014/chart" uri="{C3380CC4-5D6E-409C-BE32-E72D297353CC}">
              <c16:uniqueId val="{0000000A-9B18-4B7D-985F-50354D3947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057-48FA-AC88-B3A3B00D22F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057-48FA-AC88-B3A3B00D22F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057-48FA-AC88-B3A3B00D22F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057-48FA-AC88-B3A3B00D22F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057-48FA-AC88-B3A3B00D22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FET!$AA$127:$AA$131</c:f>
              <c:numCache>
                <c:formatCode>General</c:formatCode>
                <c:ptCount val="5"/>
                <c:pt idx="0">
                  <c:v>52</c:v>
                </c:pt>
                <c:pt idx="1">
                  <c:v>0</c:v>
                </c:pt>
                <c:pt idx="2">
                  <c:v>0</c:v>
                </c:pt>
                <c:pt idx="3">
                  <c:v>1</c:v>
                </c:pt>
                <c:pt idx="4">
                  <c:v>0</c:v>
                </c:pt>
              </c:numCache>
            </c:numRef>
          </c:val>
          <c:extLst>
            <c:ext xmlns:c16="http://schemas.microsoft.com/office/drawing/2014/chart" uri="{C3380CC4-5D6E-409C-BE32-E72D297353CC}">
              <c16:uniqueId val="{0000000A-4057-48FA-AC88-B3A3B00D22F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E09-4790-9EDA-F57C70FD29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E09-4790-9EDA-F57C70FD29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E09-4790-9EDA-F57C70FD29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E09-4790-9EDA-F57C70FD29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E09-4790-9EDA-F57C70FD29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GET!$AG$335:$AG$339</c:f>
              <c:numCache>
                <c:formatCode>General</c:formatCode>
                <c:ptCount val="5"/>
                <c:pt idx="0">
                  <c:v>176</c:v>
                </c:pt>
                <c:pt idx="1">
                  <c:v>29</c:v>
                </c:pt>
                <c:pt idx="2">
                  <c:v>5</c:v>
                </c:pt>
                <c:pt idx="3">
                  <c:v>0</c:v>
                </c:pt>
                <c:pt idx="4">
                  <c:v>0</c:v>
                </c:pt>
              </c:numCache>
            </c:numRef>
          </c:val>
          <c:extLst>
            <c:ext xmlns:c16="http://schemas.microsoft.com/office/drawing/2014/chart" uri="{C3380CC4-5D6E-409C-BE32-E72D297353CC}">
              <c16:uniqueId val="{0000000A-8E09-4790-9EDA-F57C70FD29A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B1-4320-A3B8-2B8B689E949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B1-4320-A3B8-2B8B689E949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B1-4320-A3B8-2B8B689E949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B1-4320-A3B8-2B8B689E949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B1-4320-A3B8-2B8B689E949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FET!$AB$127:$AB$131</c:f>
              <c:numCache>
                <c:formatCode>General</c:formatCode>
                <c:ptCount val="5"/>
                <c:pt idx="0">
                  <c:v>65</c:v>
                </c:pt>
                <c:pt idx="1">
                  <c:v>2</c:v>
                </c:pt>
                <c:pt idx="2">
                  <c:v>0</c:v>
                </c:pt>
                <c:pt idx="3">
                  <c:v>0</c:v>
                </c:pt>
                <c:pt idx="4">
                  <c:v>0</c:v>
                </c:pt>
              </c:numCache>
            </c:numRef>
          </c:val>
          <c:extLst>
            <c:ext xmlns:c16="http://schemas.microsoft.com/office/drawing/2014/chart" uri="{C3380CC4-5D6E-409C-BE32-E72D297353CC}">
              <c16:uniqueId val="{0000000A-41B1-4320-A3B8-2B8B689E949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E1-4659-A067-98788311AE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E1-4659-A067-98788311AE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E1-4659-A067-98788311AE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E1-4659-A067-98788311AE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E1-4659-A067-98788311AE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FET!$AC$127:$AC$131</c:f>
              <c:numCache>
                <c:formatCode>General</c:formatCode>
                <c:ptCount val="5"/>
                <c:pt idx="0">
                  <c:v>65</c:v>
                </c:pt>
                <c:pt idx="1">
                  <c:v>1</c:v>
                </c:pt>
                <c:pt idx="2">
                  <c:v>0</c:v>
                </c:pt>
                <c:pt idx="3">
                  <c:v>0</c:v>
                </c:pt>
                <c:pt idx="4">
                  <c:v>0</c:v>
                </c:pt>
              </c:numCache>
            </c:numRef>
          </c:val>
          <c:extLst>
            <c:ext xmlns:c16="http://schemas.microsoft.com/office/drawing/2014/chart" uri="{C3380CC4-5D6E-409C-BE32-E72D297353CC}">
              <c16:uniqueId val="{0000000A-44E1-4659-A067-98788311AE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1B6-4269-8828-CD5597714D3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1B6-4269-8828-CD5597714D3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1B6-4269-8828-CD5597714D3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1B6-4269-8828-CD5597714D3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1B6-4269-8828-CD5597714D3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FET!$AD$127:$AD$131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C1B6-4269-8828-CD5597714D3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F4-434D-A3CA-4BA84B82EBB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F4-434D-A3CA-4BA84B82EBB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F4-434D-A3CA-4BA84B82EBB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F4-434D-A3CA-4BA84B82EBB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F4-434D-A3CA-4BA84B82EBB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FET!$AE$127:$AE$131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01F4-434D-A3CA-4BA84B82EBB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134-4D15-9A08-353711B1BB8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134-4D15-9A08-353711B1BB8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134-4D15-9A08-353711B1BB8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134-4D15-9A08-353711B1BB8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134-4D15-9A08-353711B1BB8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FET!$AF$127:$AF$131</c:f>
              <c:numCache>
                <c:formatCode>General</c:formatCode>
                <c:ptCount val="5"/>
                <c:pt idx="0">
                  <c:v>25</c:v>
                </c:pt>
                <c:pt idx="1">
                  <c:v>0</c:v>
                </c:pt>
                <c:pt idx="2">
                  <c:v>0</c:v>
                </c:pt>
                <c:pt idx="3">
                  <c:v>0</c:v>
                </c:pt>
                <c:pt idx="4">
                  <c:v>0</c:v>
                </c:pt>
              </c:numCache>
            </c:numRef>
          </c:val>
          <c:extLst>
            <c:ext xmlns:c16="http://schemas.microsoft.com/office/drawing/2014/chart" uri="{C3380CC4-5D6E-409C-BE32-E72D297353CC}">
              <c16:uniqueId val="{0000000A-3134-4D15-9A08-353711B1BB8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82B-49C2-8F4B-757D1EE75FB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82B-49C2-8F4B-757D1EE75FB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82B-49C2-8F4B-757D1EE75FB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82B-49C2-8F4B-757D1EE75FB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82B-49C2-8F4B-757D1EE75FB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FET!$AG$127:$AG$131</c:f>
              <c:numCache>
                <c:formatCode>General</c:formatCode>
                <c:ptCount val="5"/>
                <c:pt idx="0">
                  <c:v>33</c:v>
                </c:pt>
                <c:pt idx="1">
                  <c:v>0</c:v>
                </c:pt>
                <c:pt idx="2">
                  <c:v>0</c:v>
                </c:pt>
                <c:pt idx="3">
                  <c:v>0</c:v>
                </c:pt>
                <c:pt idx="4">
                  <c:v>0</c:v>
                </c:pt>
              </c:numCache>
            </c:numRef>
          </c:val>
          <c:extLst>
            <c:ext xmlns:c16="http://schemas.microsoft.com/office/drawing/2014/chart" uri="{C3380CC4-5D6E-409C-BE32-E72D297353CC}">
              <c16:uniqueId val="{0000000A-E82B-49C2-8F4B-757D1EE75FB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63D-4AB0-B4E3-4AB282C7E0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63D-4AB0-B4E3-4AB282C7E0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63D-4AB0-B4E3-4AB282C7E0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63D-4AB0-B4E3-4AB282C7E0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63D-4AB0-B4E3-4AB282C7E0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FET!$AH$127:$AH$131</c:f>
              <c:numCache>
                <c:formatCode>General</c:formatCode>
                <c:ptCount val="5"/>
                <c:pt idx="0">
                  <c:v>90</c:v>
                </c:pt>
                <c:pt idx="1">
                  <c:v>1</c:v>
                </c:pt>
                <c:pt idx="2">
                  <c:v>1</c:v>
                </c:pt>
                <c:pt idx="3">
                  <c:v>0</c:v>
                </c:pt>
                <c:pt idx="4">
                  <c:v>0</c:v>
                </c:pt>
              </c:numCache>
            </c:numRef>
          </c:val>
          <c:extLst>
            <c:ext xmlns:c16="http://schemas.microsoft.com/office/drawing/2014/chart" uri="{C3380CC4-5D6E-409C-BE32-E72D297353CC}">
              <c16:uniqueId val="{0000000A-A63D-4AB0-B4E3-4AB282C7E0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C3-4D03-BD74-A659CC00DD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C3-4D03-BD74-A659CC00DD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C3-4D03-BD74-A659CC00DD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C3-4D03-BD74-A659CC00DD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C3-4D03-BD74-A659CC00DD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FET!$AI$127:$AI$131</c:f>
              <c:numCache>
                <c:formatCode>General</c:formatCode>
                <c:ptCount val="5"/>
                <c:pt idx="0">
                  <c:v>84</c:v>
                </c:pt>
                <c:pt idx="1">
                  <c:v>2</c:v>
                </c:pt>
                <c:pt idx="2">
                  <c:v>0</c:v>
                </c:pt>
                <c:pt idx="3">
                  <c:v>0</c:v>
                </c:pt>
                <c:pt idx="4">
                  <c:v>0</c:v>
                </c:pt>
              </c:numCache>
            </c:numRef>
          </c:val>
          <c:extLst>
            <c:ext xmlns:c16="http://schemas.microsoft.com/office/drawing/2014/chart" uri="{C3380CC4-5D6E-409C-BE32-E72D297353CC}">
              <c16:uniqueId val="{0000000A-B5C3-4D03-BD74-A659CC00DD5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043-4FA5-A116-C1058998088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043-4FA5-A116-C1058998088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043-4FA5-A116-C1058998088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043-4FA5-A116-C1058998088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043-4FA5-A116-C1058998088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FET!$AJ$127:$AJ$131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5043-4FA5-A116-C1058998088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59-478A-B084-98FAFA5F365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59-478A-B084-98FAFA5F365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59-478A-B084-98FAFA5F365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59-478A-B084-98FAFA5F365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59-478A-B084-98FAFA5F365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FET!$AK$127:$AK$131</c:f>
              <c:numCache>
                <c:formatCode>General</c:formatCode>
                <c:ptCount val="5"/>
                <c:pt idx="0">
                  <c:v>80</c:v>
                </c:pt>
                <c:pt idx="1">
                  <c:v>3</c:v>
                </c:pt>
                <c:pt idx="2">
                  <c:v>0</c:v>
                </c:pt>
                <c:pt idx="3">
                  <c:v>0</c:v>
                </c:pt>
                <c:pt idx="4">
                  <c:v>0</c:v>
                </c:pt>
              </c:numCache>
            </c:numRef>
          </c:val>
          <c:extLst>
            <c:ext xmlns:c16="http://schemas.microsoft.com/office/drawing/2014/chart" uri="{C3380CC4-5D6E-409C-BE32-E72D297353CC}">
              <c16:uniqueId val="{0000000A-7159-478A-B084-98FAFA5F365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20-450F-A464-B4FB1E297A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20-450F-A464-B4FB1E297A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20-450F-A464-B4FB1E297A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20-450F-A464-B4FB1E297A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20-450F-A464-B4FB1E297A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GET!$AH$335:$AH$339</c:f>
              <c:numCache>
                <c:formatCode>General</c:formatCode>
                <c:ptCount val="5"/>
                <c:pt idx="0">
                  <c:v>173</c:v>
                </c:pt>
                <c:pt idx="1">
                  <c:v>30</c:v>
                </c:pt>
                <c:pt idx="2">
                  <c:v>5</c:v>
                </c:pt>
                <c:pt idx="3">
                  <c:v>2</c:v>
                </c:pt>
                <c:pt idx="4">
                  <c:v>0</c:v>
                </c:pt>
              </c:numCache>
            </c:numRef>
          </c:val>
          <c:extLst>
            <c:ext xmlns:c16="http://schemas.microsoft.com/office/drawing/2014/chart" uri="{C3380CC4-5D6E-409C-BE32-E72D297353CC}">
              <c16:uniqueId val="{0000000A-DC20-450F-A464-B4FB1E297AC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472-4423-93C4-908868F67B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472-4423-93C4-908868F67B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472-4423-93C4-908868F67B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472-4423-93C4-908868F67B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472-4423-93C4-908868F67B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FET!$AL$127:$AL$131</c:f>
              <c:numCache>
                <c:formatCode>General</c:formatCode>
                <c:ptCount val="5"/>
                <c:pt idx="0">
                  <c:v>81</c:v>
                </c:pt>
                <c:pt idx="1">
                  <c:v>3</c:v>
                </c:pt>
                <c:pt idx="2">
                  <c:v>1</c:v>
                </c:pt>
                <c:pt idx="3">
                  <c:v>0</c:v>
                </c:pt>
                <c:pt idx="4">
                  <c:v>0</c:v>
                </c:pt>
              </c:numCache>
            </c:numRef>
          </c:val>
          <c:extLst>
            <c:ext xmlns:c16="http://schemas.microsoft.com/office/drawing/2014/chart" uri="{C3380CC4-5D6E-409C-BE32-E72D297353CC}">
              <c16:uniqueId val="{0000000A-2472-4423-93C4-908868F67B2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EA8-4871-8B7D-6CA2C37F52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EA8-4871-8B7D-6CA2C37F52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EA8-4871-8B7D-6CA2C37F52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EA8-4871-8B7D-6CA2C37F524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EA8-4871-8B7D-6CA2C37F52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FET!$AM$127:$AM$131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8EA8-4871-8B7D-6CA2C37F524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BDC-43EF-93E0-D874512BA9E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BDC-43EF-93E0-D874512BA9E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BDC-43EF-93E0-D874512BA9E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BDC-43EF-93E0-D874512BA9E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BDC-43EF-93E0-D874512BA9E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FET!$AN$127:$AN$131</c:f>
              <c:numCache>
                <c:formatCode>General</c:formatCode>
                <c:ptCount val="5"/>
                <c:pt idx="0">
                  <c:v>16</c:v>
                </c:pt>
                <c:pt idx="1">
                  <c:v>0</c:v>
                </c:pt>
                <c:pt idx="2">
                  <c:v>0</c:v>
                </c:pt>
                <c:pt idx="3">
                  <c:v>0</c:v>
                </c:pt>
                <c:pt idx="4">
                  <c:v>0</c:v>
                </c:pt>
              </c:numCache>
            </c:numRef>
          </c:val>
          <c:extLst>
            <c:ext xmlns:c16="http://schemas.microsoft.com/office/drawing/2014/chart" uri="{C3380CC4-5D6E-409C-BE32-E72D297353CC}">
              <c16:uniqueId val="{0000000A-0BDC-43EF-93E0-D874512BA9E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0D2-4CD4-AF46-E15DB05C69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0D2-4CD4-AF46-E15DB05C69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0D2-4CD4-AF46-E15DB05C69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0D2-4CD4-AF46-E15DB05C69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0D2-4CD4-AF46-E15DB05C69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FET!$AO$127:$AO$131</c:f>
              <c:numCache>
                <c:formatCode>General</c:formatCode>
                <c:ptCount val="5"/>
                <c:pt idx="0">
                  <c:v>75</c:v>
                </c:pt>
                <c:pt idx="1">
                  <c:v>1</c:v>
                </c:pt>
                <c:pt idx="2">
                  <c:v>0</c:v>
                </c:pt>
                <c:pt idx="3">
                  <c:v>0</c:v>
                </c:pt>
                <c:pt idx="4">
                  <c:v>0</c:v>
                </c:pt>
              </c:numCache>
            </c:numRef>
          </c:val>
          <c:extLst>
            <c:ext xmlns:c16="http://schemas.microsoft.com/office/drawing/2014/chart" uri="{C3380CC4-5D6E-409C-BE32-E72D297353CC}">
              <c16:uniqueId val="{0000000A-20D2-4CD4-AF46-E15DB05C69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2A8-4632-9B48-3FF0F3C940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2A8-4632-9B48-3FF0F3C940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A8-4632-9B48-3FF0F3C940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2A8-4632-9B48-3FF0F3C940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2A8-4632-9B48-3FF0F3C940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FET!$AP$127:$AP$131</c:f>
              <c:numCache>
                <c:formatCode>General</c:formatCode>
                <c:ptCount val="5"/>
                <c:pt idx="0">
                  <c:v>3</c:v>
                </c:pt>
                <c:pt idx="1">
                  <c:v>1</c:v>
                </c:pt>
                <c:pt idx="2">
                  <c:v>0</c:v>
                </c:pt>
                <c:pt idx="3">
                  <c:v>0</c:v>
                </c:pt>
                <c:pt idx="4">
                  <c:v>0</c:v>
                </c:pt>
              </c:numCache>
            </c:numRef>
          </c:val>
          <c:extLst>
            <c:ext xmlns:c16="http://schemas.microsoft.com/office/drawing/2014/chart" uri="{C3380CC4-5D6E-409C-BE32-E72D297353CC}">
              <c16:uniqueId val="{0000000A-E2A8-4632-9B48-3FF0F3C940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2B6-4DAC-9114-74D95BC88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2B6-4DAC-9114-74D95BC88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2B6-4DAC-9114-74D95BC88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2B6-4DAC-9114-74D95BC88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2B6-4DAC-9114-74D95BC88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FET!$AQ$127:$AQ$131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02B6-4DAC-9114-74D95BC88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376-4638-BC52-D5698911B7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376-4638-BC52-D5698911B7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376-4638-BC52-D5698911B7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376-4638-BC52-D5698911B7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376-4638-BC52-D5698911B7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FET!$AR$127:$AR$131</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A-0376-4638-BC52-D5698911B7B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46F-4865-997C-3B01713EE11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46F-4865-997C-3B01713EE11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46F-4865-997C-3B01713EE11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46F-4865-997C-3B01713EE11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46F-4865-997C-3B01713EE11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FET!$AS$127:$AS$131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A46F-4865-997C-3B01713EE11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5E-48AB-A5E2-7DC36085708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5E-48AB-A5E2-7DC36085708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5E-48AB-A5E2-7DC36085708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5E-48AB-A5E2-7DC36085708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5E-48AB-A5E2-7DC36085708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FET!$AT$127:$AT$131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4B5E-48AB-A5E2-7DC36085708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D96-48FA-8C27-B011FDFFEF3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D96-48FA-8C27-B011FDFFEF3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D96-48FA-8C27-B011FDFFEF3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D96-48FA-8C27-B011FDFFEF3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D96-48FA-8C27-B011FDFFEF3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FET!$AU$127:$AU$131</c:f>
              <c:numCache>
                <c:formatCode>General</c:formatCode>
                <c:ptCount val="5"/>
                <c:pt idx="0">
                  <c:v>47</c:v>
                </c:pt>
                <c:pt idx="1">
                  <c:v>2</c:v>
                </c:pt>
                <c:pt idx="2">
                  <c:v>0</c:v>
                </c:pt>
                <c:pt idx="3">
                  <c:v>0</c:v>
                </c:pt>
                <c:pt idx="4">
                  <c:v>0</c:v>
                </c:pt>
              </c:numCache>
            </c:numRef>
          </c:val>
          <c:extLst>
            <c:ext xmlns:c16="http://schemas.microsoft.com/office/drawing/2014/chart" uri="{C3380CC4-5D6E-409C-BE32-E72D297353CC}">
              <c16:uniqueId val="{0000000A-5D96-48FA-8C27-B011FDFFEF3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EB0-4C9D-91E0-58355F1DD80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EB0-4C9D-91E0-58355F1DD80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EB0-4C9D-91E0-58355F1DD80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EB0-4C9D-91E0-58355F1DD80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EB0-4C9D-91E0-58355F1DD80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GET!$AI$335:$AI$339</c:f>
              <c:numCache>
                <c:formatCode>General</c:formatCode>
                <c:ptCount val="5"/>
                <c:pt idx="0">
                  <c:v>181</c:v>
                </c:pt>
                <c:pt idx="1">
                  <c:v>23</c:v>
                </c:pt>
                <c:pt idx="2">
                  <c:v>7</c:v>
                </c:pt>
                <c:pt idx="3">
                  <c:v>0</c:v>
                </c:pt>
                <c:pt idx="4">
                  <c:v>0</c:v>
                </c:pt>
              </c:numCache>
            </c:numRef>
          </c:val>
          <c:extLst>
            <c:ext xmlns:c16="http://schemas.microsoft.com/office/drawing/2014/chart" uri="{C3380CC4-5D6E-409C-BE32-E72D297353CC}">
              <c16:uniqueId val="{0000000A-2EB0-4C9D-91E0-58355F1DD80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58-4F32-B270-87A3BFA9F9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58-4F32-B270-87A3BFA9F9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58-4F32-B270-87A3BFA9F9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58-4F32-B270-87A3BFA9F9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58-4F32-B270-87A3BFA9F9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FET!$AV$127:$AV$131</c:f>
              <c:numCache>
                <c:formatCode>General</c:formatCode>
                <c:ptCount val="5"/>
                <c:pt idx="0">
                  <c:v>24</c:v>
                </c:pt>
                <c:pt idx="1">
                  <c:v>0</c:v>
                </c:pt>
                <c:pt idx="2">
                  <c:v>0</c:v>
                </c:pt>
                <c:pt idx="3">
                  <c:v>0</c:v>
                </c:pt>
                <c:pt idx="4">
                  <c:v>0</c:v>
                </c:pt>
              </c:numCache>
            </c:numRef>
          </c:val>
          <c:extLst>
            <c:ext xmlns:c16="http://schemas.microsoft.com/office/drawing/2014/chart" uri="{C3380CC4-5D6E-409C-BE32-E72D297353CC}">
              <c16:uniqueId val="{0000000A-0C58-4F32-B270-87A3BFA9F9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723-4171-9A8D-8542E4D478D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723-4171-9A8D-8542E4D478D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723-4171-9A8D-8542E4D478D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723-4171-9A8D-8542E4D478D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723-4171-9A8D-8542E4D478D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FET!$AW$127:$AW$131</c:f>
              <c:numCache>
                <c:formatCode>General</c:formatCode>
                <c:ptCount val="5"/>
                <c:pt idx="0">
                  <c:v>69</c:v>
                </c:pt>
                <c:pt idx="1">
                  <c:v>1</c:v>
                </c:pt>
                <c:pt idx="2">
                  <c:v>0</c:v>
                </c:pt>
                <c:pt idx="3">
                  <c:v>0</c:v>
                </c:pt>
                <c:pt idx="4">
                  <c:v>0</c:v>
                </c:pt>
              </c:numCache>
            </c:numRef>
          </c:val>
          <c:extLst>
            <c:ext xmlns:c16="http://schemas.microsoft.com/office/drawing/2014/chart" uri="{C3380CC4-5D6E-409C-BE32-E72D297353CC}">
              <c16:uniqueId val="{0000000A-7723-4171-9A8D-8542E4D478D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5C-46EF-B1C6-886DFF15128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5C-46EF-B1C6-886DFF15128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5C-46EF-B1C6-886DFF15128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5C-46EF-B1C6-886DFF15128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5C-46EF-B1C6-886DFF15128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FET!$AX$127:$AX$131</c:f>
              <c:numCache>
                <c:formatCode>General</c:formatCode>
                <c:ptCount val="5"/>
                <c:pt idx="0">
                  <c:v>47</c:v>
                </c:pt>
                <c:pt idx="1">
                  <c:v>0</c:v>
                </c:pt>
                <c:pt idx="2">
                  <c:v>0</c:v>
                </c:pt>
                <c:pt idx="3">
                  <c:v>0</c:v>
                </c:pt>
                <c:pt idx="4">
                  <c:v>0</c:v>
                </c:pt>
              </c:numCache>
            </c:numRef>
          </c:val>
          <c:extLst>
            <c:ext xmlns:c16="http://schemas.microsoft.com/office/drawing/2014/chart" uri="{C3380CC4-5D6E-409C-BE32-E72D297353CC}">
              <c16:uniqueId val="{0000000A-235C-46EF-B1C6-886DFF15128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033-4FFF-947C-CC1B78526ED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033-4FFF-947C-CC1B78526ED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033-4FFF-947C-CC1B78526ED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033-4FFF-947C-CC1B78526ED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033-4FFF-947C-CC1B78526ED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FET!$AY$127:$AY$131</c:f>
              <c:numCache>
                <c:formatCode>General</c:formatCode>
                <c:ptCount val="5"/>
                <c:pt idx="0">
                  <c:v>41</c:v>
                </c:pt>
                <c:pt idx="1">
                  <c:v>0</c:v>
                </c:pt>
                <c:pt idx="2">
                  <c:v>0</c:v>
                </c:pt>
                <c:pt idx="3">
                  <c:v>0</c:v>
                </c:pt>
                <c:pt idx="4">
                  <c:v>0</c:v>
                </c:pt>
              </c:numCache>
            </c:numRef>
          </c:val>
          <c:extLst>
            <c:ext xmlns:c16="http://schemas.microsoft.com/office/drawing/2014/chart" uri="{C3380CC4-5D6E-409C-BE32-E72D297353CC}">
              <c16:uniqueId val="{0000000A-4033-4FFF-947C-CC1B78526ED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9F-40D2-ABD9-B8827EFDE9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9F-40D2-ABD9-B8827EFDE9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9F-40D2-ABD9-B8827EFDE9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9F-40D2-ABD9-B8827EFDE9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9F-40D2-ABD9-B8827EFDE9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FET!$AZ$127:$AZ$131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3A9F-40D2-ABD9-B8827EFDE9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2E6-4C67-AE98-34623EEE0C3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2E6-4C67-AE98-34623EEE0C3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2E6-4C67-AE98-34623EEE0C3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2E6-4C67-AE98-34623EEE0C3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2E6-4C67-AE98-34623EEE0C3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FET!$BA$127:$BA$131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92E6-4C67-AE98-34623EEE0C3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C1-4922-A4B3-D9D56549F6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C1-4922-A4B3-D9D56549F6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C1-4922-A4B3-D9D56549F6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C1-4922-A4B3-D9D56549F6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C1-4922-A4B3-D9D56549F6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FET!$BB$127:$BB$131</c:f>
              <c:numCache>
                <c:formatCode>General</c:formatCode>
                <c:ptCount val="5"/>
                <c:pt idx="0">
                  <c:v>16</c:v>
                </c:pt>
                <c:pt idx="1">
                  <c:v>1</c:v>
                </c:pt>
                <c:pt idx="2">
                  <c:v>0</c:v>
                </c:pt>
                <c:pt idx="3">
                  <c:v>0</c:v>
                </c:pt>
                <c:pt idx="4">
                  <c:v>0</c:v>
                </c:pt>
              </c:numCache>
            </c:numRef>
          </c:val>
          <c:extLst>
            <c:ext xmlns:c16="http://schemas.microsoft.com/office/drawing/2014/chart" uri="{C3380CC4-5D6E-409C-BE32-E72D297353CC}">
              <c16:uniqueId val="{0000000A-C2C1-4922-A4B3-D9D56549F6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BE-4540-8226-A3F95A85A6F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BE-4540-8226-A3F95A85A6F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BE-4540-8226-A3F95A85A6F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BE-4540-8226-A3F95A85A6F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BE-4540-8226-A3F95A85A6F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FET!$BC$127:$BC$131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EDBE-4540-8226-A3F95A85A6F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43-4461-86D3-5EA5AF6F810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43-4461-86D3-5EA5AF6F810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43-4461-86D3-5EA5AF6F810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43-4461-86D3-5EA5AF6F810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43-4461-86D3-5EA5AF6F81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FET!$BD$127:$BD$131</c:f>
              <c:numCache>
                <c:formatCode>General</c:formatCode>
                <c:ptCount val="5"/>
                <c:pt idx="0">
                  <c:v>78</c:v>
                </c:pt>
                <c:pt idx="1">
                  <c:v>0</c:v>
                </c:pt>
                <c:pt idx="2">
                  <c:v>1</c:v>
                </c:pt>
                <c:pt idx="3">
                  <c:v>0</c:v>
                </c:pt>
                <c:pt idx="4">
                  <c:v>0</c:v>
                </c:pt>
              </c:numCache>
            </c:numRef>
          </c:val>
          <c:extLst>
            <c:ext xmlns:c16="http://schemas.microsoft.com/office/drawing/2014/chart" uri="{C3380CC4-5D6E-409C-BE32-E72D297353CC}">
              <c16:uniqueId val="{0000000A-0143-4461-86D3-5EA5AF6F810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1C1-4039-BA43-14559D84D4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1C1-4039-BA43-14559D84D4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1C1-4039-BA43-14559D84D4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1C1-4039-BA43-14559D84D4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1C1-4039-BA43-14559D84D4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FET!$BE$127:$BE$131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61C1-4039-BA43-14559D84D46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21-4ED6-8295-4284F3EF70D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21-4ED6-8295-4284F3EF70D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21-4ED6-8295-4284F3EF70D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21-4ED6-8295-4284F3EF70D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21-4ED6-8295-4284F3EF70D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GET!$AJ$335:$AJ$339</c:f>
              <c:numCache>
                <c:formatCode>General</c:formatCode>
                <c:ptCount val="5"/>
                <c:pt idx="0">
                  <c:v>170</c:v>
                </c:pt>
                <c:pt idx="1">
                  <c:v>33</c:v>
                </c:pt>
                <c:pt idx="2">
                  <c:v>6</c:v>
                </c:pt>
                <c:pt idx="3">
                  <c:v>1</c:v>
                </c:pt>
                <c:pt idx="4">
                  <c:v>0</c:v>
                </c:pt>
              </c:numCache>
            </c:numRef>
          </c:val>
          <c:extLst>
            <c:ext xmlns:c16="http://schemas.microsoft.com/office/drawing/2014/chart" uri="{C3380CC4-5D6E-409C-BE32-E72D297353CC}">
              <c16:uniqueId val="{0000000A-9521-4ED6-8295-4284F3EF70D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3BC-4996-A9B9-D2658490A0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3BC-4996-A9B9-D2658490A03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3BC-4996-A9B9-D2658490A03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3BC-4996-A9B9-D2658490A03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3BC-4996-A9B9-D2658490A0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FET!$BF$127:$BF$131</c:f>
              <c:numCache>
                <c:formatCode>General</c:formatCode>
                <c:ptCount val="5"/>
                <c:pt idx="0">
                  <c:v>51</c:v>
                </c:pt>
                <c:pt idx="1">
                  <c:v>0</c:v>
                </c:pt>
                <c:pt idx="2">
                  <c:v>0</c:v>
                </c:pt>
                <c:pt idx="3">
                  <c:v>0</c:v>
                </c:pt>
                <c:pt idx="4">
                  <c:v>0</c:v>
                </c:pt>
              </c:numCache>
            </c:numRef>
          </c:val>
          <c:extLst>
            <c:ext xmlns:c16="http://schemas.microsoft.com/office/drawing/2014/chart" uri="{C3380CC4-5D6E-409C-BE32-E72D297353CC}">
              <c16:uniqueId val="{0000000A-13BC-4996-A9B9-D2658490A0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46-48C0-B310-D9A81CDBBE5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46-48C0-B310-D9A81CDBBE5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46-48C0-B310-D9A81CDBBE5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46-48C0-B310-D9A81CDBBE5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46-48C0-B310-D9A81CDBBE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FET!$BG$127:$BG$131</c:f>
              <c:numCache>
                <c:formatCode>General</c:formatCode>
                <c:ptCount val="5"/>
                <c:pt idx="0">
                  <c:v>35</c:v>
                </c:pt>
                <c:pt idx="1">
                  <c:v>1</c:v>
                </c:pt>
                <c:pt idx="2">
                  <c:v>0</c:v>
                </c:pt>
                <c:pt idx="3">
                  <c:v>0</c:v>
                </c:pt>
                <c:pt idx="4">
                  <c:v>0</c:v>
                </c:pt>
              </c:numCache>
            </c:numRef>
          </c:val>
          <c:extLst>
            <c:ext xmlns:c16="http://schemas.microsoft.com/office/drawing/2014/chart" uri="{C3380CC4-5D6E-409C-BE32-E72D297353CC}">
              <c16:uniqueId val="{0000000A-1F46-48C0-B310-D9A81CDBBE5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CB6-445D-95E1-01B879A483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CB6-445D-95E1-01B879A483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CB6-445D-95E1-01B879A483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CB6-445D-95E1-01B879A483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CB6-445D-95E1-01B879A483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FET!$BH$127:$BH$131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CCB6-445D-95E1-01B879A4832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E93-4B28-9944-9FBCF2AABC1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E93-4B28-9944-9FBCF2AABC1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E93-4B28-9944-9FBCF2AABC1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E93-4B28-9944-9FBCF2AABC1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E93-4B28-9944-9FBCF2AABC1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FET!$BI$127:$BI$131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3E93-4B28-9944-9FBCF2AABC1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E93-4DEF-9327-90F1F946F2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E93-4DEF-9327-90F1F946F2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E93-4DEF-9327-90F1F946F2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E93-4DEF-9327-90F1F946F2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E93-4DEF-9327-90F1F946F2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FET!$BJ$127:$BJ$131</c:f>
              <c:numCache>
                <c:formatCode>General</c:formatCode>
                <c:ptCount val="5"/>
                <c:pt idx="0">
                  <c:v>11</c:v>
                </c:pt>
                <c:pt idx="1">
                  <c:v>0</c:v>
                </c:pt>
                <c:pt idx="2">
                  <c:v>0</c:v>
                </c:pt>
                <c:pt idx="3">
                  <c:v>0</c:v>
                </c:pt>
                <c:pt idx="4">
                  <c:v>0</c:v>
                </c:pt>
              </c:numCache>
            </c:numRef>
          </c:val>
          <c:extLst>
            <c:ext xmlns:c16="http://schemas.microsoft.com/office/drawing/2014/chart" uri="{C3380CC4-5D6E-409C-BE32-E72D297353CC}">
              <c16:uniqueId val="{0000000A-FE93-4DEF-9327-90F1F946F2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D2-4697-9CB5-482EC9591C1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D2-4697-9CB5-482EC9591C1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D2-4697-9CB5-482EC9591C1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D2-4697-9CB5-482EC9591C1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D2-4697-9CB5-482EC9591C1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FET!$BK$127:$BK$131</c:f>
              <c:numCache>
                <c:formatCode>General</c:formatCode>
                <c:ptCount val="5"/>
                <c:pt idx="0">
                  <c:v>26</c:v>
                </c:pt>
                <c:pt idx="1">
                  <c:v>3</c:v>
                </c:pt>
                <c:pt idx="2">
                  <c:v>0</c:v>
                </c:pt>
                <c:pt idx="3">
                  <c:v>0</c:v>
                </c:pt>
                <c:pt idx="4">
                  <c:v>0</c:v>
                </c:pt>
              </c:numCache>
            </c:numRef>
          </c:val>
          <c:extLst>
            <c:ext xmlns:c16="http://schemas.microsoft.com/office/drawing/2014/chart" uri="{C3380CC4-5D6E-409C-BE32-E72D297353CC}">
              <c16:uniqueId val="{0000000A-88D2-4697-9CB5-482EC9591C1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571-4E5A-A401-8C16AE0EEBB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571-4E5A-A401-8C16AE0EEBB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571-4E5A-A401-8C16AE0EEBB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571-4E5A-A401-8C16AE0EEBB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571-4E5A-A401-8C16AE0EEBB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FET!$BL$127:$BL$131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5571-4E5A-A401-8C16AE0EEBB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83-4DAA-B0A5-570BEB57FF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83-4DAA-B0A5-570BEB57FF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83-4DAA-B0A5-570BEB57FF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83-4DAA-B0A5-570BEB57FF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83-4DAA-B0A5-570BEB57FF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FET!$BM$127:$BM$131</c:f>
              <c:numCache>
                <c:formatCode>General</c:formatCode>
                <c:ptCount val="5"/>
                <c:pt idx="0">
                  <c:v>26</c:v>
                </c:pt>
                <c:pt idx="1">
                  <c:v>0</c:v>
                </c:pt>
                <c:pt idx="2">
                  <c:v>0</c:v>
                </c:pt>
                <c:pt idx="3">
                  <c:v>0</c:v>
                </c:pt>
                <c:pt idx="4">
                  <c:v>0</c:v>
                </c:pt>
              </c:numCache>
            </c:numRef>
          </c:val>
          <c:extLst>
            <c:ext xmlns:c16="http://schemas.microsoft.com/office/drawing/2014/chart" uri="{C3380CC4-5D6E-409C-BE32-E72D297353CC}">
              <c16:uniqueId val="{0000000A-4183-4DAA-B0A5-570BEB57FFA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929-44D3-9725-DBDBD7B4002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929-44D3-9725-DBDBD7B4002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929-44D3-9725-DBDBD7B4002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929-44D3-9725-DBDBD7B4002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929-44D3-9725-DBDBD7B4002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FET!$BN$127:$BN$131</c:f>
              <c:numCache>
                <c:formatCode>General</c:formatCode>
                <c:ptCount val="5"/>
                <c:pt idx="0">
                  <c:v>62</c:v>
                </c:pt>
                <c:pt idx="1">
                  <c:v>3</c:v>
                </c:pt>
                <c:pt idx="2">
                  <c:v>0</c:v>
                </c:pt>
                <c:pt idx="3">
                  <c:v>0</c:v>
                </c:pt>
                <c:pt idx="4">
                  <c:v>0</c:v>
                </c:pt>
              </c:numCache>
            </c:numRef>
          </c:val>
          <c:extLst>
            <c:ext xmlns:c16="http://schemas.microsoft.com/office/drawing/2014/chart" uri="{C3380CC4-5D6E-409C-BE32-E72D297353CC}">
              <c16:uniqueId val="{0000000A-1929-44D3-9725-DBDBD7B4002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205-42F4-B29B-7C676405F63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205-42F4-B29B-7C676405F63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205-42F4-B29B-7C676405F63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205-42F4-B29B-7C676405F63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205-42F4-B29B-7C676405F63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FET!$BO$127:$BO$131</c:f>
              <c:numCache>
                <c:formatCode>General</c:formatCode>
                <c:ptCount val="5"/>
                <c:pt idx="0">
                  <c:v>54</c:v>
                </c:pt>
                <c:pt idx="1">
                  <c:v>0</c:v>
                </c:pt>
                <c:pt idx="2">
                  <c:v>0</c:v>
                </c:pt>
                <c:pt idx="3">
                  <c:v>0</c:v>
                </c:pt>
                <c:pt idx="4">
                  <c:v>0</c:v>
                </c:pt>
              </c:numCache>
            </c:numRef>
          </c:val>
          <c:extLst>
            <c:ext xmlns:c16="http://schemas.microsoft.com/office/drawing/2014/chart" uri="{C3380CC4-5D6E-409C-BE32-E72D297353CC}">
              <c16:uniqueId val="{0000000A-0205-42F4-B29B-7C676405F63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F4-4A29-AB7B-D5C5E85C34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F4-4A29-AB7B-D5C5E85C34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F4-4A29-AB7B-D5C5E85C34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F4-4A29-AB7B-D5C5E85C34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F4-4A29-AB7B-D5C5E85C34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GET!$J$335:$J$339</c:f>
              <c:numCache>
                <c:formatCode>General</c:formatCode>
                <c:ptCount val="5"/>
                <c:pt idx="0">
                  <c:v>180</c:v>
                </c:pt>
                <c:pt idx="1">
                  <c:v>24</c:v>
                </c:pt>
                <c:pt idx="2">
                  <c:v>3</c:v>
                </c:pt>
                <c:pt idx="3">
                  <c:v>2</c:v>
                </c:pt>
                <c:pt idx="4">
                  <c:v>2</c:v>
                </c:pt>
              </c:numCache>
            </c:numRef>
          </c:val>
          <c:extLst>
            <c:ext xmlns:c16="http://schemas.microsoft.com/office/drawing/2014/chart" uri="{C3380CC4-5D6E-409C-BE32-E72D297353CC}">
              <c16:uniqueId val="{0000000A-A7F4-4A29-AB7B-D5C5E85C34F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Sciences and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9D-428A-A128-18E98650F2D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9D-428A-A128-18E98650F2D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9D-428A-A128-18E98650F2D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9D-428A-A128-18E98650F2D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9D-428A-A128-18E98650F2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GET!$AK$335:$AK$339</c:f>
              <c:numCache>
                <c:formatCode>General</c:formatCode>
                <c:ptCount val="5"/>
                <c:pt idx="0">
                  <c:v>171</c:v>
                </c:pt>
                <c:pt idx="1">
                  <c:v>28</c:v>
                </c:pt>
                <c:pt idx="2">
                  <c:v>10</c:v>
                </c:pt>
                <c:pt idx="3">
                  <c:v>0</c:v>
                </c:pt>
                <c:pt idx="4">
                  <c:v>0</c:v>
                </c:pt>
              </c:numCache>
            </c:numRef>
          </c:val>
          <c:extLst>
            <c:ext xmlns:c16="http://schemas.microsoft.com/office/drawing/2014/chart" uri="{C3380CC4-5D6E-409C-BE32-E72D297353CC}">
              <c16:uniqueId val="{0000000A-179D-428A-A128-18E98650F2D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FAF-42BE-92C6-2A51754E8E9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FAF-42BE-92C6-2A51754E8E9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FAF-42BE-92C6-2A51754E8E9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FAF-42BE-92C6-2A51754E8E9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FAF-42BE-92C6-2A51754E8E9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FET!$BP$127:$BP$131</c:f>
              <c:numCache>
                <c:formatCode>General</c:formatCode>
                <c:ptCount val="5"/>
                <c:pt idx="0">
                  <c:v>65</c:v>
                </c:pt>
                <c:pt idx="1">
                  <c:v>1</c:v>
                </c:pt>
                <c:pt idx="2">
                  <c:v>0</c:v>
                </c:pt>
                <c:pt idx="3">
                  <c:v>0</c:v>
                </c:pt>
                <c:pt idx="4">
                  <c:v>0</c:v>
                </c:pt>
              </c:numCache>
            </c:numRef>
          </c:val>
          <c:extLst>
            <c:ext xmlns:c16="http://schemas.microsoft.com/office/drawing/2014/chart" uri="{C3380CC4-5D6E-409C-BE32-E72D297353CC}">
              <c16:uniqueId val="{0000000A-5FAF-42BE-92C6-2A51754E8E9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DB-4C78-A760-FD76A1A5FD1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DB-4C78-A760-FD76A1A5FD1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DB-4C78-A760-FD76A1A5FD1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DB-4C78-A760-FD76A1A5FD1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DB-4C78-A760-FD76A1A5FD1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FET!$BQ$127:$BQ$131</c:f>
              <c:numCache>
                <c:formatCode>General</c:formatCode>
                <c:ptCount val="5"/>
                <c:pt idx="0">
                  <c:v>64</c:v>
                </c:pt>
                <c:pt idx="1">
                  <c:v>1</c:v>
                </c:pt>
                <c:pt idx="2">
                  <c:v>0</c:v>
                </c:pt>
                <c:pt idx="3">
                  <c:v>0</c:v>
                </c:pt>
                <c:pt idx="4">
                  <c:v>0</c:v>
                </c:pt>
              </c:numCache>
            </c:numRef>
          </c:val>
          <c:extLst>
            <c:ext xmlns:c16="http://schemas.microsoft.com/office/drawing/2014/chart" uri="{C3380CC4-5D6E-409C-BE32-E72D297353CC}">
              <c16:uniqueId val="{0000000A-23DB-4C78-A760-FD76A1A5FD1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D14-4C41-AAB6-72C6AE430BF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D14-4C41-AAB6-72C6AE430BF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D14-4C41-AAB6-72C6AE430BF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D14-4C41-AAB6-72C6AE430BF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D14-4C41-AAB6-72C6AE430BF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FET!$BR$127:$BR$131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CD14-4C41-AAB6-72C6AE430BF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1E2-4250-974E-AD8AC21C518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1E2-4250-974E-AD8AC21C518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1E2-4250-974E-AD8AC21C518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1E2-4250-974E-AD8AC21C518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1E2-4250-974E-AD8AC21C518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FET!$BS$127:$BS$131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41E2-4250-974E-AD8AC21C518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357-4ACE-B329-615B4B71635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357-4ACE-B329-615B4B71635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357-4ACE-B329-615B4B71635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357-4ACE-B329-615B4B71635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357-4ACE-B329-615B4B71635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FET!$BT$127:$BT$131</c:f>
              <c:numCache>
                <c:formatCode>General</c:formatCode>
                <c:ptCount val="5"/>
                <c:pt idx="0">
                  <c:v>24</c:v>
                </c:pt>
                <c:pt idx="1">
                  <c:v>0</c:v>
                </c:pt>
                <c:pt idx="2">
                  <c:v>0</c:v>
                </c:pt>
                <c:pt idx="3">
                  <c:v>0</c:v>
                </c:pt>
                <c:pt idx="4">
                  <c:v>0</c:v>
                </c:pt>
              </c:numCache>
            </c:numRef>
          </c:val>
          <c:extLst>
            <c:ext xmlns:c16="http://schemas.microsoft.com/office/drawing/2014/chart" uri="{C3380CC4-5D6E-409C-BE32-E72D297353CC}">
              <c16:uniqueId val="{0000000A-C357-4ACE-B329-615B4B71635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8FA-4F52-A9BD-7AD2E180E63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8FA-4F52-A9BD-7AD2E180E63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8FA-4F52-A9BD-7AD2E180E63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8FA-4F52-A9BD-7AD2E180E63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8FA-4F52-A9BD-7AD2E180E63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FET!$BU$127:$BU$131</c:f>
              <c:numCache>
                <c:formatCode>General</c:formatCode>
                <c:ptCount val="5"/>
                <c:pt idx="0">
                  <c:v>32</c:v>
                </c:pt>
                <c:pt idx="1">
                  <c:v>0</c:v>
                </c:pt>
                <c:pt idx="2">
                  <c:v>0</c:v>
                </c:pt>
                <c:pt idx="3">
                  <c:v>1</c:v>
                </c:pt>
                <c:pt idx="4">
                  <c:v>0</c:v>
                </c:pt>
              </c:numCache>
            </c:numRef>
          </c:val>
          <c:extLst>
            <c:ext xmlns:c16="http://schemas.microsoft.com/office/drawing/2014/chart" uri="{C3380CC4-5D6E-409C-BE32-E72D297353CC}">
              <c16:uniqueId val="{0000000A-A8FA-4F52-A9BD-7AD2E180E63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1D6-47AA-B498-59440C138A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1D6-47AA-B498-59440C138A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1D6-47AA-B498-59440C138A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1D6-47AA-B498-59440C138A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1D6-47AA-B498-59440C138A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FET!$BV$127:$BV$131</c:f>
              <c:numCache>
                <c:formatCode>General</c:formatCode>
                <c:ptCount val="5"/>
                <c:pt idx="0">
                  <c:v>90</c:v>
                </c:pt>
                <c:pt idx="1">
                  <c:v>0</c:v>
                </c:pt>
                <c:pt idx="2">
                  <c:v>0</c:v>
                </c:pt>
                <c:pt idx="3">
                  <c:v>0</c:v>
                </c:pt>
                <c:pt idx="4">
                  <c:v>0</c:v>
                </c:pt>
              </c:numCache>
            </c:numRef>
          </c:val>
          <c:extLst>
            <c:ext xmlns:c16="http://schemas.microsoft.com/office/drawing/2014/chart" uri="{C3380CC4-5D6E-409C-BE32-E72D297353CC}">
              <c16:uniqueId val="{0000000A-D1D6-47AA-B498-59440C138A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14-45B9-9C77-ABCB8894B13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14-45B9-9C77-ABCB8894B13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14-45B9-9C77-ABCB8894B13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14-45B9-9C77-ABCB8894B13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14-45B9-9C77-ABCB8894B13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FET!$BW$127:$BW$131</c:f>
              <c:numCache>
                <c:formatCode>General</c:formatCode>
                <c:ptCount val="5"/>
                <c:pt idx="0">
                  <c:v>83</c:v>
                </c:pt>
                <c:pt idx="1">
                  <c:v>2</c:v>
                </c:pt>
                <c:pt idx="2">
                  <c:v>0</c:v>
                </c:pt>
                <c:pt idx="3">
                  <c:v>1</c:v>
                </c:pt>
                <c:pt idx="4">
                  <c:v>0</c:v>
                </c:pt>
              </c:numCache>
            </c:numRef>
          </c:val>
          <c:extLst>
            <c:ext xmlns:c16="http://schemas.microsoft.com/office/drawing/2014/chart" uri="{C3380CC4-5D6E-409C-BE32-E72D297353CC}">
              <c16:uniqueId val="{0000000A-F614-45B9-9C77-ABCB8894B13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2BB-4F36-9579-AFDCA025FB2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2BB-4F36-9579-AFDCA025FB2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2BB-4F36-9579-AFDCA025FB2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2BB-4F36-9579-AFDCA025FB2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2BB-4F36-9579-AFDCA025FB2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FET!$BX$127:$BX$131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22BB-4F36-9579-AFDCA025FB2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5F0-4C5E-A5D6-22D39FD5CE2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5F0-4C5E-A5D6-22D39FD5CE2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5F0-4C5E-A5D6-22D39FD5CE2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5F0-4C5E-A5D6-22D39FD5CE2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5F0-4C5E-A5D6-22D39FD5CE2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FET!$BY$127:$BY$131</c:f>
              <c:numCache>
                <c:formatCode>General</c:formatCode>
                <c:ptCount val="5"/>
                <c:pt idx="0">
                  <c:v>81</c:v>
                </c:pt>
                <c:pt idx="1">
                  <c:v>3</c:v>
                </c:pt>
                <c:pt idx="2">
                  <c:v>0</c:v>
                </c:pt>
                <c:pt idx="3">
                  <c:v>0</c:v>
                </c:pt>
                <c:pt idx="4">
                  <c:v>0</c:v>
                </c:pt>
              </c:numCache>
            </c:numRef>
          </c:val>
          <c:extLst>
            <c:ext xmlns:c16="http://schemas.microsoft.com/office/drawing/2014/chart" uri="{C3380CC4-5D6E-409C-BE32-E72D297353CC}">
              <c16:uniqueId val="{0000000A-55F0-4C5E-A5D6-22D39FD5CE2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E9B-4081-B61C-9871C0BEB91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E9B-4081-B61C-9871C0BEB91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E9B-4081-B61C-9871C0BEB91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E9B-4081-B61C-9871C0BEB91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E9B-4081-B61C-9871C0BEB91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GET!$AL$335:$AL$339</c:f>
              <c:numCache>
                <c:formatCode>General</c:formatCode>
                <c:ptCount val="5"/>
                <c:pt idx="0">
                  <c:v>177</c:v>
                </c:pt>
                <c:pt idx="1">
                  <c:v>21</c:v>
                </c:pt>
                <c:pt idx="2">
                  <c:v>10</c:v>
                </c:pt>
                <c:pt idx="3">
                  <c:v>0</c:v>
                </c:pt>
                <c:pt idx="4">
                  <c:v>0</c:v>
                </c:pt>
              </c:numCache>
            </c:numRef>
          </c:val>
          <c:extLst>
            <c:ext xmlns:c16="http://schemas.microsoft.com/office/drawing/2014/chart" uri="{C3380CC4-5D6E-409C-BE32-E72D297353CC}">
              <c16:uniqueId val="{0000000A-BE9B-4081-B61C-9871C0BEB91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C-41FD-8E9D-4289D42236B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C-41FD-8E9D-4289D42236B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C-41FD-8E9D-4289D42236B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C-41FD-8E9D-4289D42236B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C-41FD-8E9D-4289D42236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FET!$BZ$127:$BZ$131</c:f>
              <c:numCache>
                <c:formatCode>General</c:formatCode>
                <c:ptCount val="5"/>
                <c:pt idx="0">
                  <c:v>82</c:v>
                </c:pt>
                <c:pt idx="1">
                  <c:v>1</c:v>
                </c:pt>
                <c:pt idx="2">
                  <c:v>1</c:v>
                </c:pt>
                <c:pt idx="3">
                  <c:v>0</c:v>
                </c:pt>
                <c:pt idx="4">
                  <c:v>0</c:v>
                </c:pt>
              </c:numCache>
            </c:numRef>
          </c:val>
          <c:extLst>
            <c:ext xmlns:c16="http://schemas.microsoft.com/office/drawing/2014/chart" uri="{C3380CC4-5D6E-409C-BE32-E72D297353CC}">
              <c16:uniqueId val="{0000000A-0CBC-41FD-8E9D-4289D42236B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72D-4E32-ADFE-0F21FCEB5BC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72D-4E32-ADFE-0F21FCEB5BC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72D-4E32-ADFE-0F21FCEB5BC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72D-4E32-ADFE-0F21FCEB5BC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72D-4E32-ADFE-0F21FCEB5BC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FET!$CA$127:$CA$131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C72D-4E32-ADFE-0F21FCEB5BC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677-4E49-A84A-525EE1A6056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677-4E49-A84A-525EE1A6056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677-4E49-A84A-525EE1A6056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677-4E49-A84A-525EE1A6056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677-4E49-A84A-525EE1A6056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FET!$CB$127:$CB$131</c:f>
              <c:numCache>
                <c:formatCode>General</c:formatCode>
                <c:ptCount val="5"/>
                <c:pt idx="0">
                  <c:v>17</c:v>
                </c:pt>
                <c:pt idx="1">
                  <c:v>0</c:v>
                </c:pt>
                <c:pt idx="2">
                  <c:v>0</c:v>
                </c:pt>
                <c:pt idx="3">
                  <c:v>0</c:v>
                </c:pt>
                <c:pt idx="4">
                  <c:v>0</c:v>
                </c:pt>
              </c:numCache>
            </c:numRef>
          </c:val>
          <c:extLst>
            <c:ext xmlns:c16="http://schemas.microsoft.com/office/drawing/2014/chart" uri="{C3380CC4-5D6E-409C-BE32-E72D297353CC}">
              <c16:uniqueId val="{0000000A-E677-4E49-A84A-525EE1A6056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C2D-44CF-B603-797AD041A3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C2D-44CF-B603-797AD041A3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C2D-44CF-B603-797AD041A3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C2D-44CF-B603-797AD041A3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C2D-44CF-B603-797AD041A3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FET!$CC$127:$CC$131</c:f>
              <c:numCache>
                <c:formatCode>General</c:formatCode>
                <c:ptCount val="5"/>
                <c:pt idx="0">
                  <c:v>75</c:v>
                </c:pt>
                <c:pt idx="1">
                  <c:v>0</c:v>
                </c:pt>
                <c:pt idx="2">
                  <c:v>0</c:v>
                </c:pt>
                <c:pt idx="3">
                  <c:v>0</c:v>
                </c:pt>
                <c:pt idx="4">
                  <c:v>0</c:v>
                </c:pt>
              </c:numCache>
            </c:numRef>
          </c:val>
          <c:extLst>
            <c:ext xmlns:c16="http://schemas.microsoft.com/office/drawing/2014/chart" uri="{C3380CC4-5D6E-409C-BE32-E72D297353CC}">
              <c16:uniqueId val="{0000000A-8C2D-44CF-B603-797AD041A3A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50D-4AF0-99F1-8FE0F1B1B2F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50D-4AF0-99F1-8FE0F1B1B2F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50D-4AF0-99F1-8FE0F1B1B2F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50D-4AF0-99F1-8FE0F1B1B2F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50D-4AF0-99F1-8FE0F1B1B2F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FET!$CD$127:$CD$131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150D-4AF0-99F1-8FE0F1B1B2F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D0A-4BF8-AF61-E4C47E09169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D0A-4BF8-AF61-E4C47E09169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D0A-4BF8-AF61-E4C47E09169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D0A-4BF8-AF61-E4C47E09169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D0A-4BF8-AF61-E4C47E09169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FET!$CE$127:$CE$131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8D0A-4BF8-AF61-E4C47E09169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686-44CE-A781-D1DCBC3C803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686-44CE-A781-D1DCBC3C803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686-44CE-A781-D1DCBC3C803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686-44CE-A781-D1DCBC3C803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686-44CE-A781-D1DCBC3C803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FET!$CF$127:$CF$131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C686-44CE-A781-D1DCBC3C803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C3-41AE-AAC9-CB2EE925BC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C3-41AE-AAC9-CB2EE925BC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C3-41AE-AAC9-CB2EE925BC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C3-41AE-AAC9-CB2EE925BC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C3-41AE-AAC9-CB2EE925BC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FET!$CG$127:$CG$131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EEC3-41AE-AAC9-CB2EE925BC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D47-453A-8191-4BA013D1643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D47-453A-8191-4BA013D1643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D47-453A-8191-4BA013D1643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D47-453A-8191-4BA013D1643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D47-453A-8191-4BA013D1643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FET!$CH$127:$CH$131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5D47-453A-8191-4BA013D1643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93-4395-B423-C8EFD34045C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293-4395-B423-C8EFD34045C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293-4395-B423-C8EFD34045C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293-4395-B423-C8EFD34045C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293-4395-B423-C8EFD34045C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FET!$CI$127:$CI$131</c:f>
              <c:numCache>
                <c:formatCode>General</c:formatCode>
                <c:ptCount val="5"/>
                <c:pt idx="0">
                  <c:v>45</c:v>
                </c:pt>
                <c:pt idx="1">
                  <c:v>2</c:v>
                </c:pt>
                <c:pt idx="2">
                  <c:v>0</c:v>
                </c:pt>
                <c:pt idx="3">
                  <c:v>0</c:v>
                </c:pt>
                <c:pt idx="4">
                  <c:v>0</c:v>
                </c:pt>
              </c:numCache>
            </c:numRef>
          </c:val>
          <c:extLst>
            <c:ext xmlns:c16="http://schemas.microsoft.com/office/drawing/2014/chart" uri="{C3380CC4-5D6E-409C-BE32-E72D297353CC}">
              <c16:uniqueId val="{0000000A-C293-4395-B423-C8EFD34045C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24E-419B-A9C1-366049CCAFC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24E-419B-A9C1-366049CCAFC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24E-419B-A9C1-366049CCAFC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24E-419B-A9C1-366049CCAFC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24E-419B-A9C1-366049CCAFC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GET!$AM$335:$AM$339</c:f>
              <c:numCache>
                <c:formatCode>General</c:formatCode>
                <c:ptCount val="5"/>
                <c:pt idx="0">
                  <c:v>169</c:v>
                </c:pt>
                <c:pt idx="1">
                  <c:v>21</c:v>
                </c:pt>
                <c:pt idx="2">
                  <c:v>6</c:v>
                </c:pt>
                <c:pt idx="3">
                  <c:v>1</c:v>
                </c:pt>
                <c:pt idx="4">
                  <c:v>0</c:v>
                </c:pt>
              </c:numCache>
            </c:numRef>
          </c:val>
          <c:extLst>
            <c:ext xmlns:c16="http://schemas.microsoft.com/office/drawing/2014/chart" uri="{C3380CC4-5D6E-409C-BE32-E72D297353CC}">
              <c16:uniqueId val="{0000000A-624E-419B-A9C1-366049CCAFC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EF-42FB-B7A0-DEE0FBEA245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EF-42FB-B7A0-DEE0FBEA245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EF-42FB-B7A0-DEE0FBEA245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EF-42FB-B7A0-DEE0FBEA245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EF-42FB-B7A0-DEE0FBEA245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FET!$CJ$127:$CJ$131</c:f>
              <c:numCache>
                <c:formatCode>General</c:formatCode>
                <c:ptCount val="5"/>
                <c:pt idx="0">
                  <c:v>23</c:v>
                </c:pt>
                <c:pt idx="1">
                  <c:v>0</c:v>
                </c:pt>
                <c:pt idx="2">
                  <c:v>0</c:v>
                </c:pt>
                <c:pt idx="3">
                  <c:v>0</c:v>
                </c:pt>
                <c:pt idx="4">
                  <c:v>0</c:v>
                </c:pt>
              </c:numCache>
            </c:numRef>
          </c:val>
          <c:extLst>
            <c:ext xmlns:c16="http://schemas.microsoft.com/office/drawing/2014/chart" uri="{C3380CC4-5D6E-409C-BE32-E72D297353CC}">
              <c16:uniqueId val="{0000000A-71EF-42FB-B7A0-DEE0FBEA245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666-4D47-9D7F-0735A608F09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666-4D47-9D7F-0735A608F09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666-4D47-9D7F-0735A608F09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666-4D47-9D7F-0735A608F09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666-4D47-9D7F-0735A608F09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FET!$CK$127:$CK$131</c:f>
              <c:numCache>
                <c:formatCode>General</c:formatCode>
                <c:ptCount val="5"/>
                <c:pt idx="0">
                  <c:v>69</c:v>
                </c:pt>
                <c:pt idx="1">
                  <c:v>0</c:v>
                </c:pt>
                <c:pt idx="2">
                  <c:v>0</c:v>
                </c:pt>
                <c:pt idx="3">
                  <c:v>0</c:v>
                </c:pt>
                <c:pt idx="4">
                  <c:v>0</c:v>
                </c:pt>
              </c:numCache>
            </c:numRef>
          </c:val>
          <c:extLst>
            <c:ext xmlns:c16="http://schemas.microsoft.com/office/drawing/2014/chart" uri="{C3380CC4-5D6E-409C-BE32-E72D297353CC}">
              <c16:uniqueId val="{0000000A-2666-4D47-9D7F-0735A608F09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C85-45F8-B0A1-B14165FCEA1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C85-45F8-B0A1-B14165FCEA1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C85-45F8-B0A1-B14165FCEA1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C85-45F8-B0A1-B14165FCEA1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C85-45F8-B0A1-B14165FCEA1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FET!$CL$127:$CL$131</c:f>
              <c:numCache>
                <c:formatCode>General</c:formatCode>
                <c:ptCount val="5"/>
                <c:pt idx="0">
                  <c:v>49</c:v>
                </c:pt>
                <c:pt idx="1">
                  <c:v>0</c:v>
                </c:pt>
                <c:pt idx="2">
                  <c:v>0</c:v>
                </c:pt>
                <c:pt idx="3">
                  <c:v>0</c:v>
                </c:pt>
                <c:pt idx="4">
                  <c:v>0</c:v>
                </c:pt>
              </c:numCache>
            </c:numRef>
          </c:val>
          <c:extLst>
            <c:ext xmlns:c16="http://schemas.microsoft.com/office/drawing/2014/chart" uri="{C3380CC4-5D6E-409C-BE32-E72D297353CC}">
              <c16:uniqueId val="{0000000A-3C85-45F8-B0A1-B14165FCEA1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2CA-4F5C-A288-EEB98887E5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2CA-4F5C-A288-EEB98887E5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2CA-4F5C-A288-EEB98887E5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2CA-4F5C-A288-EEB98887E5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2CA-4F5C-A288-EEB98887E5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FET!$CM$127:$CM$131</c:f>
              <c:numCache>
                <c:formatCode>General</c:formatCode>
                <c:ptCount val="5"/>
                <c:pt idx="0">
                  <c:v>40</c:v>
                </c:pt>
                <c:pt idx="1">
                  <c:v>0</c:v>
                </c:pt>
                <c:pt idx="2">
                  <c:v>0</c:v>
                </c:pt>
                <c:pt idx="3">
                  <c:v>0</c:v>
                </c:pt>
                <c:pt idx="4">
                  <c:v>0</c:v>
                </c:pt>
              </c:numCache>
            </c:numRef>
          </c:val>
          <c:extLst>
            <c:ext xmlns:c16="http://schemas.microsoft.com/office/drawing/2014/chart" uri="{C3380CC4-5D6E-409C-BE32-E72D297353CC}">
              <c16:uniqueId val="{0000000A-32CA-4F5C-A288-EEB98887E5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5C7-45EF-A7AB-57D93BD951C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5C7-45EF-A7AB-57D93BD951C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5C7-45EF-A7AB-57D93BD951C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5C7-45EF-A7AB-57D93BD951C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5C7-45EF-A7AB-57D93BD951C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FET!$CN$127:$CN$131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F5C7-45EF-A7AB-57D93BD951C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8A-4975-B579-97C6549C16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8A-4975-B579-97C6549C16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8A-4975-B579-97C6549C16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8A-4975-B579-97C6549C16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8A-4975-B579-97C6549C16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FET!$CO$127:$CO$131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958A-4975-B579-97C6549C16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8B0-4F47-971D-632BE70A728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8B0-4F47-971D-632BE70A728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8B0-4F47-971D-632BE70A728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8B0-4F47-971D-632BE70A728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8B0-4F47-971D-632BE70A728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FET!$CP$127:$CP$131</c:f>
              <c:numCache>
                <c:formatCode>General</c:formatCode>
                <c:ptCount val="5"/>
                <c:pt idx="0">
                  <c:v>16</c:v>
                </c:pt>
                <c:pt idx="1">
                  <c:v>0</c:v>
                </c:pt>
                <c:pt idx="2">
                  <c:v>0</c:v>
                </c:pt>
                <c:pt idx="3">
                  <c:v>0</c:v>
                </c:pt>
                <c:pt idx="4">
                  <c:v>0</c:v>
                </c:pt>
              </c:numCache>
            </c:numRef>
          </c:val>
          <c:extLst>
            <c:ext xmlns:c16="http://schemas.microsoft.com/office/drawing/2014/chart" uri="{C3380CC4-5D6E-409C-BE32-E72D297353CC}">
              <c16:uniqueId val="{0000000A-B8B0-4F47-971D-632BE70A728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47D-4219-AABA-DDB64113BA0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47D-4219-AABA-DDB64113BA0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47D-4219-AABA-DDB64113BA0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47D-4219-AABA-DDB64113BA0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47D-4219-AABA-DDB64113BA0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FET!$CQ$127:$CQ$131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547D-4219-AABA-DDB64113BA0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543-4E23-94E2-00199FBB187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543-4E23-94E2-00199FBB187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543-4E23-94E2-00199FBB187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543-4E23-94E2-00199FBB187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543-4E23-94E2-00199FBB187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FET!$CR$127:$CR$131</c:f>
              <c:numCache>
                <c:formatCode>General</c:formatCode>
                <c:ptCount val="5"/>
                <c:pt idx="0">
                  <c:v>81</c:v>
                </c:pt>
                <c:pt idx="1">
                  <c:v>0</c:v>
                </c:pt>
                <c:pt idx="2">
                  <c:v>0</c:v>
                </c:pt>
                <c:pt idx="3">
                  <c:v>0</c:v>
                </c:pt>
                <c:pt idx="4">
                  <c:v>0</c:v>
                </c:pt>
              </c:numCache>
            </c:numRef>
          </c:val>
          <c:extLst>
            <c:ext xmlns:c16="http://schemas.microsoft.com/office/drawing/2014/chart" uri="{C3380CC4-5D6E-409C-BE32-E72D297353CC}">
              <c16:uniqueId val="{0000000A-B543-4E23-94E2-00199FBB187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9C9-4A86-8FA8-E960E5E1924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9C9-4A86-8FA8-E960E5E1924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9C9-4A86-8FA8-E960E5E1924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9C9-4A86-8FA8-E960E5E1924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9C9-4A86-8FA8-E960E5E1924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FET!$CS$127:$CS$131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D9C9-4A86-8FA8-E960E5E1924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AC4-408D-9927-6B891B5C79E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AC4-408D-9927-6B891B5C79E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AC4-408D-9927-6B891B5C79E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AC4-408D-9927-6B891B5C79E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AC4-408D-9927-6B891B5C79E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GET!$AN$335:$AN$339</c:f>
              <c:numCache>
                <c:formatCode>General</c:formatCode>
                <c:ptCount val="5"/>
                <c:pt idx="0">
                  <c:v>163</c:v>
                </c:pt>
                <c:pt idx="1">
                  <c:v>28</c:v>
                </c:pt>
                <c:pt idx="2">
                  <c:v>7</c:v>
                </c:pt>
                <c:pt idx="3">
                  <c:v>1</c:v>
                </c:pt>
                <c:pt idx="4">
                  <c:v>0</c:v>
                </c:pt>
              </c:numCache>
            </c:numRef>
          </c:val>
          <c:extLst>
            <c:ext xmlns:c16="http://schemas.microsoft.com/office/drawing/2014/chart" uri="{C3380CC4-5D6E-409C-BE32-E72D297353CC}">
              <c16:uniqueId val="{0000000A-9AC4-408D-9927-6B891B5C79E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89-4BF7-993D-74A437E402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89-4BF7-993D-74A437E402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89-4BF7-993D-74A437E402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89-4BF7-993D-74A437E402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89-4BF7-993D-74A437E402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FET!$CT$127:$CT$131</c:f>
              <c:numCache>
                <c:formatCode>General</c:formatCode>
                <c:ptCount val="5"/>
                <c:pt idx="0">
                  <c:v>53</c:v>
                </c:pt>
                <c:pt idx="1">
                  <c:v>0</c:v>
                </c:pt>
                <c:pt idx="2">
                  <c:v>0</c:v>
                </c:pt>
                <c:pt idx="3">
                  <c:v>0</c:v>
                </c:pt>
                <c:pt idx="4">
                  <c:v>0</c:v>
                </c:pt>
              </c:numCache>
            </c:numRef>
          </c:val>
          <c:extLst>
            <c:ext xmlns:c16="http://schemas.microsoft.com/office/drawing/2014/chart" uri="{C3380CC4-5D6E-409C-BE32-E72D297353CC}">
              <c16:uniqueId val="{0000000A-1F89-4BF7-993D-74A437E402A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08D-4158-A61E-1674E4723B3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08D-4158-A61E-1674E4723B3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08D-4158-A61E-1674E4723B3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08D-4158-A61E-1674E4723B3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08D-4158-A61E-1674E4723B3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FET!$CU$127:$CU$131</c:f>
              <c:numCache>
                <c:formatCode>General</c:formatCode>
                <c:ptCount val="5"/>
                <c:pt idx="0">
                  <c:v>35</c:v>
                </c:pt>
                <c:pt idx="1">
                  <c:v>0</c:v>
                </c:pt>
                <c:pt idx="2">
                  <c:v>0</c:v>
                </c:pt>
                <c:pt idx="3">
                  <c:v>0</c:v>
                </c:pt>
                <c:pt idx="4">
                  <c:v>0</c:v>
                </c:pt>
              </c:numCache>
            </c:numRef>
          </c:val>
          <c:extLst>
            <c:ext xmlns:c16="http://schemas.microsoft.com/office/drawing/2014/chart" uri="{C3380CC4-5D6E-409C-BE32-E72D297353CC}">
              <c16:uniqueId val="{0000000A-608D-4158-A61E-1674E4723B3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EB-4351-B7E0-DA936C97089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EB-4351-B7E0-DA936C97089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EB-4351-B7E0-DA936C97089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EB-4351-B7E0-DA936C97089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EB-4351-B7E0-DA936C9708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FET!$CV$127:$CV$131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4BEB-4351-B7E0-DA936C97089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42F-439B-A778-2715714AFCB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42F-439B-A778-2715714AFCB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42F-439B-A778-2715714AFCB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42F-439B-A778-2715714AFCB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42F-439B-A778-2715714AFCB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FET!$CW$127:$CW$131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D42F-439B-A778-2715714AFCB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217-4619-BE80-549E27DD590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217-4619-BE80-549E27DD590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217-4619-BE80-549E27DD590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217-4619-BE80-549E27DD590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217-4619-BE80-549E27DD590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FET!$CX$127:$CX$131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6217-4619-BE80-549E27DD590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F47-468E-884A-B6D2FBB6A1C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F47-468E-884A-B6D2FBB6A1C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F47-468E-884A-B6D2FBB6A1C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F47-468E-884A-B6D2FBB6A1C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F47-468E-884A-B6D2FBB6A1C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FET!$CY$127:$CY$131</c:f>
              <c:numCache>
                <c:formatCode>General</c:formatCode>
                <c:ptCount val="5"/>
                <c:pt idx="0">
                  <c:v>27</c:v>
                </c:pt>
                <c:pt idx="1">
                  <c:v>0</c:v>
                </c:pt>
                <c:pt idx="2">
                  <c:v>0</c:v>
                </c:pt>
                <c:pt idx="3">
                  <c:v>0</c:v>
                </c:pt>
                <c:pt idx="4">
                  <c:v>0</c:v>
                </c:pt>
              </c:numCache>
            </c:numRef>
          </c:val>
          <c:extLst>
            <c:ext xmlns:c16="http://schemas.microsoft.com/office/drawing/2014/chart" uri="{C3380CC4-5D6E-409C-BE32-E72D297353CC}">
              <c16:uniqueId val="{0000000A-5F47-468E-884A-B6D2FBB6A1C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122-46DE-B9EE-53914607F7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122-46DE-B9EE-53914607F7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122-46DE-B9EE-53914607F7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122-46DE-B9EE-53914607F7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122-46DE-B9EE-53914607F7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FET!$CZ$127:$CZ$131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8122-46DE-B9EE-53914607F7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709-4199-B96A-62415CDA845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709-4199-B96A-62415CDA845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709-4199-B96A-62415CDA845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709-4199-B96A-62415CDA845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709-4199-B96A-62415CDA845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FET!$DA$127:$DA$131</c:f>
              <c:numCache>
                <c:formatCode>General</c:formatCode>
                <c:ptCount val="5"/>
                <c:pt idx="0">
                  <c:v>24</c:v>
                </c:pt>
                <c:pt idx="1">
                  <c:v>0</c:v>
                </c:pt>
                <c:pt idx="2">
                  <c:v>0</c:v>
                </c:pt>
                <c:pt idx="3">
                  <c:v>0</c:v>
                </c:pt>
                <c:pt idx="4">
                  <c:v>0</c:v>
                </c:pt>
              </c:numCache>
            </c:numRef>
          </c:val>
          <c:extLst>
            <c:ext xmlns:c16="http://schemas.microsoft.com/office/drawing/2014/chart" uri="{C3380CC4-5D6E-409C-BE32-E72D297353CC}">
              <c16:uniqueId val="{0000000A-6709-4199-B96A-62415CDA845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973-4932-96FD-AC0E91F75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973-4932-96FD-AC0E91F75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973-4932-96FD-AC0E91F75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973-4932-96FD-AC0E91F75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973-4932-96FD-AC0E91F75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FET!$DB$127:$DB$131</c:f>
              <c:numCache>
                <c:formatCode>General</c:formatCode>
                <c:ptCount val="5"/>
                <c:pt idx="0">
                  <c:v>63</c:v>
                </c:pt>
                <c:pt idx="1">
                  <c:v>1</c:v>
                </c:pt>
                <c:pt idx="2">
                  <c:v>0</c:v>
                </c:pt>
                <c:pt idx="3">
                  <c:v>0</c:v>
                </c:pt>
                <c:pt idx="4">
                  <c:v>0</c:v>
                </c:pt>
              </c:numCache>
            </c:numRef>
          </c:val>
          <c:extLst>
            <c:ext xmlns:c16="http://schemas.microsoft.com/office/drawing/2014/chart" uri="{C3380CC4-5D6E-409C-BE32-E72D297353CC}">
              <c16:uniqueId val="{0000000A-2973-4932-96FD-AC0E91F75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45-4DDA-9F02-9C8E8A6C2DC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45-4DDA-9F02-9C8E8A6C2DC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45-4DDA-9F02-9C8E8A6C2DC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45-4DDA-9F02-9C8E8A6C2DC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45-4DDA-9F02-9C8E8A6C2DC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FET!$DC$127:$DC$131</c:f>
              <c:numCache>
                <c:formatCode>General</c:formatCode>
                <c:ptCount val="5"/>
                <c:pt idx="0">
                  <c:v>52</c:v>
                </c:pt>
                <c:pt idx="1">
                  <c:v>0</c:v>
                </c:pt>
                <c:pt idx="2">
                  <c:v>0</c:v>
                </c:pt>
                <c:pt idx="3">
                  <c:v>0</c:v>
                </c:pt>
                <c:pt idx="4">
                  <c:v>0</c:v>
                </c:pt>
              </c:numCache>
            </c:numRef>
          </c:val>
          <c:extLst>
            <c:ext xmlns:c16="http://schemas.microsoft.com/office/drawing/2014/chart" uri="{C3380CC4-5D6E-409C-BE32-E72D297353CC}">
              <c16:uniqueId val="{0000000A-0C45-4DDA-9F02-9C8E8A6C2DC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72B-4CA2-AAD2-D247D7FCE26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72B-4CA2-AAD2-D247D7FCE26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72B-4CA2-AAD2-D247D7FCE26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72B-4CA2-AAD2-D247D7FCE26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72B-4CA2-AAD2-D247D7FCE26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GET!$AO$335:$AO$339</c:f>
              <c:numCache>
                <c:formatCode>General</c:formatCode>
                <c:ptCount val="5"/>
                <c:pt idx="0">
                  <c:v>166</c:v>
                </c:pt>
                <c:pt idx="1">
                  <c:v>27</c:v>
                </c:pt>
                <c:pt idx="2">
                  <c:v>6</c:v>
                </c:pt>
                <c:pt idx="3">
                  <c:v>0</c:v>
                </c:pt>
                <c:pt idx="4">
                  <c:v>1</c:v>
                </c:pt>
              </c:numCache>
            </c:numRef>
          </c:val>
          <c:extLst>
            <c:ext xmlns:c16="http://schemas.microsoft.com/office/drawing/2014/chart" uri="{C3380CC4-5D6E-409C-BE32-E72D297353CC}">
              <c16:uniqueId val="{0000000A-272B-4CA2-AAD2-D247D7FCE26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8C0-4599-B2E7-932EEAEEA1D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88C0-4599-B2E7-932EEAEEA1D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88C0-4599-B2E7-932EEAEEA1D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88C0-4599-B2E7-932EEAEEA1D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88C0-4599-B2E7-932EEAEEA1D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FET!$DD$127:$DD$131</c:f>
              <c:numCache>
                <c:formatCode>General</c:formatCode>
                <c:ptCount val="5"/>
                <c:pt idx="0">
                  <c:v>68</c:v>
                </c:pt>
                <c:pt idx="1">
                  <c:v>0</c:v>
                </c:pt>
                <c:pt idx="2">
                  <c:v>0</c:v>
                </c:pt>
                <c:pt idx="3">
                  <c:v>0</c:v>
                </c:pt>
                <c:pt idx="4">
                  <c:v>0</c:v>
                </c:pt>
              </c:numCache>
            </c:numRef>
          </c:val>
          <c:extLst>
            <c:ext xmlns:c16="http://schemas.microsoft.com/office/drawing/2014/chart" uri="{C3380CC4-5D6E-409C-BE32-E72D297353CC}">
              <c16:uniqueId val="{0000000A-88C0-4599-B2E7-932EEAEEA1D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A4D-49C5-B059-55179EC41D9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A4D-49C5-B059-55179EC41D9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A4D-49C5-B059-55179EC41D9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A4D-49C5-B059-55179EC41D9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A4D-49C5-B059-55179EC41D9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FET!$DE$127:$DE$131</c:f>
              <c:numCache>
                <c:formatCode>General</c:formatCode>
                <c:ptCount val="5"/>
                <c:pt idx="0">
                  <c:v>65</c:v>
                </c:pt>
                <c:pt idx="1">
                  <c:v>0</c:v>
                </c:pt>
                <c:pt idx="2">
                  <c:v>0</c:v>
                </c:pt>
                <c:pt idx="3">
                  <c:v>0</c:v>
                </c:pt>
                <c:pt idx="4">
                  <c:v>0</c:v>
                </c:pt>
              </c:numCache>
            </c:numRef>
          </c:val>
          <c:extLst>
            <c:ext xmlns:c16="http://schemas.microsoft.com/office/drawing/2014/chart" uri="{C3380CC4-5D6E-409C-BE32-E72D297353CC}">
              <c16:uniqueId val="{0000000A-DA4D-49C5-B059-55179EC41D9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10B-450B-A303-83D5C0A089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10B-450B-A303-83D5C0A089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10B-450B-A303-83D5C0A089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10B-450B-A303-83D5C0A089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10B-450B-A303-83D5C0A089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FET!$DF$127:$DF$131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F10B-450B-A303-83D5C0A089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AC3-4F93-AABD-161A8D94437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AC3-4F93-AABD-161A8D94437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AC3-4F93-AABD-161A8D94437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AC3-4F93-AABD-161A8D94437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AC3-4F93-AABD-161A8D94437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FET!$DG$127:$DG$131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6AC3-4F93-AABD-161A8D94437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810-4167-A443-281009BF85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810-4167-A443-281009BF85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810-4167-A443-281009BF85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810-4167-A443-281009BF85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810-4167-A443-281009BF85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FET!$DH$127:$DH$131</c:f>
              <c:numCache>
                <c:formatCode>General</c:formatCode>
                <c:ptCount val="5"/>
                <c:pt idx="0">
                  <c:v>25</c:v>
                </c:pt>
                <c:pt idx="1">
                  <c:v>0</c:v>
                </c:pt>
                <c:pt idx="2">
                  <c:v>0</c:v>
                </c:pt>
                <c:pt idx="3">
                  <c:v>0</c:v>
                </c:pt>
                <c:pt idx="4">
                  <c:v>0</c:v>
                </c:pt>
              </c:numCache>
            </c:numRef>
          </c:val>
          <c:extLst>
            <c:ext xmlns:c16="http://schemas.microsoft.com/office/drawing/2014/chart" uri="{C3380CC4-5D6E-409C-BE32-E72D297353CC}">
              <c16:uniqueId val="{0000000A-C810-4167-A443-281009BF85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9B-44A8-91CB-4D468C4EBA2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9B-44A8-91CB-4D468C4EBA2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9B-44A8-91CB-4D468C4EBA2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9B-44A8-91CB-4D468C4EBA2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9B-44A8-91CB-4D468C4EBA2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FET!$DI$127:$DI$131</c:f>
              <c:numCache>
                <c:formatCode>General</c:formatCode>
                <c:ptCount val="5"/>
                <c:pt idx="0">
                  <c:v>32</c:v>
                </c:pt>
                <c:pt idx="1">
                  <c:v>0</c:v>
                </c:pt>
                <c:pt idx="2">
                  <c:v>0</c:v>
                </c:pt>
                <c:pt idx="3">
                  <c:v>0</c:v>
                </c:pt>
                <c:pt idx="4">
                  <c:v>0</c:v>
                </c:pt>
              </c:numCache>
            </c:numRef>
          </c:val>
          <c:extLst>
            <c:ext xmlns:c16="http://schemas.microsoft.com/office/drawing/2014/chart" uri="{C3380CC4-5D6E-409C-BE32-E72D297353CC}">
              <c16:uniqueId val="{0000000A-239B-44A8-91CB-4D468C4EBA2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0EA-449F-8937-C193D6FF8E6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0EA-449F-8937-C193D6FF8E6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0EA-449F-8937-C193D6FF8E6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0EA-449F-8937-C193D6FF8E6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0EA-449F-8937-C193D6FF8E6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FET!$DJ$127:$DJ$131</c:f>
              <c:numCache>
                <c:formatCode>General</c:formatCode>
                <c:ptCount val="5"/>
                <c:pt idx="0">
                  <c:v>91</c:v>
                </c:pt>
                <c:pt idx="1">
                  <c:v>0</c:v>
                </c:pt>
                <c:pt idx="2">
                  <c:v>0</c:v>
                </c:pt>
                <c:pt idx="3">
                  <c:v>0</c:v>
                </c:pt>
                <c:pt idx="4">
                  <c:v>0</c:v>
                </c:pt>
              </c:numCache>
            </c:numRef>
          </c:val>
          <c:extLst>
            <c:ext xmlns:c16="http://schemas.microsoft.com/office/drawing/2014/chart" uri="{C3380CC4-5D6E-409C-BE32-E72D297353CC}">
              <c16:uniqueId val="{0000000A-D0EA-449F-8937-C193D6FF8E6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5A0-4E54-B8C7-B0E5248BA4D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5A0-4E54-B8C7-B0E5248BA4D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5A0-4E54-B8C7-B0E5248BA4D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5A0-4E54-B8C7-B0E5248BA4D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5A0-4E54-B8C7-B0E5248BA4D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FET!$DK$127:$DK$131</c:f>
              <c:numCache>
                <c:formatCode>General</c:formatCode>
                <c:ptCount val="5"/>
                <c:pt idx="0">
                  <c:v>84</c:v>
                </c:pt>
                <c:pt idx="1">
                  <c:v>1</c:v>
                </c:pt>
                <c:pt idx="2">
                  <c:v>0</c:v>
                </c:pt>
                <c:pt idx="3">
                  <c:v>0</c:v>
                </c:pt>
                <c:pt idx="4">
                  <c:v>0</c:v>
                </c:pt>
              </c:numCache>
            </c:numRef>
          </c:val>
          <c:extLst>
            <c:ext xmlns:c16="http://schemas.microsoft.com/office/drawing/2014/chart" uri="{C3380CC4-5D6E-409C-BE32-E72D297353CC}">
              <c16:uniqueId val="{0000000A-35A0-4E54-B8C7-B0E5248BA4D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C24-48EC-B755-1ED162629D6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C24-48EC-B755-1ED162629D6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C24-48EC-B755-1ED162629D6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C24-48EC-B755-1ED162629D6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C24-48EC-B755-1ED162629D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FET!$DL$127:$DL$131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4C24-48EC-B755-1ED162629D6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DC6-4607-8BB5-75B342C3541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DC6-4607-8BB5-75B342C3541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DC6-4607-8BB5-75B342C3541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DC6-4607-8BB5-75B342C3541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DC6-4607-8BB5-75B342C354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FET!$DM$127:$DM$131</c:f>
              <c:numCache>
                <c:formatCode>General</c:formatCode>
                <c:ptCount val="5"/>
                <c:pt idx="0">
                  <c:v>84</c:v>
                </c:pt>
                <c:pt idx="1">
                  <c:v>0</c:v>
                </c:pt>
                <c:pt idx="2">
                  <c:v>0</c:v>
                </c:pt>
                <c:pt idx="3">
                  <c:v>1</c:v>
                </c:pt>
                <c:pt idx="4">
                  <c:v>0</c:v>
                </c:pt>
              </c:numCache>
            </c:numRef>
          </c:val>
          <c:extLst>
            <c:ext xmlns:c16="http://schemas.microsoft.com/office/drawing/2014/chart" uri="{C3380CC4-5D6E-409C-BE32-E72D297353CC}">
              <c16:uniqueId val="{0000000A-BDC6-4607-8BB5-75B342C3541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1AF-4F0D-81FE-527F7FB7EE0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1AF-4F0D-81FE-527F7FB7EE0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1AF-4F0D-81FE-527F7FB7EE0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1AF-4F0D-81FE-527F7FB7EE0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1AF-4F0D-81FE-527F7FB7EE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GET!$AP$335:$AP$339</c:f>
              <c:numCache>
                <c:formatCode>General</c:formatCode>
                <c:ptCount val="5"/>
                <c:pt idx="0">
                  <c:v>169</c:v>
                </c:pt>
                <c:pt idx="1">
                  <c:v>22</c:v>
                </c:pt>
                <c:pt idx="2">
                  <c:v>7</c:v>
                </c:pt>
                <c:pt idx="3">
                  <c:v>1</c:v>
                </c:pt>
                <c:pt idx="4">
                  <c:v>0</c:v>
                </c:pt>
              </c:numCache>
            </c:numRef>
          </c:val>
          <c:extLst>
            <c:ext xmlns:c16="http://schemas.microsoft.com/office/drawing/2014/chart" uri="{C3380CC4-5D6E-409C-BE32-E72D297353CC}">
              <c16:uniqueId val="{0000000A-D1AF-4F0D-81FE-527F7FB7EE0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A54-4A76-BFE5-47EF175D991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A54-4A76-BFE5-47EF175D991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A54-4A76-BFE5-47EF175D991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A54-4A76-BFE5-47EF175D991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A54-4A76-BFE5-47EF175D991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FET!$DN$127:$DN$131</c:f>
              <c:numCache>
                <c:formatCode>General</c:formatCode>
                <c:ptCount val="5"/>
                <c:pt idx="0">
                  <c:v>82</c:v>
                </c:pt>
                <c:pt idx="1">
                  <c:v>0</c:v>
                </c:pt>
                <c:pt idx="2">
                  <c:v>1</c:v>
                </c:pt>
                <c:pt idx="3">
                  <c:v>0</c:v>
                </c:pt>
                <c:pt idx="4">
                  <c:v>0</c:v>
                </c:pt>
              </c:numCache>
            </c:numRef>
          </c:val>
          <c:extLst>
            <c:ext xmlns:c16="http://schemas.microsoft.com/office/drawing/2014/chart" uri="{C3380CC4-5D6E-409C-BE32-E72D297353CC}">
              <c16:uniqueId val="{0000000A-BA54-4A76-BFE5-47EF175D991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0D1-47C7-9217-44BDA171A7E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0D1-47C7-9217-44BDA171A7E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0D1-47C7-9217-44BDA171A7E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0D1-47C7-9217-44BDA171A7E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0D1-47C7-9217-44BDA171A7E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FET!$DO$127:$DO$131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B0D1-47C7-9217-44BDA171A7E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63C-43FC-A457-FB49EE718FC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63C-43FC-A457-FB49EE718FC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63C-43FC-A457-FB49EE718FC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63C-43FC-A457-FB49EE718FC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63C-43FC-A457-FB49EE718FC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FET!$DP$127:$DP$131</c:f>
              <c:numCache>
                <c:formatCode>General</c:formatCode>
                <c:ptCount val="5"/>
                <c:pt idx="0">
                  <c:v>15</c:v>
                </c:pt>
                <c:pt idx="1">
                  <c:v>0</c:v>
                </c:pt>
                <c:pt idx="2">
                  <c:v>0</c:v>
                </c:pt>
                <c:pt idx="3">
                  <c:v>0</c:v>
                </c:pt>
                <c:pt idx="4">
                  <c:v>0</c:v>
                </c:pt>
              </c:numCache>
            </c:numRef>
          </c:val>
          <c:extLst>
            <c:ext xmlns:c16="http://schemas.microsoft.com/office/drawing/2014/chart" uri="{C3380CC4-5D6E-409C-BE32-E72D297353CC}">
              <c16:uniqueId val="{0000000A-763C-43FC-A457-FB49EE718FC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CF5-4E9E-ABE7-3ADC362D5D5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CF5-4E9E-ABE7-3ADC362D5D5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CF5-4E9E-ABE7-3ADC362D5D5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CF5-4E9E-ABE7-3ADC362D5D5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CF5-4E9E-ABE7-3ADC362D5D5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FET!$DQ$127:$DQ$131</c:f>
              <c:numCache>
                <c:formatCode>General</c:formatCode>
                <c:ptCount val="5"/>
                <c:pt idx="0">
                  <c:v>74</c:v>
                </c:pt>
                <c:pt idx="1">
                  <c:v>0</c:v>
                </c:pt>
                <c:pt idx="2">
                  <c:v>0</c:v>
                </c:pt>
                <c:pt idx="3">
                  <c:v>0</c:v>
                </c:pt>
                <c:pt idx="4">
                  <c:v>0</c:v>
                </c:pt>
              </c:numCache>
            </c:numRef>
          </c:val>
          <c:extLst>
            <c:ext xmlns:c16="http://schemas.microsoft.com/office/drawing/2014/chart" uri="{C3380CC4-5D6E-409C-BE32-E72D297353CC}">
              <c16:uniqueId val="{0000000A-5CF5-4E9E-ABE7-3ADC362D5D5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D78-4C6D-8794-9B074BB7622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D78-4C6D-8794-9B074BB7622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D78-4C6D-8794-9B074BB7622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D78-4C6D-8794-9B074BB7622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D78-4C6D-8794-9B074BB7622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FET!$DR$127:$DR$131</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A-2D78-4C6D-8794-9B074BB7622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1F7-4F59-9A1C-2FDEFE7117D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1F7-4F59-9A1C-2FDEFE7117D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1F7-4F59-9A1C-2FDEFE7117D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1F7-4F59-9A1C-2FDEFE7117D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1F7-4F59-9A1C-2FDEFE7117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FET!$DS$127:$DS$131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71F7-4F59-9A1C-2FDEFE7117D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466-4965-8E84-E7C4D98AF9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466-4965-8E84-E7C4D98AF9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466-4965-8E84-E7C4D98AF9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466-4965-8E84-E7C4D98AF9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466-4965-8E84-E7C4D98AF9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FET!$DT$127:$DT$131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9466-4965-8E84-E7C4D98AF9D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E01-4FE1-A396-10B1164F7C7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E01-4FE1-A396-10B1164F7C7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E01-4FE1-A396-10B1164F7C7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E01-4FE1-A396-10B1164F7C7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E01-4FE1-A396-10B1164F7C7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FET!$DU$127:$DU$131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6E01-4FE1-A396-10B1164F7C7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8B-4969-A23E-AD239C25545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8B-4969-A23E-AD239C25545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8B-4969-A23E-AD239C25545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8B-4969-A23E-AD239C25545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8B-4969-A23E-AD239C25545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FET!$DV$127:$DV$131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468B-4969-A23E-AD239C25545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82F-432F-BCE1-213F15098A6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82F-432F-BCE1-213F15098A6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82F-432F-BCE1-213F15098A6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82F-432F-BCE1-213F15098A6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82F-432F-BCE1-213F15098A6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FET!$DW$127:$DW$131</c:f>
              <c:numCache>
                <c:formatCode>General</c:formatCode>
                <c:ptCount val="5"/>
                <c:pt idx="0">
                  <c:v>50</c:v>
                </c:pt>
                <c:pt idx="1">
                  <c:v>0</c:v>
                </c:pt>
                <c:pt idx="2">
                  <c:v>0</c:v>
                </c:pt>
                <c:pt idx="3">
                  <c:v>0</c:v>
                </c:pt>
                <c:pt idx="4">
                  <c:v>0</c:v>
                </c:pt>
              </c:numCache>
            </c:numRef>
          </c:val>
          <c:extLst>
            <c:ext xmlns:c16="http://schemas.microsoft.com/office/drawing/2014/chart" uri="{C3380CC4-5D6E-409C-BE32-E72D297353CC}">
              <c16:uniqueId val="{0000000A-082F-432F-BCE1-213F15098A6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3E8-4F66-90BD-915DA1BD53B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3E8-4F66-90BD-915DA1BD53B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3E8-4F66-90BD-915DA1BD53B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3E8-4F66-90BD-915DA1BD53B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3E8-4F66-90BD-915DA1BD53B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GET!$AQ$335:$AQ$339</c:f>
              <c:numCache>
                <c:formatCode>General</c:formatCode>
                <c:ptCount val="5"/>
                <c:pt idx="0">
                  <c:v>168</c:v>
                </c:pt>
                <c:pt idx="1">
                  <c:v>25</c:v>
                </c:pt>
                <c:pt idx="2">
                  <c:v>6</c:v>
                </c:pt>
                <c:pt idx="3">
                  <c:v>0</c:v>
                </c:pt>
                <c:pt idx="4">
                  <c:v>0</c:v>
                </c:pt>
              </c:numCache>
            </c:numRef>
          </c:val>
          <c:extLst>
            <c:ext xmlns:c16="http://schemas.microsoft.com/office/drawing/2014/chart" uri="{C3380CC4-5D6E-409C-BE32-E72D297353CC}">
              <c16:uniqueId val="{0000000A-23E8-4F66-90BD-915DA1BD53B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6D6-44C8-B9F1-261E0BD6B58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6D6-44C8-B9F1-261E0BD6B58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6D6-44C8-B9F1-261E0BD6B58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6D6-44C8-B9F1-261E0BD6B58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6D6-44C8-B9F1-261E0BD6B58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FET!$DX$127:$DX$131</c:f>
              <c:numCache>
                <c:formatCode>General</c:formatCode>
                <c:ptCount val="5"/>
                <c:pt idx="0">
                  <c:v>23</c:v>
                </c:pt>
                <c:pt idx="1">
                  <c:v>0</c:v>
                </c:pt>
                <c:pt idx="2">
                  <c:v>0</c:v>
                </c:pt>
                <c:pt idx="3">
                  <c:v>0</c:v>
                </c:pt>
                <c:pt idx="4">
                  <c:v>0</c:v>
                </c:pt>
              </c:numCache>
            </c:numRef>
          </c:val>
          <c:extLst>
            <c:ext xmlns:c16="http://schemas.microsoft.com/office/drawing/2014/chart" uri="{C3380CC4-5D6E-409C-BE32-E72D297353CC}">
              <c16:uniqueId val="{0000000A-F6D6-44C8-B9F1-261E0BD6B58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15-4F08-83A0-FAE6753F7AC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15-4F08-83A0-FAE6753F7AC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15-4F08-83A0-FAE6753F7AC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15-4F08-83A0-FAE6753F7AC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15-4F08-83A0-FAE6753F7AC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GET!$AR$335:$AR$339</c:f>
              <c:numCache>
                <c:formatCode>General</c:formatCode>
                <c:ptCount val="5"/>
                <c:pt idx="0">
                  <c:v>165</c:v>
                </c:pt>
                <c:pt idx="1">
                  <c:v>27</c:v>
                </c:pt>
                <c:pt idx="2">
                  <c:v>7</c:v>
                </c:pt>
                <c:pt idx="3">
                  <c:v>0</c:v>
                </c:pt>
                <c:pt idx="4">
                  <c:v>0</c:v>
                </c:pt>
              </c:numCache>
            </c:numRef>
          </c:val>
          <c:extLst>
            <c:ext xmlns:c16="http://schemas.microsoft.com/office/drawing/2014/chart" uri="{C3380CC4-5D6E-409C-BE32-E72D297353CC}">
              <c16:uniqueId val="{0000000A-EE15-4F08-83A0-FAE6753F7AC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4AD-4C65-8DA6-E5D567D7997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4AD-4C65-8DA6-E5D567D7997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4AD-4C65-8DA6-E5D567D7997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4AD-4C65-8DA6-E5D567D7997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4AD-4C65-8DA6-E5D567D7997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GET!$AS$335:$AS$339</c:f>
              <c:numCache>
                <c:formatCode>General</c:formatCode>
                <c:ptCount val="5"/>
                <c:pt idx="0">
                  <c:v>168</c:v>
                </c:pt>
                <c:pt idx="1">
                  <c:v>19</c:v>
                </c:pt>
                <c:pt idx="2">
                  <c:v>11</c:v>
                </c:pt>
                <c:pt idx="3">
                  <c:v>1</c:v>
                </c:pt>
                <c:pt idx="4">
                  <c:v>0</c:v>
                </c:pt>
              </c:numCache>
            </c:numRef>
          </c:val>
          <c:extLst>
            <c:ext xmlns:c16="http://schemas.microsoft.com/office/drawing/2014/chart" uri="{C3380CC4-5D6E-409C-BE32-E72D297353CC}">
              <c16:uniqueId val="{0000000A-E4AD-4C65-8DA6-E5D567D7997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BA-441E-A7EA-A7BA123706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BA-441E-A7EA-A7BA123706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BA-441E-A7EA-A7BA123706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BA-441E-A7EA-A7BA123706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BA-441E-A7EA-A7BA123706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GET!$AT$335:$AT$339</c:f>
              <c:numCache>
                <c:formatCode>General</c:formatCode>
                <c:ptCount val="5"/>
                <c:pt idx="0">
                  <c:v>171</c:v>
                </c:pt>
                <c:pt idx="1">
                  <c:v>21</c:v>
                </c:pt>
                <c:pt idx="2">
                  <c:v>7</c:v>
                </c:pt>
                <c:pt idx="3">
                  <c:v>0</c:v>
                </c:pt>
                <c:pt idx="4">
                  <c:v>0</c:v>
                </c:pt>
              </c:numCache>
            </c:numRef>
          </c:val>
          <c:extLst>
            <c:ext xmlns:c16="http://schemas.microsoft.com/office/drawing/2014/chart" uri="{C3380CC4-5D6E-409C-BE32-E72D297353CC}">
              <c16:uniqueId val="{0000000A-A7BA-441E-A7EA-A7BA123706D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DE6-472D-9E9F-E6B5CBC7321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DE6-472D-9E9F-E6B5CBC7321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DE6-472D-9E9F-E6B5CBC7321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DE6-472D-9E9F-E6B5CBC7321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DE6-472D-9E9F-E6B5CBC732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GET!$K$335:$K$339</c:f>
              <c:numCache>
                <c:formatCode>General</c:formatCode>
                <c:ptCount val="5"/>
                <c:pt idx="0">
                  <c:v>191</c:v>
                </c:pt>
                <c:pt idx="1">
                  <c:v>18</c:v>
                </c:pt>
                <c:pt idx="2">
                  <c:v>3</c:v>
                </c:pt>
                <c:pt idx="3">
                  <c:v>2</c:v>
                </c:pt>
                <c:pt idx="4">
                  <c:v>1</c:v>
                </c:pt>
              </c:numCache>
            </c:numRef>
          </c:val>
          <c:extLst>
            <c:ext xmlns:c16="http://schemas.microsoft.com/office/drawing/2014/chart" uri="{C3380CC4-5D6E-409C-BE32-E72D297353CC}">
              <c16:uniqueId val="{0000000A-DDE6-472D-9E9F-E6B5CBC73219}"/>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9CB-4212-956B-D35FC4AE07E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9CB-4212-956B-D35FC4AE07E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9CB-4212-956B-D35FC4AE07E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9CB-4212-956B-D35FC4AE07E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9CB-4212-956B-D35FC4AE07E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GET!$AU$335:$AU$339</c:f>
              <c:numCache>
                <c:formatCode>General</c:formatCode>
                <c:ptCount val="5"/>
                <c:pt idx="0">
                  <c:v>162</c:v>
                </c:pt>
                <c:pt idx="1">
                  <c:v>27</c:v>
                </c:pt>
                <c:pt idx="2">
                  <c:v>7</c:v>
                </c:pt>
                <c:pt idx="3">
                  <c:v>1</c:v>
                </c:pt>
                <c:pt idx="4">
                  <c:v>1</c:v>
                </c:pt>
              </c:numCache>
            </c:numRef>
          </c:val>
          <c:extLst>
            <c:ext xmlns:c16="http://schemas.microsoft.com/office/drawing/2014/chart" uri="{C3380CC4-5D6E-409C-BE32-E72D297353CC}">
              <c16:uniqueId val="{0000000A-E9CB-4212-956B-D35FC4AE07E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96-4664-BAA2-4B185821C00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96-4664-BAA2-4B185821C00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96-4664-BAA2-4B185821C00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96-4664-BAA2-4B185821C00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96-4664-BAA2-4B185821C00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GET!$AV$335:$AV$339</c:f>
              <c:numCache>
                <c:formatCode>General</c:formatCode>
                <c:ptCount val="5"/>
                <c:pt idx="0">
                  <c:v>103</c:v>
                </c:pt>
                <c:pt idx="1">
                  <c:v>11</c:v>
                </c:pt>
                <c:pt idx="2">
                  <c:v>0</c:v>
                </c:pt>
                <c:pt idx="3">
                  <c:v>0</c:v>
                </c:pt>
                <c:pt idx="4">
                  <c:v>0</c:v>
                </c:pt>
              </c:numCache>
            </c:numRef>
          </c:val>
          <c:extLst>
            <c:ext xmlns:c16="http://schemas.microsoft.com/office/drawing/2014/chart" uri="{C3380CC4-5D6E-409C-BE32-E72D297353CC}">
              <c16:uniqueId val="{0000000A-1D96-4664-BAA2-4B185821C00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B80-4710-8316-6DFB6B61886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B80-4710-8316-6DFB6B61886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B80-4710-8316-6DFB6B61886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B80-4710-8316-6DFB6B61886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B80-4710-8316-6DFB6B61886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GET!$AW$335:$AW$339</c:f>
              <c:numCache>
                <c:formatCode>General</c:formatCode>
                <c:ptCount val="5"/>
                <c:pt idx="0">
                  <c:v>103</c:v>
                </c:pt>
                <c:pt idx="1">
                  <c:v>8</c:v>
                </c:pt>
                <c:pt idx="2">
                  <c:v>1</c:v>
                </c:pt>
                <c:pt idx="3">
                  <c:v>1</c:v>
                </c:pt>
                <c:pt idx="4">
                  <c:v>0</c:v>
                </c:pt>
              </c:numCache>
            </c:numRef>
          </c:val>
          <c:extLst>
            <c:ext xmlns:c16="http://schemas.microsoft.com/office/drawing/2014/chart" uri="{C3380CC4-5D6E-409C-BE32-E72D297353CC}">
              <c16:uniqueId val="{0000000A-2B80-4710-8316-6DFB6B61886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EC1-41CD-867C-9294564D642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EC1-41CD-867C-9294564D642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EC1-41CD-867C-9294564D642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EC1-41CD-867C-9294564D642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EC1-41CD-867C-9294564D642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GET!$AX$335:$AX$339</c:f>
              <c:numCache>
                <c:formatCode>General</c:formatCode>
                <c:ptCount val="5"/>
                <c:pt idx="0">
                  <c:v>105</c:v>
                </c:pt>
                <c:pt idx="1">
                  <c:v>6</c:v>
                </c:pt>
                <c:pt idx="2">
                  <c:v>2</c:v>
                </c:pt>
                <c:pt idx="3">
                  <c:v>0</c:v>
                </c:pt>
                <c:pt idx="4">
                  <c:v>0</c:v>
                </c:pt>
              </c:numCache>
            </c:numRef>
          </c:val>
          <c:extLst>
            <c:ext xmlns:c16="http://schemas.microsoft.com/office/drawing/2014/chart" uri="{C3380CC4-5D6E-409C-BE32-E72D297353CC}">
              <c16:uniqueId val="{0000000A-DEC1-41CD-867C-9294564D642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B38-4F0B-AA73-C0AEA327904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B38-4F0B-AA73-C0AEA327904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B38-4F0B-AA73-C0AEA327904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B38-4F0B-AA73-C0AEA327904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B38-4F0B-AA73-C0AEA327904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GET!$AY$335:$AY$339</c:f>
              <c:numCache>
                <c:formatCode>General</c:formatCode>
                <c:ptCount val="5"/>
                <c:pt idx="0">
                  <c:v>107</c:v>
                </c:pt>
                <c:pt idx="1">
                  <c:v>5</c:v>
                </c:pt>
                <c:pt idx="2">
                  <c:v>1</c:v>
                </c:pt>
                <c:pt idx="3">
                  <c:v>0</c:v>
                </c:pt>
                <c:pt idx="4">
                  <c:v>0</c:v>
                </c:pt>
              </c:numCache>
            </c:numRef>
          </c:val>
          <c:extLst>
            <c:ext xmlns:c16="http://schemas.microsoft.com/office/drawing/2014/chart" uri="{C3380CC4-5D6E-409C-BE32-E72D297353CC}">
              <c16:uniqueId val="{0000000A-4B38-4F0B-AA73-C0AEA327904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154-439E-854B-0D986AAAFFD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154-439E-854B-0D986AAAFFD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154-439E-854B-0D986AAAFFD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154-439E-854B-0D986AAAFFD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154-439E-854B-0D986AAAFFD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GET!$AZ$335:$AZ$339</c:f>
              <c:numCache>
                <c:formatCode>General</c:formatCode>
                <c:ptCount val="5"/>
                <c:pt idx="0">
                  <c:v>104</c:v>
                </c:pt>
                <c:pt idx="1">
                  <c:v>6</c:v>
                </c:pt>
                <c:pt idx="2">
                  <c:v>1</c:v>
                </c:pt>
                <c:pt idx="3">
                  <c:v>0</c:v>
                </c:pt>
                <c:pt idx="4">
                  <c:v>0</c:v>
                </c:pt>
              </c:numCache>
            </c:numRef>
          </c:val>
          <c:extLst>
            <c:ext xmlns:c16="http://schemas.microsoft.com/office/drawing/2014/chart" uri="{C3380CC4-5D6E-409C-BE32-E72D297353CC}">
              <c16:uniqueId val="{0000000A-0154-439E-854B-0D986AAAFFDF}"/>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1F1-442B-BFF1-D55BDCA9A85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1F1-442B-BFF1-D55BDCA9A85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1F1-442B-BFF1-D55BDCA9A85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1F1-442B-BFF1-D55BDCA9A85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1F1-442B-BFF1-D55BDCA9A85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GET!$BA$335:$BA$339</c:f>
              <c:numCache>
                <c:formatCode>General</c:formatCode>
                <c:ptCount val="5"/>
                <c:pt idx="0">
                  <c:v>102</c:v>
                </c:pt>
                <c:pt idx="1">
                  <c:v>11</c:v>
                </c:pt>
                <c:pt idx="2">
                  <c:v>0</c:v>
                </c:pt>
                <c:pt idx="3">
                  <c:v>0</c:v>
                </c:pt>
                <c:pt idx="4">
                  <c:v>0</c:v>
                </c:pt>
              </c:numCache>
            </c:numRef>
          </c:val>
          <c:extLst>
            <c:ext xmlns:c16="http://schemas.microsoft.com/office/drawing/2014/chart" uri="{C3380CC4-5D6E-409C-BE32-E72D297353CC}">
              <c16:uniqueId val="{0000000A-21F1-442B-BFF1-D55BDCA9A85E}"/>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88-489C-9AD5-F656D5D5B9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88-489C-9AD5-F656D5D5B9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88-489C-9AD5-F656D5D5B9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88-489C-9AD5-F656D5D5B9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88-489C-9AD5-F656D5D5B9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GET!$BB$335:$BB$339</c:f>
              <c:numCache>
                <c:formatCode>General</c:formatCode>
                <c:ptCount val="5"/>
                <c:pt idx="0">
                  <c:v>106</c:v>
                </c:pt>
                <c:pt idx="1">
                  <c:v>5</c:v>
                </c:pt>
                <c:pt idx="2">
                  <c:v>1</c:v>
                </c:pt>
                <c:pt idx="3">
                  <c:v>0</c:v>
                </c:pt>
                <c:pt idx="4">
                  <c:v>0</c:v>
                </c:pt>
              </c:numCache>
            </c:numRef>
          </c:val>
          <c:extLst>
            <c:ext xmlns:c16="http://schemas.microsoft.com/office/drawing/2014/chart" uri="{C3380CC4-5D6E-409C-BE32-E72D297353CC}">
              <c16:uniqueId val="{0000000A-2A88-489C-9AD5-F656D5D5B9B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C8E-4375-A545-A5392CCE77D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C8E-4375-A545-A5392CCE77D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C8E-4375-A545-A5392CCE77D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C8E-4375-A545-A5392CCE77D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C8E-4375-A545-A5392CCE77D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GET!$BC$335:$BC$339</c:f>
              <c:numCache>
                <c:formatCode>General</c:formatCode>
                <c:ptCount val="5"/>
                <c:pt idx="0">
                  <c:v>102</c:v>
                </c:pt>
                <c:pt idx="1">
                  <c:v>10</c:v>
                </c:pt>
                <c:pt idx="2">
                  <c:v>0</c:v>
                </c:pt>
                <c:pt idx="3">
                  <c:v>0</c:v>
                </c:pt>
                <c:pt idx="4">
                  <c:v>1</c:v>
                </c:pt>
              </c:numCache>
            </c:numRef>
          </c:val>
          <c:extLst>
            <c:ext xmlns:c16="http://schemas.microsoft.com/office/drawing/2014/chart" uri="{C3380CC4-5D6E-409C-BE32-E72D297353CC}">
              <c16:uniqueId val="{0000000A-AC8E-4375-A545-A5392CCE77D2}"/>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E82-4FCF-9B32-578D4CCBAFA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E82-4FCF-9B32-578D4CCBAFA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E82-4FCF-9B32-578D4CCBAFA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E82-4FCF-9B32-578D4CCBAFA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E82-4FCF-9B32-578D4CCBAF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GET!$BD$335:$BD$339</c:f>
              <c:numCache>
                <c:formatCode>General</c:formatCode>
                <c:ptCount val="5"/>
                <c:pt idx="0">
                  <c:v>103</c:v>
                </c:pt>
                <c:pt idx="1">
                  <c:v>7</c:v>
                </c:pt>
                <c:pt idx="2">
                  <c:v>2</c:v>
                </c:pt>
                <c:pt idx="3">
                  <c:v>0</c:v>
                </c:pt>
                <c:pt idx="4">
                  <c:v>0</c:v>
                </c:pt>
              </c:numCache>
            </c:numRef>
          </c:val>
          <c:extLst>
            <c:ext xmlns:c16="http://schemas.microsoft.com/office/drawing/2014/chart" uri="{C3380CC4-5D6E-409C-BE32-E72D297353CC}">
              <c16:uniqueId val="{0000000A-CE82-4FCF-9B32-578D4CCBAFA1}"/>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D51-465B-AEB3-804FFF0B20D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D51-465B-AEB3-804FFF0B20D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D51-465B-AEB3-804FFF0B20D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D51-465B-AEB3-804FFF0B20D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D51-465B-AEB3-804FFF0B20D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GET!$L$335:$L$339</c:f>
              <c:numCache>
                <c:formatCode>General</c:formatCode>
                <c:ptCount val="5"/>
                <c:pt idx="0">
                  <c:v>187</c:v>
                </c:pt>
                <c:pt idx="1">
                  <c:v>21</c:v>
                </c:pt>
                <c:pt idx="2">
                  <c:v>5</c:v>
                </c:pt>
                <c:pt idx="3">
                  <c:v>1</c:v>
                </c:pt>
                <c:pt idx="4">
                  <c:v>1</c:v>
                </c:pt>
              </c:numCache>
            </c:numRef>
          </c:val>
          <c:extLst>
            <c:ext xmlns:c16="http://schemas.microsoft.com/office/drawing/2014/chart" uri="{C3380CC4-5D6E-409C-BE32-E72D297353CC}">
              <c16:uniqueId val="{0000000A-1D51-465B-AEB3-804FFF0B20D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F35-473C-8540-BD3BAF75B36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F35-473C-8540-BD3BAF75B36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F35-473C-8540-BD3BAF75B36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F35-473C-8540-BD3BAF75B36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F35-473C-8540-BD3BAF75B36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GET!$BE$335:$BE$339</c:f>
              <c:numCache>
                <c:formatCode>General</c:formatCode>
                <c:ptCount val="5"/>
                <c:pt idx="0">
                  <c:v>103</c:v>
                </c:pt>
                <c:pt idx="1">
                  <c:v>8</c:v>
                </c:pt>
                <c:pt idx="2">
                  <c:v>0</c:v>
                </c:pt>
                <c:pt idx="3">
                  <c:v>0</c:v>
                </c:pt>
                <c:pt idx="4">
                  <c:v>0</c:v>
                </c:pt>
              </c:numCache>
            </c:numRef>
          </c:val>
          <c:extLst>
            <c:ext xmlns:c16="http://schemas.microsoft.com/office/drawing/2014/chart" uri="{C3380CC4-5D6E-409C-BE32-E72D297353CC}">
              <c16:uniqueId val="{0000000A-AF35-473C-8540-BD3BAF75B368}"/>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463-4256-8B0D-F75E176FA3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463-4256-8B0D-F75E176FA3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463-4256-8B0D-F75E176FA3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463-4256-8B0D-F75E176FA3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463-4256-8B0D-F75E176FA3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GET!$BF$335:$BF$339</c:f>
              <c:numCache>
                <c:formatCode>General</c:formatCode>
                <c:ptCount val="5"/>
                <c:pt idx="0">
                  <c:v>101</c:v>
                </c:pt>
                <c:pt idx="1">
                  <c:v>7</c:v>
                </c:pt>
                <c:pt idx="2">
                  <c:v>1</c:v>
                </c:pt>
                <c:pt idx="3">
                  <c:v>0</c:v>
                </c:pt>
                <c:pt idx="4">
                  <c:v>0</c:v>
                </c:pt>
              </c:numCache>
            </c:numRef>
          </c:val>
          <c:extLst>
            <c:ext xmlns:c16="http://schemas.microsoft.com/office/drawing/2014/chart" uri="{C3380CC4-5D6E-409C-BE32-E72D297353CC}">
              <c16:uniqueId val="{0000000A-3463-4256-8B0D-F75E176FA3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Creative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F49-43D8-AEB6-13083CD879A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F49-43D8-AEB6-13083CD879A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F49-43D8-AEB6-13083CD879A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F49-43D8-AEB6-13083CD879A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F49-43D8-AEB6-13083CD879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GET!$BG$335:$BG$339</c:f>
              <c:numCache>
                <c:formatCode>General</c:formatCode>
                <c:ptCount val="5"/>
                <c:pt idx="0">
                  <c:v>104</c:v>
                </c:pt>
                <c:pt idx="1">
                  <c:v>6</c:v>
                </c:pt>
                <c:pt idx="2">
                  <c:v>2</c:v>
                </c:pt>
                <c:pt idx="3">
                  <c:v>0</c:v>
                </c:pt>
                <c:pt idx="4">
                  <c:v>0</c:v>
                </c:pt>
              </c:numCache>
            </c:numRef>
          </c:val>
          <c:extLst>
            <c:ext xmlns:c16="http://schemas.microsoft.com/office/drawing/2014/chart" uri="{C3380CC4-5D6E-409C-BE32-E72D297353CC}">
              <c16:uniqueId val="{0000000A-1F49-43D8-AEB6-13083CD879A5}"/>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 Management and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BCE-45E3-B236-BB77AABABD7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BCE-45E3-B236-BB77AABABD7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BCE-45E3-B236-BB77AABABD7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BCE-45E3-B236-BB77AABABD7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BCE-45E3-B236-BB77AABABD7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GET!$BH$335:$BH$339</c:f>
              <c:numCache>
                <c:formatCode>General</c:formatCode>
                <c:ptCount val="5"/>
                <c:pt idx="0">
                  <c:v>104</c:v>
                </c:pt>
                <c:pt idx="1">
                  <c:v>5</c:v>
                </c:pt>
                <c:pt idx="2">
                  <c:v>2</c:v>
                </c:pt>
                <c:pt idx="3">
                  <c:v>0</c:v>
                </c:pt>
                <c:pt idx="4">
                  <c:v>0</c:v>
                </c:pt>
              </c:numCache>
            </c:numRef>
          </c:val>
          <c:extLst>
            <c:ext xmlns:c16="http://schemas.microsoft.com/office/drawing/2014/chart" uri="{C3380CC4-5D6E-409C-BE32-E72D297353CC}">
              <c16:uniqueId val="{0000000A-BBCE-45E3-B236-BB77AABABD7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75-4D96-84FF-8C47D4C6E4A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75-4D96-84FF-8C47D4C6E4A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75-4D96-84FF-8C47D4C6E4A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75-4D96-84FF-8C47D4C6E4A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75-4D96-84FF-8C47D4C6E4A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GET!$BI$335:$BI$339</c:f>
              <c:numCache>
                <c:formatCode>General</c:formatCode>
                <c:ptCount val="5"/>
                <c:pt idx="0">
                  <c:v>102</c:v>
                </c:pt>
                <c:pt idx="1">
                  <c:v>8</c:v>
                </c:pt>
                <c:pt idx="2">
                  <c:v>1</c:v>
                </c:pt>
                <c:pt idx="3">
                  <c:v>0</c:v>
                </c:pt>
                <c:pt idx="4">
                  <c:v>0</c:v>
                </c:pt>
              </c:numCache>
            </c:numRef>
          </c:val>
          <c:extLst>
            <c:ext xmlns:c16="http://schemas.microsoft.com/office/drawing/2014/chart" uri="{C3380CC4-5D6E-409C-BE32-E72D297353CC}">
              <c16:uniqueId val="{0000000A-4675-4D96-84FF-8C47D4C6E4A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AD-4720-8CE3-F54A62EFFBD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AD-4720-8CE3-F54A62EFFBD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AD-4720-8CE3-F54A62EFFBD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AD-4720-8CE3-F54A62EFFBD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AD-4720-8CE3-F54A62EFFB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GET!$BJ$335:$BJ$339</c:f>
              <c:numCache>
                <c:formatCode>General</c:formatCode>
                <c:ptCount val="5"/>
                <c:pt idx="0">
                  <c:v>101</c:v>
                </c:pt>
                <c:pt idx="1">
                  <c:v>10</c:v>
                </c:pt>
                <c:pt idx="2">
                  <c:v>0</c:v>
                </c:pt>
                <c:pt idx="3">
                  <c:v>0</c:v>
                </c:pt>
                <c:pt idx="4">
                  <c:v>0</c:v>
                </c:pt>
              </c:numCache>
            </c:numRef>
          </c:val>
          <c:extLst>
            <c:ext xmlns:c16="http://schemas.microsoft.com/office/drawing/2014/chart" uri="{C3380CC4-5D6E-409C-BE32-E72D297353CC}">
              <c16:uniqueId val="{0000000A-9BAD-4720-8CE3-F54A62EFFBD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Natural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E12-4095-9BCC-EEDC5BD8CA9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E12-4095-9BCC-EEDC5BD8CA9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E12-4095-9BCC-EEDC5BD8CA9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E12-4095-9BCC-EEDC5BD8CA9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E12-4095-9BCC-EEDC5BD8CA9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GET!$BK$335:$BK$339</c:f>
              <c:numCache>
                <c:formatCode>General</c:formatCode>
                <c:ptCount val="5"/>
                <c:pt idx="0">
                  <c:v>103</c:v>
                </c:pt>
                <c:pt idx="1">
                  <c:v>7</c:v>
                </c:pt>
                <c:pt idx="2">
                  <c:v>0</c:v>
                </c:pt>
                <c:pt idx="3">
                  <c:v>0</c:v>
                </c:pt>
                <c:pt idx="4">
                  <c:v>0</c:v>
                </c:pt>
              </c:numCache>
            </c:numRef>
          </c:val>
          <c:extLst>
            <c:ext xmlns:c16="http://schemas.microsoft.com/office/drawing/2014/chart" uri="{C3380CC4-5D6E-409C-BE32-E72D297353CC}">
              <c16:uniqueId val="{0000000A-5E12-4095-9BCC-EEDC5BD8CA9A}"/>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Social Science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413-4CB3-A03B-E9B59A7E189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413-4CB3-A03B-E9B59A7E189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413-4CB3-A03B-E9B59A7E189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413-4CB3-A03B-E9B59A7E189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413-4CB3-A03B-E9B59A7E189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GET!$BL$335:$BL$339</c:f>
              <c:numCache>
                <c:formatCode>General</c:formatCode>
                <c:ptCount val="5"/>
                <c:pt idx="0">
                  <c:v>102</c:v>
                </c:pt>
                <c:pt idx="1">
                  <c:v>6</c:v>
                </c:pt>
                <c:pt idx="2">
                  <c:v>0</c:v>
                </c:pt>
                <c:pt idx="3">
                  <c:v>0</c:v>
                </c:pt>
                <c:pt idx="4">
                  <c:v>1</c:v>
                </c:pt>
              </c:numCache>
            </c:numRef>
          </c:val>
          <c:extLst>
            <c:ext xmlns:c16="http://schemas.microsoft.com/office/drawing/2014/chart" uri="{C3380CC4-5D6E-409C-BE32-E72D297353CC}">
              <c16:uniqueId val="{0000000A-1413-4CB3-A03B-E9B59A7E189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169-453C-8ED3-E2DE3D0DD65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169-453C-8ED3-E2DE3D0DD65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169-453C-8ED3-E2DE3D0DD65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169-453C-8ED3-E2DE3D0DD65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169-453C-8ED3-E2DE3D0DD6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GET!$BM$335:$BM$339</c:f>
              <c:numCache>
                <c:formatCode>General</c:formatCode>
                <c:ptCount val="5"/>
                <c:pt idx="0">
                  <c:v>102</c:v>
                </c:pt>
                <c:pt idx="1">
                  <c:v>5</c:v>
                </c:pt>
                <c:pt idx="2">
                  <c:v>2</c:v>
                </c:pt>
                <c:pt idx="3">
                  <c:v>0</c:v>
                </c:pt>
                <c:pt idx="4">
                  <c:v>0</c:v>
                </c:pt>
              </c:numCache>
            </c:numRef>
          </c:val>
          <c:extLst>
            <c:ext xmlns:c16="http://schemas.microsoft.com/office/drawing/2014/chart" uri="{C3380CC4-5D6E-409C-BE32-E72D297353CC}">
              <c16:uniqueId val="{0000000A-A169-453C-8ED3-E2DE3D0DD65D}"/>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FET: Responses per District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944-4711-B227-9C2AF104B9A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944-4711-B227-9C2AF104B9A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944-4711-B227-9C2AF104B9A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944-4711-B227-9C2AF104B9A6}"/>
              </c:ext>
            </c:extLst>
          </c:dPt>
          <c:dPt>
            <c:idx val="4"/>
            <c:invertIfNegative val="0"/>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944-4711-B227-9C2AF104B9A6}"/>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F944-4711-B227-9C2AF104B9A6}"/>
              </c:ext>
            </c:extLst>
          </c:dPt>
          <c:dPt>
            <c:idx val="6"/>
            <c:invertIfNegative val="0"/>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F944-4711-B227-9C2AF104B9A6}"/>
              </c:ext>
            </c:extLst>
          </c:dPt>
          <c:dPt>
            <c:idx val="7"/>
            <c:invertIfNegative val="0"/>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F944-4711-B227-9C2AF104B9A6}"/>
              </c:ext>
            </c:extLst>
          </c:dPt>
          <c:dPt>
            <c:idx val="8"/>
            <c:invertIfNegative val="0"/>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F944-4711-B227-9C2AF104B9A6}"/>
              </c:ext>
            </c:extLst>
          </c:dPt>
          <c:dPt>
            <c:idx val="9"/>
            <c:invertIfNegative val="0"/>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F944-4711-B227-9C2AF104B9A6}"/>
              </c:ext>
            </c:extLst>
          </c:dPt>
          <c:dPt>
            <c:idx val="10"/>
            <c:invertIfNegative val="0"/>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5-F944-4711-B227-9C2AF104B9A6}"/>
              </c:ext>
            </c:extLst>
          </c:dPt>
          <c:dPt>
            <c:idx val="11"/>
            <c:invertIfNegative val="0"/>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7-F944-4711-B227-9C2AF104B9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FET!$B$127:$B$138</c:f>
              <c:strCache>
                <c:ptCount val="12"/>
                <c:pt idx="0">
                  <c:v>Alfred Nzo East</c:v>
                </c:pt>
                <c:pt idx="1">
                  <c:v>Alfred Nzo West</c:v>
                </c:pt>
                <c:pt idx="2">
                  <c:v>Amathole East</c:v>
                </c:pt>
                <c:pt idx="3">
                  <c:v>Amathole West</c:v>
                </c:pt>
                <c:pt idx="4">
                  <c:v>Buffalo City</c:v>
                </c:pt>
                <c:pt idx="5">
                  <c:v>Chris Hani East</c:v>
                </c:pt>
                <c:pt idx="6">
                  <c:v>Chris Hani West</c:v>
                </c:pt>
                <c:pt idx="7">
                  <c:v>Joe Gqabi</c:v>
                </c:pt>
                <c:pt idx="8">
                  <c:v>Nelson Mandela</c:v>
                </c:pt>
                <c:pt idx="9">
                  <c:v>OR Tambo Coastal</c:v>
                </c:pt>
                <c:pt idx="10">
                  <c:v>OR Tambo Inland</c:v>
                </c:pt>
                <c:pt idx="11">
                  <c:v>Sarah Baartman</c:v>
                </c:pt>
              </c:strCache>
            </c:strRef>
          </c:cat>
          <c:val>
            <c:numRef>
              <c:f>FET!$C$127:$C$138</c:f>
              <c:numCache>
                <c:formatCode>General</c:formatCode>
                <c:ptCount val="12"/>
                <c:pt idx="0">
                  <c:v>1</c:v>
                </c:pt>
                <c:pt idx="1">
                  <c:v>6</c:v>
                </c:pt>
                <c:pt idx="2">
                  <c:v>0</c:v>
                </c:pt>
                <c:pt idx="3">
                  <c:v>0</c:v>
                </c:pt>
                <c:pt idx="4">
                  <c:v>20</c:v>
                </c:pt>
                <c:pt idx="5">
                  <c:v>1</c:v>
                </c:pt>
                <c:pt idx="6">
                  <c:v>10</c:v>
                </c:pt>
                <c:pt idx="7">
                  <c:v>3</c:v>
                </c:pt>
                <c:pt idx="8">
                  <c:v>19</c:v>
                </c:pt>
                <c:pt idx="9">
                  <c:v>0</c:v>
                </c:pt>
                <c:pt idx="10">
                  <c:v>3</c:v>
                </c:pt>
                <c:pt idx="11">
                  <c:v>33</c:v>
                </c:pt>
              </c:numCache>
            </c:numRef>
          </c:val>
          <c:extLst>
            <c:ext xmlns:c16="http://schemas.microsoft.com/office/drawing/2014/chart" uri="{C3380CC4-5D6E-409C-BE32-E72D297353CC}">
              <c16:uniqueId val="{00000018-F944-4711-B227-9C2AF104B9A6}"/>
            </c:ext>
          </c:extLst>
        </c:ser>
        <c:dLbls>
          <c:showLegendKey val="0"/>
          <c:showVal val="0"/>
          <c:showCatName val="0"/>
          <c:showSerName val="0"/>
          <c:showPercent val="0"/>
          <c:showBubbleSize val="0"/>
        </c:dLbls>
        <c:gapWidth val="150"/>
        <c:shape val="box"/>
        <c:axId val="1861090639"/>
        <c:axId val="1861081071"/>
        <c:axId val="0"/>
      </c:bar3DChart>
      <c:catAx>
        <c:axId val="18610906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81071"/>
        <c:crosses val="autoZero"/>
        <c:auto val="1"/>
        <c:lblAlgn val="ctr"/>
        <c:lblOffset val="100"/>
        <c:noMultiLvlLbl val="0"/>
      </c:catAx>
      <c:valAx>
        <c:axId val="186108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90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4E-44FC-A486-6D6C69C1A11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4E-44FC-A486-6D6C69C1A11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4E-44FC-A486-6D6C69C1A11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4E-44FC-A486-6D6C69C1A11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4E-44FC-A486-6D6C69C1A11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GET!$M$335:$M$339</c:f>
              <c:numCache>
                <c:formatCode>General</c:formatCode>
                <c:ptCount val="5"/>
                <c:pt idx="0">
                  <c:v>184</c:v>
                </c:pt>
                <c:pt idx="1">
                  <c:v>22</c:v>
                </c:pt>
                <c:pt idx="2">
                  <c:v>4</c:v>
                </c:pt>
                <c:pt idx="3">
                  <c:v>0</c:v>
                </c:pt>
                <c:pt idx="4">
                  <c:v>2</c:v>
                </c:pt>
              </c:numCache>
            </c:numRef>
          </c:val>
          <c:extLst>
            <c:ext xmlns:c16="http://schemas.microsoft.com/office/drawing/2014/chart" uri="{C3380CC4-5D6E-409C-BE32-E72D297353CC}">
              <c16:uniqueId val="{0000000A-784E-44FC-A486-6D6C69C1A110}"/>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Accounting</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377-4EC1-83F7-FEA8787B4CA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377-4EC1-83F7-FEA8787B4CA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5377-4EC1-83F7-FEA8787B4CA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5377-4EC1-83F7-FEA8787B4CA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5377-4EC1-83F7-FEA8787B4CA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FET!$I$127:$I$131</c:f>
              <c:numCache>
                <c:formatCode>General</c:formatCode>
                <c:ptCount val="5"/>
                <c:pt idx="0">
                  <c:v>65</c:v>
                </c:pt>
                <c:pt idx="1">
                  <c:v>2</c:v>
                </c:pt>
                <c:pt idx="2">
                  <c:v>1</c:v>
                </c:pt>
                <c:pt idx="3">
                  <c:v>0</c:v>
                </c:pt>
                <c:pt idx="4">
                  <c:v>0</c:v>
                </c:pt>
              </c:numCache>
            </c:numRef>
          </c:val>
          <c:extLst>
            <c:ext xmlns:c16="http://schemas.microsoft.com/office/drawing/2014/chart" uri="{C3380CC4-5D6E-409C-BE32-E72D297353CC}">
              <c16:uniqueId val="{0000000A-5377-4EC1-83F7-FEA8787B4CA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Eerste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C36-4878-A749-F2ABB308A4B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C36-4878-A749-F2ABB308A4B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C36-4878-A749-F2ABB308A4B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C36-4878-A749-F2ABB308A4B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C36-4878-A749-F2ABB308A4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FET!$J$127:$J$131</c:f>
              <c:numCache>
                <c:formatCode>General</c:formatCode>
                <c:ptCount val="5"/>
                <c:pt idx="0">
                  <c:v>51</c:v>
                </c:pt>
                <c:pt idx="1">
                  <c:v>0</c:v>
                </c:pt>
                <c:pt idx="2">
                  <c:v>0</c:v>
                </c:pt>
                <c:pt idx="3">
                  <c:v>0</c:v>
                </c:pt>
                <c:pt idx="4">
                  <c:v>0</c:v>
                </c:pt>
              </c:numCache>
            </c:numRef>
          </c:val>
          <c:extLst>
            <c:ext xmlns:c16="http://schemas.microsoft.com/office/drawing/2014/chart" uri="{C3380CC4-5D6E-409C-BE32-E72D297353CC}">
              <c16:uniqueId val="{0000000A-9C36-4878-A749-F2ABB308A4B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Huistaal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EEF-43E6-8C19-FCA55747295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EEF-43E6-8C19-FCA55747295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EEF-43E6-8C19-FCA55747295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EEF-43E6-8C19-FCA55747295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EEF-43E6-8C19-FCA55747295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FET!$K$127:$K$131</c:f>
              <c:numCache>
                <c:formatCode>General</c:formatCode>
                <c:ptCount val="5"/>
                <c:pt idx="0">
                  <c:v>42</c:v>
                </c:pt>
                <c:pt idx="1">
                  <c:v>0</c:v>
                </c:pt>
                <c:pt idx="2">
                  <c:v>0</c:v>
                </c:pt>
                <c:pt idx="3">
                  <c:v>0</c:v>
                </c:pt>
                <c:pt idx="4">
                  <c:v>0</c:v>
                </c:pt>
              </c:numCache>
            </c:numRef>
          </c:val>
          <c:extLst>
            <c:ext xmlns:c16="http://schemas.microsoft.com/office/drawing/2014/chart" uri="{C3380CC4-5D6E-409C-BE32-E72D297353CC}">
              <c16:uniqueId val="{0000000A-0EEF-43E6-8C19-FCA55747295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Afrikaans Tweede Addisionele Taal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2FF-4F47-B24D-5E56B762F39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2FF-4F47-B24D-5E56B762F39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2FF-4F47-B24D-5E56B762F39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2FF-4F47-B24D-5E56B762F39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2FF-4F47-B24D-5E56B762F39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FET!$L$127:$L$131</c:f>
              <c:numCache>
                <c:formatCode>General</c:formatCode>
                <c:ptCount val="5"/>
                <c:pt idx="0">
                  <c:v>4</c:v>
                </c:pt>
                <c:pt idx="1">
                  <c:v>0</c:v>
                </c:pt>
                <c:pt idx="2">
                  <c:v>0</c:v>
                </c:pt>
                <c:pt idx="3">
                  <c:v>0</c:v>
                </c:pt>
                <c:pt idx="4">
                  <c:v>0</c:v>
                </c:pt>
              </c:numCache>
            </c:numRef>
          </c:val>
          <c:extLst>
            <c:ext xmlns:c16="http://schemas.microsoft.com/office/drawing/2014/chart" uri="{C3380CC4-5D6E-409C-BE32-E72D297353CC}">
              <c16:uniqueId val="{0000000A-F2FF-4F47-B24D-5E56B762F39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Management Practices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B0E-4C19-BDE0-2431068CFC1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B0E-4C19-BDE0-2431068CFC1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B0E-4C19-BDE0-2431068CFC1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B0E-4C19-BDE0-2431068CFC1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B0E-4C19-BDE0-2431068CFC1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FET!$M$127:$M$131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6B0E-4C19-BDE0-2431068CFC1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9A6-40D6-8A1F-626CDC049F7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9A6-40D6-8A1F-626CDC049F7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9A6-40D6-8A1F-626CDC049F7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9A6-40D6-8A1F-626CDC049F7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9A6-40D6-8A1F-626CDC049F7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FET!$N$127:$N$131</c:f>
              <c:numCache>
                <c:formatCode>General</c:formatCode>
                <c:ptCount val="5"/>
                <c:pt idx="0">
                  <c:v>14</c:v>
                </c:pt>
                <c:pt idx="1">
                  <c:v>1</c:v>
                </c:pt>
                <c:pt idx="2">
                  <c:v>0</c:v>
                </c:pt>
                <c:pt idx="3">
                  <c:v>0</c:v>
                </c:pt>
                <c:pt idx="4">
                  <c:v>0</c:v>
                </c:pt>
              </c:numCache>
            </c:numRef>
          </c:val>
          <c:extLst>
            <c:ext xmlns:c16="http://schemas.microsoft.com/office/drawing/2014/chart" uri="{C3380CC4-5D6E-409C-BE32-E72D297353CC}">
              <c16:uniqueId val="{0000000A-09A6-40D6-8A1F-626CDC049F7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Agricultural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250-44DC-9CC0-1CE56837B76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250-44DC-9CC0-1CE56837B76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250-44DC-9CC0-1CE56837B76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250-44DC-9CC0-1CE56837B76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250-44DC-9CC0-1CE56837B76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FET!$O$127:$O$131</c:f>
              <c:numCache>
                <c:formatCode>General</c:formatCode>
                <c:ptCount val="5"/>
                <c:pt idx="0">
                  <c:v>2</c:v>
                </c:pt>
                <c:pt idx="1">
                  <c:v>0</c:v>
                </c:pt>
                <c:pt idx="2">
                  <c:v>0</c:v>
                </c:pt>
                <c:pt idx="3">
                  <c:v>0</c:v>
                </c:pt>
                <c:pt idx="4">
                  <c:v>0</c:v>
                </c:pt>
              </c:numCache>
            </c:numRef>
          </c:val>
          <c:extLst>
            <c:ext xmlns:c16="http://schemas.microsoft.com/office/drawing/2014/chart" uri="{C3380CC4-5D6E-409C-BE32-E72D297353CC}">
              <c16:uniqueId val="{0000000A-7250-44DC-9CC0-1CE56837B76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Business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878-458C-A6A4-CD435251B14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878-458C-A6A4-CD435251B14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878-458C-A6A4-CD435251B14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878-458C-A6A4-CD435251B14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878-458C-A6A4-CD435251B14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FET!$P$127:$P$131</c:f>
              <c:numCache>
                <c:formatCode>General</c:formatCode>
                <c:ptCount val="5"/>
                <c:pt idx="0">
                  <c:v>80</c:v>
                </c:pt>
                <c:pt idx="1">
                  <c:v>1</c:v>
                </c:pt>
                <c:pt idx="2">
                  <c:v>2</c:v>
                </c:pt>
                <c:pt idx="3">
                  <c:v>0</c:v>
                </c:pt>
                <c:pt idx="4">
                  <c:v>0</c:v>
                </c:pt>
              </c:numCache>
            </c:numRef>
          </c:val>
          <c:extLst>
            <c:ext xmlns:c16="http://schemas.microsoft.com/office/drawing/2014/chart" uri="{C3380CC4-5D6E-409C-BE32-E72D297353CC}">
              <c16:uniqueId val="{0000000A-F878-458C-A6A4-CD435251B14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Civil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E9B-47D4-9707-2EB49D0D2049}"/>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E9B-47D4-9707-2EB49D0D2049}"/>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E9B-47D4-9707-2EB49D0D2049}"/>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E9B-47D4-9707-2EB49D0D2049}"/>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E9B-47D4-9707-2EB49D0D204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FET!$Q$127:$Q$131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EE9B-47D4-9707-2EB49D0D2049}"/>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CAT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0C1-4C5A-AD45-AD8774290442}"/>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0C1-4C5A-AD45-AD8774290442}"/>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0C1-4C5A-AD45-AD8774290442}"/>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0C1-4C5A-AD45-AD8774290442}"/>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0C1-4C5A-AD45-AD877429044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FET!$R$127:$R$131</c:f>
              <c:numCache>
                <c:formatCode>General</c:formatCode>
                <c:ptCount val="5"/>
                <c:pt idx="0">
                  <c:v>53</c:v>
                </c:pt>
                <c:pt idx="1">
                  <c:v>1</c:v>
                </c:pt>
                <c:pt idx="2">
                  <c:v>0</c:v>
                </c:pt>
                <c:pt idx="3">
                  <c:v>0</c:v>
                </c:pt>
                <c:pt idx="4">
                  <c:v>0</c:v>
                </c:pt>
              </c:numCache>
            </c:numRef>
          </c:val>
          <c:extLst>
            <c:ext xmlns:c16="http://schemas.microsoft.com/office/drawing/2014/chart" uri="{C3380CC4-5D6E-409C-BE32-E72D297353CC}">
              <c16:uniqueId val="{0000000A-30C1-4C5A-AD45-AD8774290442}"/>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114-4B20-A2F4-3BAD167D6FF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114-4B20-A2F4-3BAD167D6FF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114-4B20-A2F4-3BAD167D6FF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114-4B20-A2F4-3BAD167D6FF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114-4B20-A2F4-3BAD167D6FF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GET!$N$335:$N$339</c:f>
              <c:numCache>
                <c:formatCode>General</c:formatCode>
                <c:ptCount val="5"/>
                <c:pt idx="0">
                  <c:v>179</c:v>
                </c:pt>
                <c:pt idx="1">
                  <c:v>23</c:v>
                </c:pt>
                <c:pt idx="2">
                  <c:v>5</c:v>
                </c:pt>
                <c:pt idx="3">
                  <c:v>0</c:v>
                </c:pt>
                <c:pt idx="4">
                  <c:v>2</c:v>
                </c:pt>
              </c:numCache>
            </c:numRef>
          </c:val>
          <c:extLst>
            <c:ext xmlns:c16="http://schemas.microsoft.com/office/drawing/2014/chart" uri="{C3380CC4-5D6E-409C-BE32-E72D297353CC}">
              <c16:uniqueId val="{0000000A-9114-4B20-A2F4-3BAD167D6FF7}"/>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Consumer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621-4507-ACC5-962F8CA6EAD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621-4507-ACC5-962F8CA6EAD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621-4507-ACC5-962F8CA6EAD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621-4507-ACC5-962F8CA6EAD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621-4507-ACC5-962F8CA6EAD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FET!$S$127:$S$131</c:f>
              <c:numCache>
                <c:formatCode>General</c:formatCode>
                <c:ptCount val="5"/>
                <c:pt idx="0">
                  <c:v>33</c:v>
                </c:pt>
                <c:pt idx="1">
                  <c:v>0</c:v>
                </c:pt>
                <c:pt idx="2">
                  <c:v>0</c:v>
                </c:pt>
                <c:pt idx="3">
                  <c:v>1</c:v>
                </c:pt>
                <c:pt idx="4">
                  <c:v>0</c:v>
                </c:pt>
              </c:numCache>
            </c:numRef>
          </c:val>
          <c:extLst>
            <c:ext xmlns:c16="http://schemas.microsoft.com/office/drawing/2014/chart" uri="{C3380CC4-5D6E-409C-BE32-E72D297353CC}">
              <c16:uniqueId val="{0000000A-4621-4507-ACC5-962F8CA6EAD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49C-4469-9248-D8313C20010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49C-4469-9248-D8313C20010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49C-4469-9248-D8313C20010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49C-4469-9248-D8313C20010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49C-4469-9248-D8313C20010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FET!$T$127:$T$131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E49C-4469-9248-D8313C20010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Dance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CC4-49F5-9013-A026FEC7012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CC4-49F5-9013-A026FEC7012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CC4-49F5-9013-A026FEC7012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CC4-49F5-9013-A026FEC7012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CC4-49F5-9013-A026FEC7012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FET!$U$127:$U$131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6CC4-49F5-9013-A026FEC7012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Dramatic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D73-4376-8AB9-D50F07E94EB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D73-4376-8AB9-D50F07E94EB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D73-4376-8AB9-D50F07E94EB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D73-4376-8AB9-D50F07E94EB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D73-4376-8AB9-D50F07E94EB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FET!$V$127:$V$131</c:f>
              <c:numCache>
                <c:formatCode>General</c:formatCode>
                <c:ptCount val="5"/>
                <c:pt idx="0">
                  <c:v>13</c:v>
                </c:pt>
                <c:pt idx="1">
                  <c:v>0</c:v>
                </c:pt>
                <c:pt idx="2">
                  <c:v>0</c:v>
                </c:pt>
                <c:pt idx="3">
                  <c:v>0</c:v>
                </c:pt>
                <c:pt idx="4">
                  <c:v>0</c:v>
                </c:pt>
              </c:numCache>
            </c:numRef>
          </c:val>
          <c:extLst>
            <c:ext xmlns:c16="http://schemas.microsoft.com/office/drawing/2014/chart" uri="{C3380CC4-5D6E-409C-BE32-E72D297353CC}">
              <c16:uniqueId val="{0000000A-DD73-4376-8AB9-D50F07E94EB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Economics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0E7-4739-80EB-B5D870A4325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0E7-4739-80EB-B5D870A4325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0E7-4739-80EB-B5D870A4325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0E7-4739-80EB-B5D870A4325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0E7-4739-80EB-B5D870A4325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FET!$W$127:$W$131</c:f>
              <c:numCache>
                <c:formatCode>General</c:formatCode>
                <c:ptCount val="5"/>
                <c:pt idx="0">
                  <c:v>24</c:v>
                </c:pt>
                <c:pt idx="1">
                  <c:v>0</c:v>
                </c:pt>
                <c:pt idx="2">
                  <c:v>1</c:v>
                </c:pt>
                <c:pt idx="3">
                  <c:v>0</c:v>
                </c:pt>
                <c:pt idx="4">
                  <c:v>0</c:v>
                </c:pt>
              </c:numCache>
            </c:numRef>
          </c:val>
          <c:extLst>
            <c:ext xmlns:c16="http://schemas.microsoft.com/office/drawing/2014/chart" uri="{C3380CC4-5D6E-409C-BE32-E72D297353CC}">
              <c16:uniqueId val="{0000000A-30E7-4739-80EB-B5D870A4325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Electrical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BA0-46C7-9A02-CA0E9BC63EE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BA0-46C7-9A02-CA0E9BC63EE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BA0-46C7-9A02-CA0E9BC63EE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BA0-46C7-9A02-CA0E9BC63EE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BA0-46C7-9A02-CA0E9BC63EE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FET!$X$127:$X$131</c:f>
              <c:numCache>
                <c:formatCode>General</c:formatCode>
                <c:ptCount val="5"/>
                <c:pt idx="0">
                  <c:v>5</c:v>
                </c:pt>
                <c:pt idx="1">
                  <c:v>0</c:v>
                </c:pt>
                <c:pt idx="2">
                  <c:v>0</c:v>
                </c:pt>
                <c:pt idx="3">
                  <c:v>0</c:v>
                </c:pt>
                <c:pt idx="4">
                  <c:v>0</c:v>
                </c:pt>
              </c:numCache>
            </c:numRef>
          </c:val>
          <c:extLst>
            <c:ext xmlns:c16="http://schemas.microsoft.com/office/drawing/2014/chart" uri="{C3380CC4-5D6E-409C-BE32-E72D297353CC}">
              <c16:uniqueId val="{0000000A-EBA0-46C7-9A02-CA0E9BC63EE3}"/>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Engineering Graphics and Design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554-4C9B-908A-9E71DE58EC5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554-4C9B-908A-9E71DE58EC5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554-4C9B-908A-9E71DE58EC5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554-4C9B-908A-9E71DE58EC5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554-4C9B-908A-9E71DE58EC5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FET!$Y$127:$Y$131</c:f>
              <c:numCache>
                <c:formatCode>General</c:formatCode>
                <c:ptCount val="5"/>
                <c:pt idx="0">
                  <c:v>27</c:v>
                </c:pt>
                <c:pt idx="1">
                  <c:v>0</c:v>
                </c:pt>
                <c:pt idx="2">
                  <c:v>0</c:v>
                </c:pt>
                <c:pt idx="3">
                  <c:v>0</c:v>
                </c:pt>
                <c:pt idx="4">
                  <c:v>0</c:v>
                </c:pt>
              </c:numCache>
            </c:numRef>
          </c:val>
          <c:extLst>
            <c:ext xmlns:c16="http://schemas.microsoft.com/office/drawing/2014/chart" uri="{C3380CC4-5D6E-409C-BE32-E72D297353CC}">
              <c16:uniqueId val="{0000000A-9554-4C9B-908A-9E71DE58EC5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122-4875-88B4-6922F6B00E8C}"/>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122-4875-88B4-6922F6B00E8C}"/>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122-4875-88B4-6922F6B00E8C}"/>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122-4875-88B4-6922F6B00E8C}"/>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122-4875-88B4-6922F6B00E8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FET!$Z$127:$Z$131</c:f>
              <c:numCache>
                <c:formatCode>General</c:formatCode>
                <c:ptCount val="5"/>
                <c:pt idx="0">
                  <c:v>62</c:v>
                </c:pt>
                <c:pt idx="1">
                  <c:v>3</c:v>
                </c:pt>
                <c:pt idx="2">
                  <c:v>0</c:v>
                </c:pt>
                <c:pt idx="3">
                  <c:v>0</c:v>
                </c:pt>
                <c:pt idx="4">
                  <c:v>0</c:v>
                </c:pt>
              </c:numCache>
            </c:numRef>
          </c:val>
          <c:extLst>
            <c:ext xmlns:c16="http://schemas.microsoft.com/office/drawing/2014/chart" uri="{C3380CC4-5D6E-409C-BE32-E72D297353CC}">
              <c16:uniqueId val="{0000000A-B122-4875-88B4-6922F6B00E8C}"/>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English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06C-49B0-90AB-D2AF281A99AD}"/>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06C-49B0-90AB-D2AF281A99AD}"/>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06C-49B0-90AB-D2AF281A99AD}"/>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06C-49B0-90AB-D2AF281A99AD}"/>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06C-49B0-90AB-D2AF281A99A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FET!$AA$127:$AA$131</c:f>
              <c:numCache>
                <c:formatCode>General</c:formatCode>
                <c:ptCount val="5"/>
                <c:pt idx="0">
                  <c:v>52</c:v>
                </c:pt>
                <c:pt idx="1">
                  <c:v>0</c:v>
                </c:pt>
                <c:pt idx="2">
                  <c:v>0</c:v>
                </c:pt>
                <c:pt idx="3">
                  <c:v>1</c:v>
                </c:pt>
                <c:pt idx="4">
                  <c:v>0</c:v>
                </c:pt>
              </c:numCache>
            </c:numRef>
          </c:val>
          <c:extLst>
            <c:ext xmlns:c16="http://schemas.microsoft.com/office/drawing/2014/chart" uri="{C3380CC4-5D6E-409C-BE32-E72D297353CC}">
              <c16:uniqueId val="{0000000A-706C-49B0-90AB-D2AF281A99AD}"/>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Geography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D14-4419-8315-A6F6358299A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D14-4419-8315-A6F6358299A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D14-4419-8315-A6F6358299A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D14-4419-8315-A6F6358299A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D14-4419-8315-A6F6358299A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FET!$AB$127:$AB$131</c:f>
              <c:numCache>
                <c:formatCode>General</c:formatCode>
                <c:ptCount val="5"/>
                <c:pt idx="0">
                  <c:v>65</c:v>
                </c:pt>
                <c:pt idx="1">
                  <c:v>2</c:v>
                </c:pt>
                <c:pt idx="2">
                  <c:v>0</c:v>
                </c:pt>
                <c:pt idx="3">
                  <c:v>0</c:v>
                </c:pt>
                <c:pt idx="4">
                  <c:v>0</c:v>
                </c:pt>
              </c:numCache>
            </c:numRef>
          </c:val>
          <c:extLst>
            <c:ext xmlns:c16="http://schemas.microsoft.com/office/drawing/2014/chart" uri="{C3380CC4-5D6E-409C-BE32-E72D297353CC}">
              <c16:uniqueId val="{0000000A-ED14-4419-8315-A6F6358299A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Skills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AD6-4B33-AEEA-DA29A0E3A363}"/>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AD6-4B33-AEEA-DA29A0E3A363}"/>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AD6-4B33-AEEA-DA29A0E3A363}"/>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AD6-4B33-AEEA-DA29A0E3A363}"/>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AD6-4B33-AEEA-DA29A0E3A36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GET!$O$335:$O$339</c:f>
              <c:numCache>
                <c:formatCode>General</c:formatCode>
                <c:ptCount val="5"/>
                <c:pt idx="0">
                  <c:v>186</c:v>
                </c:pt>
                <c:pt idx="1">
                  <c:v>23</c:v>
                </c:pt>
                <c:pt idx="2">
                  <c:v>2</c:v>
                </c:pt>
                <c:pt idx="3">
                  <c:v>1</c:v>
                </c:pt>
                <c:pt idx="4">
                  <c:v>0</c:v>
                </c:pt>
              </c:numCache>
            </c:numRef>
          </c:val>
          <c:extLst>
            <c:ext xmlns:c16="http://schemas.microsoft.com/office/drawing/2014/chart" uri="{C3380CC4-5D6E-409C-BE32-E72D297353CC}">
              <c16:uniqueId val="{0000000A-1AD6-4B33-AEEA-DA29A0E3A363}"/>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History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B91-4704-A6E0-0D5CBAD960A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B91-4704-A6E0-0D5CBAD960A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B91-4704-A6E0-0D5CBAD960A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B91-4704-A6E0-0D5CBAD960A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B91-4704-A6E0-0D5CBAD960A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FET!$AC$127:$AC$131</c:f>
              <c:numCache>
                <c:formatCode>General</c:formatCode>
                <c:ptCount val="5"/>
                <c:pt idx="0">
                  <c:v>65</c:v>
                </c:pt>
                <c:pt idx="1">
                  <c:v>1</c:v>
                </c:pt>
                <c:pt idx="2">
                  <c:v>0</c:v>
                </c:pt>
                <c:pt idx="3">
                  <c:v>0</c:v>
                </c:pt>
                <c:pt idx="4">
                  <c:v>0</c:v>
                </c:pt>
              </c:numCache>
            </c:numRef>
          </c:val>
          <c:extLst>
            <c:ext xmlns:c16="http://schemas.microsoft.com/office/drawing/2014/chart" uri="{C3380CC4-5D6E-409C-BE32-E72D297353CC}">
              <c16:uniqueId val="{0000000A-9B91-4704-A6E0-0D5CBAD960A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Hospitality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0F6-4E36-9CE1-F0D794C80DE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0F6-4E36-9CE1-F0D794C80DE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0F6-4E36-9CE1-F0D794C80DE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0F6-4E36-9CE1-F0D794C80DE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0F6-4E36-9CE1-F0D794C80DE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FET!$AD$127:$AD$131</c:f>
              <c:numCache>
                <c:formatCode>General</c:formatCode>
                <c:ptCount val="5"/>
                <c:pt idx="0">
                  <c:v>8</c:v>
                </c:pt>
                <c:pt idx="1">
                  <c:v>0</c:v>
                </c:pt>
                <c:pt idx="2">
                  <c:v>0</c:v>
                </c:pt>
                <c:pt idx="3">
                  <c:v>0</c:v>
                </c:pt>
                <c:pt idx="4">
                  <c:v>0</c:v>
                </c:pt>
              </c:numCache>
            </c:numRef>
          </c:val>
          <c:extLst>
            <c:ext xmlns:c16="http://schemas.microsoft.com/office/drawing/2014/chart" uri="{C3380CC4-5D6E-409C-BE32-E72D297353CC}">
              <c16:uniqueId val="{0000000A-10F6-4E36-9CE1-F0D794C80DE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IT</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7F5-45DB-B2F6-8D86959AB7D1}"/>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7F5-45DB-B2F6-8D86959AB7D1}"/>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7F5-45DB-B2F6-8D86959AB7D1}"/>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7F5-45DB-B2F6-8D86959AB7D1}"/>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7F5-45DB-B2F6-8D86959AB7D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FET!$AE$127:$AE$131</c:f>
              <c:numCache>
                <c:formatCode>General</c:formatCode>
                <c:ptCount val="5"/>
                <c:pt idx="0">
                  <c:v>12</c:v>
                </c:pt>
                <c:pt idx="1">
                  <c:v>0</c:v>
                </c:pt>
                <c:pt idx="2">
                  <c:v>0</c:v>
                </c:pt>
                <c:pt idx="3">
                  <c:v>0</c:v>
                </c:pt>
                <c:pt idx="4">
                  <c:v>0</c:v>
                </c:pt>
              </c:numCache>
            </c:numRef>
          </c:val>
          <c:extLst>
            <c:ext xmlns:c16="http://schemas.microsoft.com/office/drawing/2014/chart" uri="{C3380CC4-5D6E-409C-BE32-E72D297353CC}">
              <c16:uniqueId val="{0000000A-17F5-45DB-B2F6-8D86959AB7D1}"/>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A8-4B3E-9DFD-B27646078D0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A8-4B3E-9DFD-B27646078D0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A8-4B3E-9DFD-B27646078D0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A8-4B3E-9DFD-B27646078D0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A8-4B3E-9DFD-B27646078D0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FET!$AF$127:$AF$131</c:f>
              <c:numCache>
                <c:formatCode>General</c:formatCode>
                <c:ptCount val="5"/>
                <c:pt idx="0">
                  <c:v>25</c:v>
                </c:pt>
                <c:pt idx="1">
                  <c:v>0</c:v>
                </c:pt>
                <c:pt idx="2">
                  <c:v>0</c:v>
                </c:pt>
                <c:pt idx="3">
                  <c:v>0</c:v>
                </c:pt>
                <c:pt idx="4">
                  <c:v>0</c:v>
                </c:pt>
              </c:numCache>
            </c:numRef>
          </c:val>
          <c:extLst>
            <c:ext xmlns:c16="http://schemas.microsoft.com/office/drawing/2014/chart" uri="{C3380CC4-5D6E-409C-BE32-E72D297353CC}">
              <c16:uniqueId val="{0000000A-78A8-4B3E-9DFD-B27646078D0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isiXhosa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736-4FED-A7A9-4AA989BCD7EF}"/>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9736-4FED-A7A9-4AA989BCD7EF}"/>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9736-4FED-A7A9-4AA989BCD7EF}"/>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9736-4FED-A7A9-4AA989BCD7EF}"/>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9736-4FED-A7A9-4AA989BCD7EF}"/>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FET!$AG$127:$AG$131</c:f>
              <c:numCache>
                <c:formatCode>General</c:formatCode>
                <c:ptCount val="5"/>
                <c:pt idx="0">
                  <c:v>33</c:v>
                </c:pt>
                <c:pt idx="1">
                  <c:v>0</c:v>
                </c:pt>
                <c:pt idx="2">
                  <c:v>0</c:v>
                </c:pt>
                <c:pt idx="3">
                  <c:v>0</c:v>
                </c:pt>
                <c:pt idx="4">
                  <c:v>0</c:v>
                </c:pt>
              </c:numCache>
            </c:numRef>
          </c:val>
          <c:extLst>
            <c:ext xmlns:c16="http://schemas.microsoft.com/office/drawing/2014/chart" uri="{C3380CC4-5D6E-409C-BE32-E72D297353CC}">
              <c16:uniqueId val="{0000000A-9736-4FED-A7A9-4AA989BCD7EF}"/>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Orientation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E282-406A-A731-65ABCAD6619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E282-406A-A731-65ABCAD6619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E282-406A-A731-65ABCAD6619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E282-406A-A731-65ABCAD6619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E282-406A-A731-65ABCAD6619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FET!$AH$127:$AH$131</c:f>
              <c:numCache>
                <c:formatCode>General</c:formatCode>
                <c:ptCount val="5"/>
                <c:pt idx="0">
                  <c:v>90</c:v>
                </c:pt>
                <c:pt idx="1">
                  <c:v>1</c:v>
                </c:pt>
                <c:pt idx="2">
                  <c:v>1</c:v>
                </c:pt>
                <c:pt idx="3">
                  <c:v>0</c:v>
                </c:pt>
                <c:pt idx="4">
                  <c:v>0</c:v>
                </c:pt>
              </c:numCache>
            </c:numRef>
          </c:val>
          <c:extLst>
            <c:ext xmlns:c16="http://schemas.microsoft.com/office/drawing/2014/chart" uri="{C3380CC4-5D6E-409C-BE32-E72D297353CC}">
              <c16:uniqueId val="{0000000A-E282-406A-A731-65ABCAD6619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Life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F792-4D5E-AAC5-330D0E9094B6}"/>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F792-4D5E-AAC5-330D0E9094B6}"/>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F792-4D5E-AAC5-330D0E9094B6}"/>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F792-4D5E-AAC5-330D0E9094B6}"/>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F792-4D5E-AAC5-330D0E9094B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FET!$AI$127:$AI$131</c:f>
              <c:numCache>
                <c:formatCode>General</c:formatCode>
                <c:ptCount val="5"/>
                <c:pt idx="0">
                  <c:v>84</c:v>
                </c:pt>
                <c:pt idx="1">
                  <c:v>2</c:v>
                </c:pt>
                <c:pt idx="2">
                  <c:v>0</c:v>
                </c:pt>
                <c:pt idx="3">
                  <c:v>0</c:v>
                </c:pt>
                <c:pt idx="4">
                  <c:v>0</c:v>
                </c:pt>
              </c:numCache>
            </c:numRef>
          </c:val>
          <c:extLst>
            <c:ext xmlns:c16="http://schemas.microsoft.com/office/drawing/2014/chart" uri="{C3380CC4-5D6E-409C-BE32-E72D297353CC}">
              <c16:uniqueId val="{0000000A-F792-4D5E-AAC5-330D0E9094B6}"/>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Marine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D7C-438B-BECA-4E558A2F4E4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D7C-438B-BECA-4E558A2F4E4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D7C-438B-BECA-4E558A2F4E4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D7C-438B-BECA-4E558A2F4E4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D7C-438B-BECA-4E558A2F4E4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FET!$AJ$127:$AJ$131</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A-7D7C-438B-BECA-4E558A2F4E4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Mathematical Literacy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B8C0-4B7B-AAB5-612F425A6A7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B8C0-4B7B-AAB5-612F425A6A7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B8C0-4B7B-AAB5-612F425A6A7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B8C0-4B7B-AAB5-612F425A6A7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B8C0-4B7B-AAB5-612F425A6A7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FET!$AK$127:$AK$131</c:f>
              <c:numCache>
                <c:formatCode>General</c:formatCode>
                <c:ptCount val="5"/>
                <c:pt idx="0">
                  <c:v>80</c:v>
                </c:pt>
                <c:pt idx="1">
                  <c:v>3</c:v>
                </c:pt>
                <c:pt idx="2">
                  <c:v>0</c:v>
                </c:pt>
                <c:pt idx="3">
                  <c:v>0</c:v>
                </c:pt>
                <c:pt idx="4">
                  <c:v>0</c:v>
                </c:pt>
              </c:numCache>
            </c:numRef>
          </c:val>
          <c:extLst>
            <c:ext xmlns:c16="http://schemas.microsoft.com/office/drawing/2014/chart" uri="{C3380CC4-5D6E-409C-BE32-E72D297353CC}">
              <c16:uniqueId val="{0000000A-B8C0-4B7B-AAB5-612F425A6A7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8E8-416A-9400-31A364E3CC1B}"/>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8E8-416A-9400-31A364E3CC1B}"/>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8E8-416A-9400-31A364E3CC1B}"/>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8E8-416A-9400-31A364E3CC1B}"/>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8E8-416A-9400-31A364E3CC1B}"/>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FET!$AL$127:$AL$131</c:f>
              <c:numCache>
                <c:formatCode>General</c:formatCode>
                <c:ptCount val="5"/>
                <c:pt idx="0">
                  <c:v>81</c:v>
                </c:pt>
                <c:pt idx="1">
                  <c:v>3</c:v>
                </c:pt>
                <c:pt idx="2">
                  <c:v>1</c:v>
                </c:pt>
                <c:pt idx="3">
                  <c:v>0</c:v>
                </c:pt>
                <c:pt idx="4">
                  <c:v>0</c:v>
                </c:pt>
              </c:numCache>
            </c:numRef>
          </c:val>
          <c:extLst>
            <c:ext xmlns:c16="http://schemas.microsoft.com/office/drawing/2014/chart" uri="{C3380CC4-5D6E-409C-BE32-E72D297353CC}">
              <c16:uniqueId val="{0000000A-C8E8-416A-9400-31A364E3CC1B}"/>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9C4-40ED-843E-8AB43F03115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9C4-40ED-843E-8AB43F03115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9C4-40ED-843E-8AB43F03115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9C4-40ED-843E-8AB43F03115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9C4-40ED-843E-8AB43F03115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GET!$H$335:$H$339</c:f>
              <c:strCache>
                <c:ptCount val="5"/>
                <c:pt idx="0">
                  <c:v>According to teaching plan</c:v>
                </c:pt>
                <c:pt idx="1">
                  <c:v>±1 week behind</c:v>
                </c:pt>
                <c:pt idx="2">
                  <c:v>±2 weeks behind</c:v>
                </c:pt>
                <c:pt idx="3">
                  <c:v>±3 weeks behind</c:v>
                </c:pt>
                <c:pt idx="4">
                  <c:v>±4 weeks behind</c:v>
                </c:pt>
              </c:strCache>
            </c:strRef>
          </c:cat>
          <c:val>
            <c:numRef>
              <c:f>GET!$P$335:$P$339</c:f>
              <c:numCache>
                <c:formatCode>General</c:formatCode>
                <c:ptCount val="5"/>
                <c:pt idx="0">
                  <c:v>181</c:v>
                </c:pt>
                <c:pt idx="1">
                  <c:v>25</c:v>
                </c:pt>
                <c:pt idx="2">
                  <c:v>5</c:v>
                </c:pt>
                <c:pt idx="3">
                  <c:v>1</c:v>
                </c:pt>
                <c:pt idx="4">
                  <c:v>0</c:v>
                </c:pt>
              </c:numCache>
            </c:numRef>
          </c:val>
          <c:extLst>
            <c:ext xmlns:c16="http://schemas.microsoft.com/office/drawing/2014/chart" uri="{C3380CC4-5D6E-409C-BE32-E72D297353CC}">
              <c16:uniqueId val="{0000000A-39C4-40ED-843E-8AB43F031154}"/>
            </c:ext>
          </c:extLst>
        </c:ser>
        <c:dLbls>
          <c:showLegendKey val="0"/>
          <c:showVal val="0"/>
          <c:showCatName val="0"/>
          <c:showSerName val="0"/>
          <c:showPercent val="0"/>
          <c:showBubbleSize val="0"/>
        </c:dLbls>
        <c:gapWidth val="150"/>
        <c:shape val="box"/>
        <c:axId val="1996914239"/>
        <c:axId val="1996905919"/>
        <c:axId val="0"/>
      </c:bar3DChart>
      <c:catAx>
        <c:axId val="199691423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05919"/>
        <c:crosses val="autoZero"/>
        <c:auto val="1"/>
        <c:lblAlgn val="ctr"/>
        <c:lblOffset val="100"/>
        <c:noMultiLvlLbl val="0"/>
      </c:catAx>
      <c:valAx>
        <c:axId val="1996905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96914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Mechanical Technology</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8DB-4F5C-85A9-3DFF7E7AB9D5}"/>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8DB-4F5C-85A9-3DFF7E7AB9D5}"/>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8DB-4F5C-85A9-3DFF7E7AB9D5}"/>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8DB-4F5C-85A9-3DFF7E7AB9D5}"/>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8DB-4F5C-85A9-3DFF7E7AB9D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FET!$AM$127:$AM$131</c:f>
              <c:numCache>
                <c:formatCode>General</c:formatCode>
                <c:ptCount val="5"/>
                <c:pt idx="0">
                  <c:v>6</c:v>
                </c:pt>
                <c:pt idx="1">
                  <c:v>0</c:v>
                </c:pt>
                <c:pt idx="2">
                  <c:v>0</c:v>
                </c:pt>
                <c:pt idx="3">
                  <c:v>0</c:v>
                </c:pt>
                <c:pt idx="4">
                  <c:v>0</c:v>
                </c:pt>
              </c:numCache>
            </c:numRef>
          </c:val>
          <c:extLst>
            <c:ext xmlns:c16="http://schemas.microsoft.com/office/drawing/2014/chart" uri="{C3380CC4-5D6E-409C-BE32-E72D297353CC}">
              <c16:uniqueId val="{0000000A-78DB-4F5C-85A9-3DFF7E7AB9D5}"/>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Music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3D6-4040-BF6C-38ACE1131A8E}"/>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3D6-4040-BF6C-38ACE1131A8E}"/>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3D6-4040-BF6C-38ACE1131A8E}"/>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3D6-4040-BF6C-38ACE1131A8E}"/>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3D6-4040-BF6C-38ACE1131A8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FET!$AN$127:$AN$131</c:f>
              <c:numCache>
                <c:formatCode>General</c:formatCode>
                <c:ptCount val="5"/>
                <c:pt idx="0">
                  <c:v>16</c:v>
                </c:pt>
                <c:pt idx="1">
                  <c:v>0</c:v>
                </c:pt>
                <c:pt idx="2">
                  <c:v>0</c:v>
                </c:pt>
                <c:pt idx="3">
                  <c:v>0</c:v>
                </c:pt>
                <c:pt idx="4">
                  <c:v>0</c:v>
                </c:pt>
              </c:numCache>
            </c:numRef>
          </c:val>
          <c:extLst>
            <c:ext xmlns:c16="http://schemas.microsoft.com/office/drawing/2014/chart" uri="{C3380CC4-5D6E-409C-BE32-E72D297353CC}">
              <c16:uniqueId val="{0000000A-63D6-4040-BF6C-38ACE1131A8E}"/>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Physical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200-4AC7-8C2E-659810A272D0}"/>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200-4AC7-8C2E-659810A272D0}"/>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200-4AC7-8C2E-659810A272D0}"/>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200-4AC7-8C2E-659810A272D0}"/>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200-4AC7-8C2E-659810A272D0}"/>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FET!$AO$127:$AO$131</c:f>
              <c:numCache>
                <c:formatCode>General</c:formatCode>
                <c:ptCount val="5"/>
                <c:pt idx="0">
                  <c:v>75</c:v>
                </c:pt>
                <c:pt idx="1">
                  <c:v>1</c:v>
                </c:pt>
                <c:pt idx="2">
                  <c:v>0</c:v>
                </c:pt>
                <c:pt idx="3">
                  <c:v>0</c:v>
                </c:pt>
                <c:pt idx="4">
                  <c:v>0</c:v>
                </c:pt>
              </c:numCache>
            </c:numRef>
          </c:val>
          <c:extLst>
            <c:ext xmlns:c16="http://schemas.microsoft.com/office/drawing/2014/chart" uri="{C3380CC4-5D6E-409C-BE32-E72D297353CC}">
              <c16:uniqueId val="{0000000A-4200-4AC7-8C2E-659810A272D0}"/>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Religion Studies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AFD-43C1-8947-7A29350BAA0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2AFD-43C1-8947-7A29350BAA0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2AFD-43C1-8947-7A29350BAA0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2AFD-43C1-8947-7A29350BAA0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2AFD-43C1-8947-7A29350BAA0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FET!$AP$127:$AP$131</c:f>
              <c:numCache>
                <c:formatCode>General</c:formatCode>
                <c:ptCount val="5"/>
                <c:pt idx="0">
                  <c:v>3</c:v>
                </c:pt>
                <c:pt idx="1">
                  <c:v>1</c:v>
                </c:pt>
                <c:pt idx="2">
                  <c:v>0</c:v>
                </c:pt>
                <c:pt idx="3">
                  <c:v>0</c:v>
                </c:pt>
                <c:pt idx="4">
                  <c:v>0</c:v>
                </c:pt>
              </c:numCache>
            </c:numRef>
          </c:val>
          <c:extLst>
            <c:ext xmlns:c16="http://schemas.microsoft.com/office/drawing/2014/chart" uri="{C3380CC4-5D6E-409C-BE32-E72D297353CC}">
              <c16:uniqueId val="{0000000A-2AFD-43C1-8947-7A29350BAA0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First Additional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7BC-49D3-8A27-94360A4F365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7BC-49D3-8A27-94360A4F365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7BC-49D3-8A27-94360A4F365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7BC-49D3-8A27-94360A4F365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7BC-49D3-8A27-94360A4F365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FET!$AQ$127:$AQ$131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A7BC-49D3-8A27-94360A4F365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seSotho Home Language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955-4A71-BBB0-E82A0EED9644}"/>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C955-4A71-BBB0-E82A0EED9644}"/>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C955-4A71-BBB0-E82A0EED9644}"/>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C955-4A71-BBB0-E82A0EED9644}"/>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C955-4A71-BBB0-E82A0EED964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FET!$AR$127:$AR$131</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A-C955-4A71-BBB0-E82A0EED9644}"/>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Mathematics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73F4-4CFC-B703-B38AEFDC3D1A}"/>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73F4-4CFC-B703-B38AEFDC3D1A}"/>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73F4-4CFC-B703-B38AEFDC3D1A}"/>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3F4-4CFC-B703-B38AEFDC3D1A}"/>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73F4-4CFC-B703-B38AEFDC3D1A}"/>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FET!$AS$127:$AS$131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73F4-4CFC-B703-B38AEFDC3D1A}"/>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Technical Sciences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7E-4413-82A6-AD8DDC7B141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7E-4413-82A6-AD8DDC7B141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697E-4413-82A6-AD8DDC7B141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697E-4413-82A6-AD8DDC7B141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697E-4413-82A6-AD8DDC7B14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FET!$AT$127:$AT$131</c:f>
              <c:numCache>
                <c:formatCode>General</c:formatCode>
                <c:ptCount val="5"/>
                <c:pt idx="0">
                  <c:v>7</c:v>
                </c:pt>
                <c:pt idx="1">
                  <c:v>0</c:v>
                </c:pt>
                <c:pt idx="2">
                  <c:v>0</c:v>
                </c:pt>
                <c:pt idx="3">
                  <c:v>0</c:v>
                </c:pt>
                <c:pt idx="4">
                  <c:v>0</c:v>
                </c:pt>
              </c:numCache>
            </c:numRef>
          </c:val>
          <c:extLst>
            <c:ext xmlns:c16="http://schemas.microsoft.com/office/drawing/2014/chart" uri="{C3380CC4-5D6E-409C-BE32-E72D297353CC}">
              <c16:uniqueId val="{0000000A-697E-4413-82A6-AD8DDC7B141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Tourism</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14BF-4893-9E7E-560553107397}"/>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14BF-4893-9E7E-560553107397}"/>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14BF-4893-9E7E-560553107397}"/>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14BF-4893-9E7E-560553107397}"/>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14BF-4893-9E7E-56055310739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FET!$AU$127:$AU$131</c:f>
              <c:numCache>
                <c:formatCode>General</c:formatCode>
                <c:ptCount val="5"/>
                <c:pt idx="0">
                  <c:v>47</c:v>
                </c:pt>
                <c:pt idx="1">
                  <c:v>2</c:v>
                </c:pt>
                <c:pt idx="2">
                  <c:v>0</c:v>
                </c:pt>
                <c:pt idx="3">
                  <c:v>0</c:v>
                </c:pt>
                <c:pt idx="4">
                  <c:v>0</c:v>
                </c:pt>
              </c:numCache>
            </c:numRef>
          </c:val>
          <c:extLst>
            <c:ext xmlns:c16="http://schemas.microsoft.com/office/drawing/2014/chart" uri="{C3380CC4-5D6E-409C-BE32-E72D297353CC}">
              <c16:uniqueId val="{0000000A-14BF-4893-9E7E-560553107397}"/>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Visual Arts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1"/>
        <c:ser>
          <c:idx val="0"/>
          <c:order val="0"/>
          <c:invertIfNegative val="0"/>
          <c:dPt>
            <c:idx val="0"/>
            <c:invertIfNegative val="0"/>
            <c:bubble3D val="0"/>
            <c:spPr>
              <a:solidFill>
                <a:srgbClr val="00B05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A33-4C8C-9B76-94E68E919D28}"/>
              </c:ext>
            </c:extLst>
          </c:dPt>
          <c:dPt>
            <c:idx val="1"/>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A33-4C8C-9B76-94E68E919D28}"/>
              </c:ext>
            </c:extLst>
          </c:dPt>
          <c:dPt>
            <c:idx val="2"/>
            <c:invertIfNegative val="0"/>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A33-4C8C-9B76-94E68E919D28}"/>
              </c:ext>
            </c:extLst>
          </c:dPt>
          <c:dPt>
            <c:idx val="3"/>
            <c:invertIfNegative val="0"/>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A33-4C8C-9B76-94E68E919D28}"/>
              </c:ext>
            </c:extLst>
          </c:dPt>
          <c:dPt>
            <c:idx val="4"/>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A33-4C8C-9B76-94E68E919D2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FET!$H$127:$H$131</c:f>
              <c:strCache>
                <c:ptCount val="5"/>
                <c:pt idx="0">
                  <c:v>According to teaching plan</c:v>
                </c:pt>
                <c:pt idx="1">
                  <c:v>±1 week behind</c:v>
                </c:pt>
                <c:pt idx="2">
                  <c:v>±2 weeks behind</c:v>
                </c:pt>
                <c:pt idx="3">
                  <c:v>±3 weeks behind</c:v>
                </c:pt>
                <c:pt idx="4">
                  <c:v>±4 weeks behind</c:v>
                </c:pt>
              </c:strCache>
            </c:strRef>
          </c:cat>
          <c:val>
            <c:numRef>
              <c:f>FET!$AV$127:$AV$131</c:f>
              <c:numCache>
                <c:formatCode>General</c:formatCode>
                <c:ptCount val="5"/>
                <c:pt idx="0">
                  <c:v>24</c:v>
                </c:pt>
                <c:pt idx="1">
                  <c:v>0</c:v>
                </c:pt>
                <c:pt idx="2">
                  <c:v>0</c:v>
                </c:pt>
                <c:pt idx="3">
                  <c:v>0</c:v>
                </c:pt>
                <c:pt idx="4">
                  <c:v>0</c:v>
                </c:pt>
              </c:numCache>
            </c:numRef>
          </c:val>
          <c:extLst>
            <c:ext xmlns:c16="http://schemas.microsoft.com/office/drawing/2014/chart" uri="{C3380CC4-5D6E-409C-BE32-E72D297353CC}">
              <c16:uniqueId val="{0000000A-3A33-4C8C-9B76-94E68E919D28}"/>
            </c:ext>
          </c:extLst>
        </c:ser>
        <c:dLbls>
          <c:showLegendKey val="0"/>
          <c:showVal val="0"/>
          <c:showCatName val="0"/>
          <c:showSerName val="0"/>
          <c:showPercent val="0"/>
          <c:showBubbleSize val="0"/>
        </c:dLbls>
        <c:gapWidth val="150"/>
        <c:shape val="box"/>
        <c:axId val="1861061519"/>
        <c:axId val="1861063599"/>
        <c:axId val="0"/>
      </c:bar3DChart>
      <c:catAx>
        <c:axId val="1861061519"/>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3599"/>
        <c:crosses val="autoZero"/>
        <c:auto val="1"/>
        <c:lblAlgn val="ctr"/>
        <c:lblOffset val="100"/>
        <c:noMultiLvlLbl val="0"/>
      </c:catAx>
      <c:valAx>
        <c:axId val="186106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86106151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0.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1.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3.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4.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5.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8.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9.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17" Type="http://schemas.openxmlformats.org/officeDocument/2006/relationships/chart" Target="../charts/chart101.xml"/><Relationship Id="rId21" Type="http://schemas.openxmlformats.org/officeDocument/2006/relationships/chart" Target="../charts/chart21.xml"/><Relationship Id="rId42" Type="http://schemas.openxmlformats.org/officeDocument/2006/relationships/chart" Target="../charts/chart42.xml"/><Relationship Id="rId63" Type="http://schemas.openxmlformats.org/officeDocument/2006/relationships/hyperlink" Target="#Graphs!B349"/><Relationship Id="rId84" Type="http://schemas.openxmlformats.org/officeDocument/2006/relationships/chart" Target="../charts/chart68.xml"/><Relationship Id="rId138" Type="http://schemas.openxmlformats.org/officeDocument/2006/relationships/chart" Target="../charts/chart122.xml"/><Relationship Id="rId159" Type="http://schemas.openxmlformats.org/officeDocument/2006/relationships/chart" Target="../charts/chart143.xml"/><Relationship Id="rId170" Type="http://schemas.openxmlformats.org/officeDocument/2006/relationships/chart" Target="../charts/chart154.xml"/><Relationship Id="rId191" Type="http://schemas.openxmlformats.org/officeDocument/2006/relationships/chart" Target="../charts/chart175.xml"/><Relationship Id="rId107" Type="http://schemas.openxmlformats.org/officeDocument/2006/relationships/chart" Target="../charts/chart91.xml"/><Relationship Id="rId11" Type="http://schemas.openxmlformats.org/officeDocument/2006/relationships/chart" Target="../charts/chart11.xml"/><Relationship Id="rId32" Type="http://schemas.openxmlformats.org/officeDocument/2006/relationships/chart" Target="../charts/chart32.xml"/><Relationship Id="rId53" Type="http://schemas.openxmlformats.org/officeDocument/2006/relationships/chart" Target="../charts/chart53.xml"/><Relationship Id="rId74" Type="http://schemas.openxmlformats.org/officeDocument/2006/relationships/hyperlink" Target="#Graphs!B1"/><Relationship Id="rId128" Type="http://schemas.openxmlformats.org/officeDocument/2006/relationships/chart" Target="../charts/chart112.xml"/><Relationship Id="rId149" Type="http://schemas.openxmlformats.org/officeDocument/2006/relationships/chart" Target="../charts/chart133.xml"/><Relationship Id="rId5" Type="http://schemas.openxmlformats.org/officeDocument/2006/relationships/chart" Target="../charts/chart5.xml"/><Relationship Id="rId95" Type="http://schemas.openxmlformats.org/officeDocument/2006/relationships/chart" Target="../charts/chart79.xml"/><Relationship Id="rId160" Type="http://schemas.openxmlformats.org/officeDocument/2006/relationships/chart" Target="../charts/chart144.xml"/><Relationship Id="rId181" Type="http://schemas.openxmlformats.org/officeDocument/2006/relationships/chart" Target="../charts/chart165.xml"/><Relationship Id="rId22" Type="http://schemas.openxmlformats.org/officeDocument/2006/relationships/chart" Target="../charts/chart22.xml"/><Relationship Id="rId43" Type="http://schemas.openxmlformats.org/officeDocument/2006/relationships/chart" Target="../charts/chart43.xml"/><Relationship Id="rId64" Type="http://schemas.openxmlformats.org/officeDocument/2006/relationships/hyperlink" Target="#Graphs!B437"/><Relationship Id="rId118" Type="http://schemas.openxmlformats.org/officeDocument/2006/relationships/chart" Target="../charts/chart102.xml"/><Relationship Id="rId139" Type="http://schemas.openxmlformats.org/officeDocument/2006/relationships/chart" Target="../charts/chart123.xml"/><Relationship Id="rId85" Type="http://schemas.openxmlformats.org/officeDocument/2006/relationships/chart" Target="../charts/chart69.xml"/><Relationship Id="rId150" Type="http://schemas.openxmlformats.org/officeDocument/2006/relationships/chart" Target="../charts/chart134.xml"/><Relationship Id="rId171" Type="http://schemas.openxmlformats.org/officeDocument/2006/relationships/chart" Target="../charts/chart155.xml"/><Relationship Id="rId192" Type="http://schemas.openxmlformats.org/officeDocument/2006/relationships/chart" Target="../charts/chart176.xml"/><Relationship Id="rId12" Type="http://schemas.openxmlformats.org/officeDocument/2006/relationships/chart" Target="../charts/chart12.xml"/><Relationship Id="rId33" Type="http://schemas.openxmlformats.org/officeDocument/2006/relationships/chart" Target="../charts/chart33.xml"/><Relationship Id="rId108" Type="http://schemas.openxmlformats.org/officeDocument/2006/relationships/chart" Target="../charts/chart92.xml"/><Relationship Id="rId129" Type="http://schemas.openxmlformats.org/officeDocument/2006/relationships/chart" Target="../charts/chart113.xml"/><Relationship Id="rId54" Type="http://schemas.openxmlformats.org/officeDocument/2006/relationships/chart" Target="../charts/chart54.xml"/><Relationship Id="rId75" Type="http://schemas.openxmlformats.org/officeDocument/2006/relationships/chart" Target="../charts/chart59.xml"/><Relationship Id="rId96" Type="http://schemas.openxmlformats.org/officeDocument/2006/relationships/chart" Target="../charts/chart80.xml"/><Relationship Id="rId140" Type="http://schemas.openxmlformats.org/officeDocument/2006/relationships/chart" Target="../charts/chart124.xml"/><Relationship Id="rId161" Type="http://schemas.openxmlformats.org/officeDocument/2006/relationships/chart" Target="../charts/chart145.xml"/><Relationship Id="rId182" Type="http://schemas.openxmlformats.org/officeDocument/2006/relationships/chart" Target="../charts/chart166.xml"/><Relationship Id="rId6" Type="http://schemas.openxmlformats.org/officeDocument/2006/relationships/chart" Target="../charts/chart6.xml"/><Relationship Id="rId23" Type="http://schemas.openxmlformats.org/officeDocument/2006/relationships/chart" Target="../charts/chart23.xml"/><Relationship Id="rId119" Type="http://schemas.openxmlformats.org/officeDocument/2006/relationships/chart" Target="../charts/chart103.xml"/><Relationship Id="rId44" Type="http://schemas.openxmlformats.org/officeDocument/2006/relationships/chart" Target="../charts/chart44.xml"/><Relationship Id="rId65" Type="http://schemas.openxmlformats.org/officeDocument/2006/relationships/hyperlink" Target="#Graphs!B614"/><Relationship Id="rId86" Type="http://schemas.openxmlformats.org/officeDocument/2006/relationships/chart" Target="../charts/chart70.xml"/><Relationship Id="rId130" Type="http://schemas.openxmlformats.org/officeDocument/2006/relationships/chart" Target="../charts/chart114.xml"/><Relationship Id="rId151" Type="http://schemas.openxmlformats.org/officeDocument/2006/relationships/chart" Target="../charts/chart135.xml"/><Relationship Id="rId172" Type="http://schemas.openxmlformats.org/officeDocument/2006/relationships/chart" Target="../charts/chart156.xml"/><Relationship Id="rId193" Type="http://schemas.openxmlformats.org/officeDocument/2006/relationships/chart" Target="../charts/chart177.xml"/><Relationship Id="rId13" Type="http://schemas.openxmlformats.org/officeDocument/2006/relationships/chart" Target="../charts/chart13.xml"/><Relationship Id="rId109" Type="http://schemas.openxmlformats.org/officeDocument/2006/relationships/chart" Target="../charts/chart93.xml"/><Relationship Id="rId34" Type="http://schemas.openxmlformats.org/officeDocument/2006/relationships/chart" Target="../charts/chart34.xml"/><Relationship Id="rId50" Type="http://schemas.openxmlformats.org/officeDocument/2006/relationships/chart" Target="../charts/chart50.xml"/><Relationship Id="rId55" Type="http://schemas.openxmlformats.org/officeDocument/2006/relationships/chart" Target="../charts/chart55.xml"/><Relationship Id="rId76" Type="http://schemas.openxmlformats.org/officeDocument/2006/relationships/chart" Target="../charts/chart60.xml"/><Relationship Id="rId97" Type="http://schemas.openxmlformats.org/officeDocument/2006/relationships/chart" Target="../charts/chart81.xml"/><Relationship Id="rId104" Type="http://schemas.openxmlformats.org/officeDocument/2006/relationships/chart" Target="../charts/chart88.xml"/><Relationship Id="rId120" Type="http://schemas.openxmlformats.org/officeDocument/2006/relationships/chart" Target="../charts/chart104.xml"/><Relationship Id="rId125" Type="http://schemas.openxmlformats.org/officeDocument/2006/relationships/chart" Target="../charts/chart109.xml"/><Relationship Id="rId141" Type="http://schemas.openxmlformats.org/officeDocument/2006/relationships/chart" Target="../charts/chart125.xml"/><Relationship Id="rId146" Type="http://schemas.openxmlformats.org/officeDocument/2006/relationships/chart" Target="../charts/chart130.xml"/><Relationship Id="rId167" Type="http://schemas.openxmlformats.org/officeDocument/2006/relationships/chart" Target="../charts/chart151.xml"/><Relationship Id="rId188" Type="http://schemas.openxmlformats.org/officeDocument/2006/relationships/chart" Target="../charts/chart172.xml"/><Relationship Id="rId7" Type="http://schemas.openxmlformats.org/officeDocument/2006/relationships/chart" Target="../charts/chart7.xml"/><Relationship Id="rId71" Type="http://schemas.openxmlformats.org/officeDocument/2006/relationships/hyperlink" Target="#Graphs!B55"/><Relationship Id="rId92" Type="http://schemas.openxmlformats.org/officeDocument/2006/relationships/chart" Target="../charts/chart76.xml"/><Relationship Id="rId162" Type="http://schemas.openxmlformats.org/officeDocument/2006/relationships/chart" Target="../charts/chart146.xml"/><Relationship Id="rId183" Type="http://schemas.openxmlformats.org/officeDocument/2006/relationships/chart" Target="../charts/chart167.xml"/><Relationship Id="rId2" Type="http://schemas.openxmlformats.org/officeDocument/2006/relationships/chart" Target="../charts/chart2.xml"/><Relationship Id="rId29" Type="http://schemas.openxmlformats.org/officeDocument/2006/relationships/chart" Target="../charts/chart29.xml"/><Relationship Id="rId24" Type="http://schemas.openxmlformats.org/officeDocument/2006/relationships/chart" Target="../charts/chart24.xml"/><Relationship Id="rId40" Type="http://schemas.openxmlformats.org/officeDocument/2006/relationships/chart" Target="../charts/chart40.xml"/><Relationship Id="rId45" Type="http://schemas.openxmlformats.org/officeDocument/2006/relationships/chart" Target="../charts/chart45.xml"/><Relationship Id="rId66" Type="http://schemas.openxmlformats.org/officeDocument/2006/relationships/hyperlink" Target="#Graphs!B977"/><Relationship Id="rId87" Type="http://schemas.openxmlformats.org/officeDocument/2006/relationships/chart" Target="../charts/chart71.xml"/><Relationship Id="rId110" Type="http://schemas.openxmlformats.org/officeDocument/2006/relationships/chart" Target="../charts/chart94.xml"/><Relationship Id="rId115" Type="http://schemas.openxmlformats.org/officeDocument/2006/relationships/chart" Target="../charts/chart99.xml"/><Relationship Id="rId131" Type="http://schemas.openxmlformats.org/officeDocument/2006/relationships/chart" Target="../charts/chart115.xml"/><Relationship Id="rId136" Type="http://schemas.openxmlformats.org/officeDocument/2006/relationships/chart" Target="../charts/chart120.xml"/><Relationship Id="rId157" Type="http://schemas.openxmlformats.org/officeDocument/2006/relationships/chart" Target="../charts/chart141.xml"/><Relationship Id="rId178" Type="http://schemas.openxmlformats.org/officeDocument/2006/relationships/chart" Target="../charts/chart162.xml"/><Relationship Id="rId61" Type="http://schemas.openxmlformats.org/officeDocument/2006/relationships/hyperlink" Target="#Graphs!B187"/><Relationship Id="rId82" Type="http://schemas.openxmlformats.org/officeDocument/2006/relationships/chart" Target="../charts/chart66.xml"/><Relationship Id="rId152" Type="http://schemas.openxmlformats.org/officeDocument/2006/relationships/chart" Target="../charts/chart136.xml"/><Relationship Id="rId173" Type="http://schemas.openxmlformats.org/officeDocument/2006/relationships/chart" Target="../charts/chart157.xml"/><Relationship Id="rId194" Type="http://schemas.openxmlformats.org/officeDocument/2006/relationships/chart" Target="../charts/chart178.xml"/><Relationship Id="rId19" Type="http://schemas.openxmlformats.org/officeDocument/2006/relationships/chart" Target="../charts/chart19.xml"/><Relationship Id="rId14" Type="http://schemas.openxmlformats.org/officeDocument/2006/relationships/chart" Target="../charts/chart14.xml"/><Relationship Id="rId30" Type="http://schemas.openxmlformats.org/officeDocument/2006/relationships/chart" Target="../charts/chart30.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61.xml"/><Relationship Id="rId100" Type="http://schemas.openxmlformats.org/officeDocument/2006/relationships/chart" Target="../charts/chart84.xml"/><Relationship Id="rId105" Type="http://schemas.openxmlformats.org/officeDocument/2006/relationships/chart" Target="../charts/chart89.xml"/><Relationship Id="rId126" Type="http://schemas.openxmlformats.org/officeDocument/2006/relationships/chart" Target="../charts/chart110.xml"/><Relationship Id="rId147" Type="http://schemas.openxmlformats.org/officeDocument/2006/relationships/chart" Target="../charts/chart131.xml"/><Relationship Id="rId168" Type="http://schemas.openxmlformats.org/officeDocument/2006/relationships/chart" Target="../charts/chart152.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hyperlink" Target="#GET!C1"/><Relationship Id="rId93" Type="http://schemas.openxmlformats.org/officeDocument/2006/relationships/chart" Target="../charts/chart77.xml"/><Relationship Id="rId98" Type="http://schemas.openxmlformats.org/officeDocument/2006/relationships/chart" Target="../charts/chart82.xml"/><Relationship Id="rId121" Type="http://schemas.openxmlformats.org/officeDocument/2006/relationships/chart" Target="../charts/chart105.xml"/><Relationship Id="rId142" Type="http://schemas.openxmlformats.org/officeDocument/2006/relationships/chart" Target="../charts/chart126.xml"/><Relationship Id="rId163" Type="http://schemas.openxmlformats.org/officeDocument/2006/relationships/chart" Target="../charts/chart147.xml"/><Relationship Id="rId184" Type="http://schemas.openxmlformats.org/officeDocument/2006/relationships/chart" Target="../charts/chart168.xml"/><Relationship Id="rId189" Type="http://schemas.openxmlformats.org/officeDocument/2006/relationships/chart" Target="../charts/chart173.xml"/><Relationship Id="rId3" Type="http://schemas.openxmlformats.org/officeDocument/2006/relationships/chart" Target="../charts/chart3.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hyperlink" Target="#Graphs!B150"/><Relationship Id="rId116" Type="http://schemas.openxmlformats.org/officeDocument/2006/relationships/chart" Target="../charts/chart100.xml"/><Relationship Id="rId137" Type="http://schemas.openxmlformats.org/officeDocument/2006/relationships/chart" Target="../charts/chart121.xml"/><Relationship Id="rId158" Type="http://schemas.openxmlformats.org/officeDocument/2006/relationships/chart" Target="../charts/chart142.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hyperlink" Target="#Graphs!B241"/><Relationship Id="rId83" Type="http://schemas.openxmlformats.org/officeDocument/2006/relationships/chart" Target="../charts/chart67.xml"/><Relationship Id="rId88" Type="http://schemas.openxmlformats.org/officeDocument/2006/relationships/chart" Target="../charts/chart72.xml"/><Relationship Id="rId111" Type="http://schemas.openxmlformats.org/officeDocument/2006/relationships/chart" Target="../charts/chart95.xml"/><Relationship Id="rId132" Type="http://schemas.openxmlformats.org/officeDocument/2006/relationships/chart" Target="../charts/chart116.xml"/><Relationship Id="rId153" Type="http://schemas.openxmlformats.org/officeDocument/2006/relationships/chart" Target="../charts/chart137.xml"/><Relationship Id="rId174" Type="http://schemas.openxmlformats.org/officeDocument/2006/relationships/chart" Target="../charts/chart158.xml"/><Relationship Id="rId179" Type="http://schemas.openxmlformats.org/officeDocument/2006/relationships/chart" Target="../charts/chart163.xml"/><Relationship Id="rId195" Type="http://schemas.openxmlformats.org/officeDocument/2006/relationships/chart" Target="../charts/chart179.xml"/><Relationship Id="rId190" Type="http://schemas.openxmlformats.org/officeDocument/2006/relationships/chart" Target="../charts/chart174.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106" Type="http://schemas.openxmlformats.org/officeDocument/2006/relationships/chart" Target="../charts/chart90.xml"/><Relationship Id="rId127" Type="http://schemas.openxmlformats.org/officeDocument/2006/relationships/chart" Target="../charts/chart111.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hyperlink" Target="#FET!A1"/><Relationship Id="rId78" Type="http://schemas.openxmlformats.org/officeDocument/2006/relationships/chart" Target="../charts/chart62.xml"/><Relationship Id="rId94" Type="http://schemas.openxmlformats.org/officeDocument/2006/relationships/chart" Target="../charts/chart78.xml"/><Relationship Id="rId99" Type="http://schemas.openxmlformats.org/officeDocument/2006/relationships/chart" Target="../charts/chart83.xml"/><Relationship Id="rId101" Type="http://schemas.openxmlformats.org/officeDocument/2006/relationships/chart" Target="../charts/chart85.xml"/><Relationship Id="rId122" Type="http://schemas.openxmlformats.org/officeDocument/2006/relationships/chart" Target="../charts/chart106.xml"/><Relationship Id="rId143" Type="http://schemas.openxmlformats.org/officeDocument/2006/relationships/chart" Target="../charts/chart127.xml"/><Relationship Id="rId148" Type="http://schemas.openxmlformats.org/officeDocument/2006/relationships/chart" Target="../charts/chart132.xml"/><Relationship Id="rId164" Type="http://schemas.openxmlformats.org/officeDocument/2006/relationships/chart" Target="../charts/chart148.xml"/><Relationship Id="rId169" Type="http://schemas.openxmlformats.org/officeDocument/2006/relationships/chart" Target="../charts/chart153.xml"/><Relationship Id="rId185" Type="http://schemas.openxmlformats.org/officeDocument/2006/relationships/chart" Target="../charts/chart169.xml"/><Relationship Id="rId4" Type="http://schemas.openxmlformats.org/officeDocument/2006/relationships/chart" Target="../charts/chart4.xml"/><Relationship Id="rId9" Type="http://schemas.openxmlformats.org/officeDocument/2006/relationships/chart" Target="../charts/chart9.xml"/><Relationship Id="rId180" Type="http://schemas.openxmlformats.org/officeDocument/2006/relationships/chart" Target="../charts/chart164.xml"/><Relationship Id="rId26" Type="http://schemas.openxmlformats.org/officeDocument/2006/relationships/chart" Target="../charts/chart26.xml"/><Relationship Id="rId47" Type="http://schemas.openxmlformats.org/officeDocument/2006/relationships/chart" Target="../charts/chart47.xml"/><Relationship Id="rId68" Type="http://schemas.openxmlformats.org/officeDocument/2006/relationships/hyperlink" Target="#Graphs!B295"/><Relationship Id="rId89" Type="http://schemas.openxmlformats.org/officeDocument/2006/relationships/chart" Target="../charts/chart73.xml"/><Relationship Id="rId112" Type="http://schemas.openxmlformats.org/officeDocument/2006/relationships/chart" Target="../charts/chart96.xml"/><Relationship Id="rId133" Type="http://schemas.openxmlformats.org/officeDocument/2006/relationships/chart" Target="../charts/chart117.xml"/><Relationship Id="rId154" Type="http://schemas.openxmlformats.org/officeDocument/2006/relationships/chart" Target="../charts/chart138.xml"/><Relationship Id="rId175" Type="http://schemas.openxmlformats.org/officeDocument/2006/relationships/chart" Target="../charts/chart159.xml"/><Relationship Id="rId196" Type="http://schemas.openxmlformats.org/officeDocument/2006/relationships/chart" Target="../charts/chart180.xml"/><Relationship Id="rId16" Type="http://schemas.openxmlformats.org/officeDocument/2006/relationships/chart" Target="../charts/chart16.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63.xml"/><Relationship Id="rId102" Type="http://schemas.openxmlformats.org/officeDocument/2006/relationships/chart" Target="../charts/chart86.xml"/><Relationship Id="rId123" Type="http://schemas.openxmlformats.org/officeDocument/2006/relationships/chart" Target="../charts/chart107.xml"/><Relationship Id="rId144" Type="http://schemas.openxmlformats.org/officeDocument/2006/relationships/chart" Target="../charts/chart128.xml"/><Relationship Id="rId90" Type="http://schemas.openxmlformats.org/officeDocument/2006/relationships/chart" Target="../charts/chart74.xml"/><Relationship Id="rId165" Type="http://schemas.openxmlformats.org/officeDocument/2006/relationships/chart" Target="../charts/chart149.xml"/><Relationship Id="rId186" Type="http://schemas.openxmlformats.org/officeDocument/2006/relationships/chart" Target="../charts/chart170.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hyperlink" Target="#Graphs!B525"/><Relationship Id="rId113" Type="http://schemas.openxmlformats.org/officeDocument/2006/relationships/chart" Target="../charts/chart97.xml"/><Relationship Id="rId134" Type="http://schemas.openxmlformats.org/officeDocument/2006/relationships/chart" Target="../charts/chart118.xml"/><Relationship Id="rId80" Type="http://schemas.openxmlformats.org/officeDocument/2006/relationships/chart" Target="../charts/chart64.xml"/><Relationship Id="rId155" Type="http://schemas.openxmlformats.org/officeDocument/2006/relationships/chart" Target="../charts/chart139.xml"/><Relationship Id="rId176" Type="http://schemas.openxmlformats.org/officeDocument/2006/relationships/chart" Target="../charts/chart160.xml"/><Relationship Id="rId17" Type="http://schemas.openxmlformats.org/officeDocument/2006/relationships/chart" Target="../charts/chart17.xml"/><Relationship Id="rId38" Type="http://schemas.openxmlformats.org/officeDocument/2006/relationships/chart" Target="../charts/chart38.xml"/><Relationship Id="rId59" Type="http://schemas.openxmlformats.org/officeDocument/2006/relationships/hyperlink" Target="#Graphs!B75"/><Relationship Id="rId103" Type="http://schemas.openxmlformats.org/officeDocument/2006/relationships/chart" Target="../charts/chart87.xml"/><Relationship Id="rId124" Type="http://schemas.openxmlformats.org/officeDocument/2006/relationships/chart" Target="../charts/chart108.xml"/><Relationship Id="rId70" Type="http://schemas.openxmlformats.org/officeDocument/2006/relationships/hyperlink" Target="#Graphs!B1340"/><Relationship Id="rId91" Type="http://schemas.openxmlformats.org/officeDocument/2006/relationships/chart" Target="../charts/chart75.xml"/><Relationship Id="rId145" Type="http://schemas.openxmlformats.org/officeDocument/2006/relationships/chart" Target="../charts/chart129.xml"/><Relationship Id="rId166" Type="http://schemas.openxmlformats.org/officeDocument/2006/relationships/chart" Target="../charts/chart150.xml"/><Relationship Id="rId187" Type="http://schemas.openxmlformats.org/officeDocument/2006/relationships/chart" Target="../charts/chart171.xml"/><Relationship Id="rId1" Type="http://schemas.openxmlformats.org/officeDocument/2006/relationships/chart" Target="../charts/chart1.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98.xml"/><Relationship Id="rId60" Type="http://schemas.openxmlformats.org/officeDocument/2006/relationships/hyperlink" Target="#Graphs!B113"/><Relationship Id="rId81" Type="http://schemas.openxmlformats.org/officeDocument/2006/relationships/chart" Target="../charts/chart65.xml"/><Relationship Id="rId135" Type="http://schemas.openxmlformats.org/officeDocument/2006/relationships/chart" Target="../charts/chart119.xml"/><Relationship Id="rId156" Type="http://schemas.openxmlformats.org/officeDocument/2006/relationships/chart" Target="../charts/chart140.xml"/><Relationship Id="rId177" Type="http://schemas.openxmlformats.org/officeDocument/2006/relationships/chart" Target="../charts/chart161.xml"/><Relationship Id="rId18" Type="http://schemas.openxmlformats.org/officeDocument/2006/relationships/chart" Target="../charts/chart18.xml"/><Relationship Id="rId39"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47" Type="http://schemas.openxmlformats.org/officeDocument/2006/relationships/chart" Target="../charts/chart227.xml"/><Relationship Id="rId50" Type="http://schemas.openxmlformats.org/officeDocument/2006/relationships/chart" Target="../charts/chart230.xml"/><Relationship Id="rId55" Type="http://schemas.openxmlformats.org/officeDocument/2006/relationships/chart" Target="../charts/chart235.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3" Type="http://schemas.openxmlformats.org/officeDocument/2006/relationships/chart" Target="../charts/chart233.xml"/><Relationship Id="rId58" Type="http://schemas.openxmlformats.org/officeDocument/2006/relationships/chart" Target="../charts/chart238.xml"/><Relationship Id="rId5" Type="http://schemas.openxmlformats.org/officeDocument/2006/relationships/chart" Target="../charts/chart185.xml"/><Relationship Id="rId19" Type="http://schemas.openxmlformats.org/officeDocument/2006/relationships/chart" Target="../charts/chart199.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48" Type="http://schemas.openxmlformats.org/officeDocument/2006/relationships/chart" Target="../charts/chart228.xml"/><Relationship Id="rId56" Type="http://schemas.openxmlformats.org/officeDocument/2006/relationships/chart" Target="../charts/chart236.xml"/><Relationship Id="rId8" Type="http://schemas.openxmlformats.org/officeDocument/2006/relationships/chart" Target="../charts/chart188.xml"/><Relationship Id="rId51" Type="http://schemas.openxmlformats.org/officeDocument/2006/relationships/chart" Target="../charts/chart231.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46" Type="http://schemas.openxmlformats.org/officeDocument/2006/relationships/chart" Target="../charts/chart226.xml"/><Relationship Id="rId59" Type="http://schemas.openxmlformats.org/officeDocument/2006/relationships/hyperlink" Target="#Graphs!A1"/><Relationship Id="rId20" Type="http://schemas.openxmlformats.org/officeDocument/2006/relationships/chart" Target="../charts/chart200.xml"/><Relationship Id="rId41" Type="http://schemas.openxmlformats.org/officeDocument/2006/relationships/chart" Target="../charts/chart221.xml"/><Relationship Id="rId54" Type="http://schemas.openxmlformats.org/officeDocument/2006/relationships/chart" Target="../charts/chart234.xml"/><Relationship Id="rId1" Type="http://schemas.openxmlformats.org/officeDocument/2006/relationships/chart" Target="../charts/chart181.xml"/><Relationship Id="rId6" Type="http://schemas.openxmlformats.org/officeDocument/2006/relationships/chart" Target="../charts/chart186.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49" Type="http://schemas.openxmlformats.org/officeDocument/2006/relationships/chart" Target="../charts/chart229.xml"/><Relationship Id="rId57" Type="http://schemas.openxmlformats.org/officeDocument/2006/relationships/chart" Target="../charts/chart237.xml"/><Relationship Id="rId10" Type="http://schemas.openxmlformats.org/officeDocument/2006/relationships/chart" Target="../charts/chart190.xml"/><Relationship Id="rId31" Type="http://schemas.openxmlformats.org/officeDocument/2006/relationships/chart" Target="../charts/chart211.xml"/><Relationship Id="rId44" Type="http://schemas.openxmlformats.org/officeDocument/2006/relationships/chart" Target="../charts/chart224.xml"/><Relationship Id="rId52" Type="http://schemas.openxmlformats.org/officeDocument/2006/relationships/chart" Target="../charts/chart232.xml"/></Relationships>
</file>

<file path=xl/drawings/_rels/drawing3.xml.rels><?xml version="1.0" encoding="UTF-8" standalone="yes"?>
<Relationships xmlns="http://schemas.openxmlformats.org/package/2006/relationships"><Relationship Id="rId26" Type="http://schemas.openxmlformats.org/officeDocument/2006/relationships/chart" Target="../charts/chart264.xml"/><Relationship Id="rId117" Type="http://schemas.openxmlformats.org/officeDocument/2006/relationships/chart" Target="../charts/chart355.xml"/><Relationship Id="rId21" Type="http://schemas.openxmlformats.org/officeDocument/2006/relationships/chart" Target="../charts/chart259.xml"/><Relationship Id="rId42" Type="http://schemas.openxmlformats.org/officeDocument/2006/relationships/chart" Target="../charts/chart280.xml"/><Relationship Id="rId47" Type="http://schemas.openxmlformats.org/officeDocument/2006/relationships/chart" Target="../charts/chart285.xml"/><Relationship Id="rId63" Type="http://schemas.openxmlformats.org/officeDocument/2006/relationships/chart" Target="../charts/chart301.xml"/><Relationship Id="rId68" Type="http://schemas.openxmlformats.org/officeDocument/2006/relationships/chart" Target="../charts/chart306.xml"/><Relationship Id="rId84" Type="http://schemas.openxmlformats.org/officeDocument/2006/relationships/chart" Target="../charts/chart322.xml"/><Relationship Id="rId89" Type="http://schemas.openxmlformats.org/officeDocument/2006/relationships/chart" Target="../charts/chart327.xml"/><Relationship Id="rId112" Type="http://schemas.openxmlformats.org/officeDocument/2006/relationships/chart" Target="../charts/chart350.xml"/><Relationship Id="rId16" Type="http://schemas.openxmlformats.org/officeDocument/2006/relationships/chart" Target="../charts/chart254.xml"/><Relationship Id="rId107" Type="http://schemas.openxmlformats.org/officeDocument/2006/relationships/chart" Target="../charts/chart345.xml"/><Relationship Id="rId11" Type="http://schemas.openxmlformats.org/officeDocument/2006/relationships/chart" Target="../charts/chart249.xml"/><Relationship Id="rId32" Type="http://schemas.openxmlformats.org/officeDocument/2006/relationships/chart" Target="../charts/chart270.xml"/><Relationship Id="rId37" Type="http://schemas.openxmlformats.org/officeDocument/2006/relationships/chart" Target="../charts/chart275.xml"/><Relationship Id="rId53" Type="http://schemas.openxmlformats.org/officeDocument/2006/relationships/chart" Target="../charts/chart291.xml"/><Relationship Id="rId58" Type="http://schemas.openxmlformats.org/officeDocument/2006/relationships/chart" Target="../charts/chart296.xml"/><Relationship Id="rId74" Type="http://schemas.openxmlformats.org/officeDocument/2006/relationships/chart" Target="../charts/chart312.xml"/><Relationship Id="rId79" Type="http://schemas.openxmlformats.org/officeDocument/2006/relationships/chart" Target="../charts/chart317.xml"/><Relationship Id="rId102" Type="http://schemas.openxmlformats.org/officeDocument/2006/relationships/chart" Target="../charts/chart340.xml"/><Relationship Id="rId123" Type="http://schemas.openxmlformats.org/officeDocument/2006/relationships/hyperlink" Target="#Graphs!A1"/><Relationship Id="rId5" Type="http://schemas.openxmlformats.org/officeDocument/2006/relationships/chart" Target="../charts/chart243.xml"/><Relationship Id="rId90" Type="http://schemas.openxmlformats.org/officeDocument/2006/relationships/chart" Target="../charts/chart328.xml"/><Relationship Id="rId95" Type="http://schemas.openxmlformats.org/officeDocument/2006/relationships/chart" Target="../charts/chart333.xml"/><Relationship Id="rId22" Type="http://schemas.openxmlformats.org/officeDocument/2006/relationships/chart" Target="../charts/chart260.xml"/><Relationship Id="rId27" Type="http://schemas.openxmlformats.org/officeDocument/2006/relationships/chart" Target="../charts/chart265.xml"/><Relationship Id="rId43" Type="http://schemas.openxmlformats.org/officeDocument/2006/relationships/chart" Target="../charts/chart281.xml"/><Relationship Id="rId48" Type="http://schemas.openxmlformats.org/officeDocument/2006/relationships/chart" Target="../charts/chart286.xml"/><Relationship Id="rId64" Type="http://schemas.openxmlformats.org/officeDocument/2006/relationships/chart" Target="../charts/chart302.xml"/><Relationship Id="rId69" Type="http://schemas.openxmlformats.org/officeDocument/2006/relationships/chart" Target="../charts/chart307.xml"/><Relationship Id="rId113" Type="http://schemas.openxmlformats.org/officeDocument/2006/relationships/chart" Target="../charts/chart351.xml"/><Relationship Id="rId118" Type="http://schemas.openxmlformats.org/officeDocument/2006/relationships/chart" Target="../charts/chart356.xml"/><Relationship Id="rId80" Type="http://schemas.openxmlformats.org/officeDocument/2006/relationships/chart" Target="../charts/chart318.xml"/><Relationship Id="rId85" Type="http://schemas.openxmlformats.org/officeDocument/2006/relationships/chart" Target="../charts/chart323.xml"/><Relationship Id="rId12" Type="http://schemas.openxmlformats.org/officeDocument/2006/relationships/chart" Target="../charts/chart250.xml"/><Relationship Id="rId17" Type="http://schemas.openxmlformats.org/officeDocument/2006/relationships/chart" Target="../charts/chart255.xml"/><Relationship Id="rId33" Type="http://schemas.openxmlformats.org/officeDocument/2006/relationships/chart" Target="../charts/chart271.xml"/><Relationship Id="rId38" Type="http://schemas.openxmlformats.org/officeDocument/2006/relationships/chart" Target="../charts/chart276.xml"/><Relationship Id="rId59" Type="http://schemas.openxmlformats.org/officeDocument/2006/relationships/chart" Target="../charts/chart297.xml"/><Relationship Id="rId103" Type="http://schemas.openxmlformats.org/officeDocument/2006/relationships/chart" Target="../charts/chart341.xml"/><Relationship Id="rId108" Type="http://schemas.openxmlformats.org/officeDocument/2006/relationships/chart" Target="../charts/chart346.xml"/><Relationship Id="rId54" Type="http://schemas.openxmlformats.org/officeDocument/2006/relationships/chart" Target="../charts/chart292.xml"/><Relationship Id="rId70" Type="http://schemas.openxmlformats.org/officeDocument/2006/relationships/chart" Target="../charts/chart308.xml"/><Relationship Id="rId75" Type="http://schemas.openxmlformats.org/officeDocument/2006/relationships/chart" Target="../charts/chart313.xml"/><Relationship Id="rId91" Type="http://schemas.openxmlformats.org/officeDocument/2006/relationships/chart" Target="../charts/chart329.xml"/><Relationship Id="rId96" Type="http://schemas.openxmlformats.org/officeDocument/2006/relationships/chart" Target="../charts/chart334.xml"/><Relationship Id="rId1" Type="http://schemas.openxmlformats.org/officeDocument/2006/relationships/chart" Target="../charts/chart239.xml"/><Relationship Id="rId6" Type="http://schemas.openxmlformats.org/officeDocument/2006/relationships/chart" Target="../charts/chart244.xml"/><Relationship Id="rId23" Type="http://schemas.openxmlformats.org/officeDocument/2006/relationships/chart" Target="../charts/chart261.xml"/><Relationship Id="rId28" Type="http://schemas.openxmlformats.org/officeDocument/2006/relationships/chart" Target="../charts/chart266.xml"/><Relationship Id="rId49" Type="http://schemas.openxmlformats.org/officeDocument/2006/relationships/chart" Target="../charts/chart287.xml"/><Relationship Id="rId114" Type="http://schemas.openxmlformats.org/officeDocument/2006/relationships/chart" Target="../charts/chart352.xml"/><Relationship Id="rId119" Type="http://schemas.openxmlformats.org/officeDocument/2006/relationships/chart" Target="../charts/chart357.xml"/><Relationship Id="rId44" Type="http://schemas.openxmlformats.org/officeDocument/2006/relationships/chart" Target="../charts/chart282.xml"/><Relationship Id="rId60" Type="http://schemas.openxmlformats.org/officeDocument/2006/relationships/chart" Target="../charts/chart298.xml"/><Relationship Id="rId65" Type="http://schemas.openxmlformats.org/officeDocument/2006/relationships/chart" Target="../charts/chart303.xml"/><Relationship Id="rId81" Type="http://schemas.openxmlformats.org/officeDocument/2006/relationships/chart" Target="../charts/chart319.xml"/><Relationship Id="rId86" Type="http://schemas.openxmlformats.org/officeDocument/2006/relationships/chart" Target="../charts/chart324.xml"/><Relationship Id="rId4" Type="http://schemas.openxmlformats.org/officeDocument/2006/relationships/chart" Target="../charts/chart242.xml"/><Relationship Id="rId9" Type="http://schemas.openxmlformats.org/officeDocument/2006/relationships/chart" Target="../charts/chart247.xml"/><Relationship Id="rId13" Type="http://schemas.openxmlformats.org/officeDocument/2006/relationships/chart" Target="../charts/chart251.xml"/><Relationship Id="rId18" Type="http://schemas.openxmlformats.org/officeDocument/2006/relationships/chart" Target="../charts/chart256.xml"/><Relationship Id="rId39" Type="http://schemas.openxmlformats.org/officeDocument/2006/relationships/chart" Target="../charts/chart277.xml"/><Relationship Id="rId109" Type="http://schemas.openxmlformats.org/officeDocument/2006/relationships/chart" Target="../charts/chart347.xml"/><Relationship Id="rId34" Type="http://schemas.openxmlformats.org/officeDocument/2006/relationships/chart" Target="../charts/chart272.xml"/><Relationship Id="rId50" Type="http://schemas.openxmlformats.org/officeDocument/2006/relationships/chart" Target="../charts/chart288.xml"/><Relationship Id="rId55" Type="http://schemas.openxmlformats.org/officeDocument/2006/relationships/chart" Target="../charts/chart293.xml"/><Relationship Id="rId76" Type="http://schemas.openxmlformats.org/officeDocument/2006/relationships/chart" Target="../charts/chart314.xml"/><Relationship Id="rId97" Type="http://schemas.openxmlformats.org/officeDocument/2006/relationships/chart" Target="../charts/chart335.xml"/><Relationship Id="rId104" Type="http://schemas.openxmlformats.org/officeDocument/2006/relationships/chart" Target="../charts/chart342.xml"/><Relationship Id="rId120" Type="http://schemas.openxmlformats.org/officeDocument/2006/relationships/chart" Target="../charts/chart358.xml"/><Relationship Id="rId7" Type="http://schemas.openxmlformats.org/officeDocument/2006/relationships/chart" Target="../charts/chart245.xml"/><Relationship Id="rId71" Type="http://schemas.openxmlformats.org/officeDocument/2006/relationships/chart" Target="../charts/chart309.xml"/><Relationship Id="rId92" Type="http://schemas.openxmlformats.org/officeDocument/2006/relationships/chart" Target="../charts/chart330.xml"/><Relationship Id="rId2" Type="http://schemas.openxmlformats.org/officeDocument/2006/relationships/chart" Target="../charts/chart240.xml"/><Relationship Id="rId29" Type="http://schemas.openxmlformats.org/officeDocument/2006/relationships/chart" Target="../charts/chart267.xml"/><Relationship Id="rId24" Type="http://schemas.openxmlformats.org/officeDocument/2006/relationships/chart" Target="../charts/chart262.xml"/><Relationship Id="rId40" Type="http://schemas.openxmlformats.org/officeDocument/2006/relationships/chart" Target="../charts/chart278.xml"/><Relationship Id="rId45" Type="http://schemas.openxmlformats.org/officeDocument/2006/relationships/chart" Target="../charts/chart283.xml"/><Relationship Id="rId66" Type="http://schemas.openxmlformats.org/officeDocument/2006/relationships/chart" Target="../charts/chart304.xml"/><Relationship Id="rId87" Type="http://schemas.openxmlformats.org/officeDocument/2006/relationships/chart" Target="../charts/chart325.xml"/><Relationship Id="rId110" Type="http://schemas.openxmlformats.org/officeDocument/2006/relationships/chart" Target="../charts/chart348.xml"/><Relationship Id="rId115" Type="http://schemas.openxmlformats.org/officeDocument/2006/relationships/chart" Target="../charts/chart353.xml"/><Relationship Id="rId61" Type="http://schemas.openxmlformats.org/officeDocument/2006/relationships/chart" Target="../charts/chart299.xml"/><Relationship Id="rId82" Type="http://schemas.openxmlformats.org/officeDocument/2006/relationships/chart" Target="../charts/chart320.xml"/><Relationship Id="rId19" Type="http://schemas.openxmlformats.org/officeDocument/2006/relationships/chart" Target="../charts/chart257.xml"/><Relationship Id="rId14" Type="http://schemas.openxmlformats.org/officeDocument/2006/relationships/chart" Target="../charts/chart252.xml"/><Relationship Id="rId30" Type="http://schemas.openxmlformats.org/officeDocument/2006/relationships/chart" Target="../charts/chart268.xml"/><Relationship Id="rId35" Type="http://schemas.openxmlformats.org/officeDocument/2006/relationships/chart" Target="../charts/chart273.xml"/><Relationship Id="rId56" Type="http://schemas.openxmlformats.org/officeDocument/2006/relationships/chart" Target="../charts/chart294.xml"/><Relationship Id="rId77" Type="http://schemas.openxmlformats.org/officeDocument/2006/relationships/chart" Target="../charts/chart315.xml"/><Relationship Id="rId100" Type="http://schemas.openxmlformats.org/officeDocument/2006/relationships/chart" Target="../charts/chart338.xml"/><Relationship Id="rId105" Type="http://schemas.openxmlformats.org/officeDocument/2006/relationships/chart" Target="../charts/chart343.xml"/><Relationship Id="rId8" Type="http://schemas.openxmlformats.org/officeDocument/2006/relationships/chart" Target="../charts/chart246.xml"/><Relationship Id="rId51" Type="http://schemas.openxmlformats.org/officeDocument/2006/relationships/chart" Target="../charts/chart289.xml"/><Relationship Id="rId72" Type="http://schemas.openxmlformats.org/officeDocument/2006/relationships/chart" Target="../charts/chart310.xml"/><Relationship Id="rId93" Type="http://schemas.openxmlformats.org/officeDocument/2006/relationships/chart" Target="../charts/chart331.xml"/><Relationship Id="rId98" Type="http://schemas.openxmlformats.org/officeDocument/2006/relationships/chart" Target="../charts/chart336.xml"/><Relationship Id="rId121" Type="http://schemas.openxmlformats.org/officeDocument/2006/relationships/chart" Target="../charts/chart359.xml"/><Relationship Id="rId3" Type="http://schemas.openxmlformats.org/officeDocument/2006/relationships/chart" Target="../charts/chart241.xml"/><Relationship Id="rId25" Type="http://schemas.openxmlformats.org/officeDocument/2006/relationships/chart" Target="../charts/chart263.xml"/><Relationship Id="rId46" Type="http://schemas.openxmlformats.org/officeDocument/2006/relationships/chart" Target="../charts/chart284.xml"/><Relationship Id="rId67" Type="http://schemas.openxmlformats.org/officeDocument/2006/relationships/chart" Target="../charts/chart305.xml"/><Relationship Id="rId116" Type="http://schemas.openxmlformats.org/officeDocument/2006/relationships/chart" Target="../charts/chart354.xml"/><Relationship Id="rId20" Type="http://schemas.openxmlformats.org/officeDocument/2006/relationships/chart" Target="../charts/chart258.xml"/><Relationship Id="rId41" Type="http://schemas.openxmlformats.org/officeDocument/2006/relationships/chart" Target="../charts/chart279.xml"/><Relationship Id="rId62" Type="http://schemas.openxmlformats.org/officeDocument/2006/relationships/chart" Target="../charts/chart300.xml"/><Relationship Id="rId83" Type="http://schemas.openxmlformats.org/officeDocument/2006/relationships/chart" Target="../charts/chart321.xml"/><Relationship Id="rId88" Type="http://schemas.openxmlformats.org/officeDocument/2006/relationships/chart" Target="../charts/chart326.xml"/><Relationship Id="rId111" Type="http://schemas.openxmlformats.org/officeDocument/2006/relationships/chart" Target="../charts/chart349.xml"/><Relationship Id="rId15" Type="http://schemas.openxmlformats.org/officeDocument/2006/relationships/chart" Target="../charts/chart253.xml"/><Relationship Id="rId36" Type="http://schemas.openxmlformats.org/officeDocument/2006/relationships/chart" Target="../charts/chart274.xml"/><Relationship Id="rId57" Type="http://schemas.openxmlformats.org/officeDocument/2006/relationships/chart" Target="../charts/chart295.xml"/><Relationship Id="rId106" Type="http://schemas.openxmlformats.org/officeDocument/2006/relationships/chart" Target="../charts/chart344.xml"/><Relationship Id="rId10" Type="http://schemas.openxmlformats.org/officeDocument/2006/relationships/chart" Target="../charts/chart248.xml"/><Relationship Id="rId31" Type="http://schemas.openxmlformats.org/officeDocument/2006/relationships/chart" Target="../charts/chart269.xml"/><Relationship Id="rId52" Type="http://schemas.openxmlformats.org/officeDocument/2006/relationships/chart" Target="../charts/chart290.xml"/><Relationship Id="rId73" Type="http://schemas.openxmlformats.org/officeDocument/2006/relationships/chart" Target="../charts/chart311.xml"/><Relationship Id="rId78" Type="http://schemas.openxmlformats.org/officeDocument/2006/relationships/chart" Target="../charts/chart316.xml"/><Relationship Id="rId94" Type="http://schemas.openxmlformats.org/officeDocument/2006/relationships/chart" Target="../charts/chart332.xml"/><Relationship Id="rId99" Type="http://schemas.openxmlformats.org/officeDocument/2006/relationships/chart" Target="../charts/chart337.xml"/><Relationship Id="rId101" Type="http://schemas.openxmlformats.org/officeDocument/2006/relationships/chart" Target="../charts/chart339.xml"/><Relationship Id="rId122" Type="http://schemas.openxmlformats.org/officeDocument/2006/relationships/chart" Target="../charts/chart360.xml"/></Relationships>
</file>

<file path=xl/drawings/drawing1.xml><?xml version="1.0" encoding="utf-8"?>
<xdr:wsDr xmlns:xdr="http://schemas.openxmlformats.org/drawingml/2006/spreadsheetDrawing" xmlns:a="http://schemas.openxmlformats.org/drawingml/2006/main">
  <xdr:twoCellAnchor>
    <xdr:from>
      <xdr:col>1</xdr:col>
      <xdr:colOff>0</xdr:colOff>
      <xdr:row>38</xdr:row>
      <xdr:rowOff>0</xdr:rowOff>
    </xdr:from>
    <xdr:to>
      <xdr:col>8</xdr:col>
      <xdr:colOff>285190</xdr:colOff>
      <xdr:row>54</xdr:row>
      <xdr:rowOff>148571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59</xdr:row>
      <xdr:rowOff>0</xdr:rowOff>
    </xdr:from>
    <xdr:to>
      <xdr:col>8</xdr:col>
      <xdr:colOff>298161</xdr:colOff>
      <xdr:row>75</xdr:row>
      <xdr:rowOff>74468</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76</xdr:row>
      <xdr:rowOff>0</xdr:rowOff>
    </xdr:from>
    <xdr:to>
      <xdr:col>8</xdr:col>
      <xdr:colOff>298161</xdr:colOff>
      <xdr:row>92</xdr:row>
      <xdr:rowOff>74469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59</xdr:row>
      <xdr:rowOff>0</xdr:rowOff>
    </xdr:from>
    <xdr:to>
      <xdr:col>16</xdr:col>
      <xdr:colOff>298162</xdr:colOff>
      <xdr:row>75</xdr:row>
      <xdr:rowOff>74468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76</xdr:row>
      <xdr:rowOff>0</xdr:rowOff>
    </xdr:from>
    <xdr:to>
      <xdr:col>16</xdr:col>
      <xdr:colOff>298162</xdr:colOff>
      <xdr:row>92</xdr:row>
      <xdr:rowOff>68119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597355</xdr:colOff>
      <xdr:row>97</xdr:row>
      <xdr:rowOff>0</xdr:rowOff>
    </xdr:from>
    <xdr:to>
      <xdr:col>8</xdr:col>
      <xdr:colOff>316594</xdr:colOff>
      <xdr:row>113</xdr:row>
      <xdr:rowOff>41729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7711</xdr:colOff>
      <xdr:row>114</xdr:row>
      <xdr:rowOff>2721</xdr:rowOff>
    </xdr:from>
    <xdr:to>
      <xdr:col>8</xdr:col>
      <xdr:colOff>334736</xdr:colOff>
      <xdr:row>130</xdr:row>
      <xdr:rowOff>44450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9980</xdr:colOff>
      <xdr:row>97</xdr:row>
      <xdr:rowOff>0</xdr:rowOff>
    </xdr:from>
    <xdr:to>
      <xdr:col>16</xdr:col>
      <xdr:colOff>340180</xdr:colOff>
      <xdr:row>113</xdr:row>
      <xdr:rowOff>41729</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9072</xdr:colOff>
      <xdr:row>114</xdr:row>
      <xdr:rowOff>3629</xdr:rowOff>
    </xdr:from>
    <xdr:to>
      <xdr:col>16</xdr:col>
      <xdr:colOff>339272</xdr:colOff>
      <xdr:row>130</xdr:row>
      <xdr:rowOff>45358</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134</xdr:row>
      <xdr:rowOff>0</xdr:rowOff>
    </xdr:from>
    <xdr:to>
      <xdr:col>8</xdr:col>
      <xdr:colOff>327025</xdr:colOff>
      <xdr:row>150</xdr:row>
      <xdr:rowOff>48079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9071</xdr:colOff>
      <xdr:row>151</xdr:row>
      <xdr:rowOff>9072</xdr:rowOff>
    </xdr:from>
    <xdr:to>
      <xdr:col>8</xdr:col>
      <xdr:colOff>336096</xdr:colOff>
      <xdr:row>167</xdr:row>
      <xdr:rowOff>57151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6350</xdr:colOff>
      <xdr:row>151</xdr:row>
      <xdr:rowOff>3628</xdr:rowOff>
    </xdr:from>
    <xdr:to>
      <xdr:col>16</xdr:col>
      <xdr:colOff>333375</xdr:colOff>
      <xdr:row>167</xdr:row>
      <xdr:rowOff>45357</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9072</xdr:colOff>
      <xdr:row>133</xdr:row>
      <xdr:rowOff>154215</xdr:rowOff>
    </xdr:from>
    <xdr:to>
      <xdr:col>16</xdr:col>
      <xdr:colOff>336097</xdr:colOff>
      <xdr:row>150</xdr:row>
      <xdr:rowOff>39008</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907</xdr:colOff>
      <xdr:row>171</xdr:row>
      <xdr:rowOff>1</xdr:rowOff>
    </xdr:from>
    <xdr:to>
      <xdr:col>8</xdr:col>
      <xdr:colOff>327932</xdr:colOff>
      <xdr:row>187</xdr:row>
      <xdr:rowOff>41730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1362</xdr:colOff>
      <xdr:row>170</xdr:row>
      <xdr:rowOff>151494</xdr:rowOff>
    </xdr:from>
    <xdr:to>
      <xdr:col>16</xdr:col>
      <xdr:colOff>328387</xdr:colOff>
      <xdr:row>187</xdr:row>
      <xdr:rowOff>29937</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18144</xdr:colOff>
      <xdr:row>188</xdr:row>
      <xdr:rowOff>1</xdr:rowOff>
    </xdr:from>
    <xdr:to>
      <xdr:col>8</xdr:col>
      <xdr:colOff>345169</xdr:colOff>
      <xdr:row>204</xdr:row>
      <xdr:rowOff>41729</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10433</xdr:colOff>
      <xdr:row>188</xdr:row>
      <xdr:rowOff>1</xdr:rowOff>
    </xdr:from>
    <xdr:to>
      <xdr:col>16</xdr:col>
      <xdr:colOff>337458</xdr:colOff>
      <xdr:row>204</xdr:row>
      <xdr:rowOff>41729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12700</xdr:colOff>
      <xdr:row>204</xdr:row>
      <xdr:rowOff>161472</xdr:rowOff>
    </xdr:from>
    <xdr:to>
      <xdr:col>8</xdr:col>
      <xdr:colOff>339725</xdr:colOff>
      <xdr:row>221</xdr:row>
      <xdr:rowOff>39915</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597354</xdr:colOff>
      <xdr:row>205</xdr:row>
      <xdr:rowOff>6351</xdr:rowOff>
    </xdr:from>
    <xdr:to>
      <xdr:col>16</xdr:col>
      <xdr:colOff>316594</xdr:colOff>
      <xdr:row>221</xdr:row>
      <xdr:rowOff>48079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0</xdr:colOff>
      <xdr:row>225</xdr:row>
      <xdr:rowOff>0</xdr:rowOff>
    </xdr:from>
    <xdr:to>
      <xdr:col>8</xdr:col>
      <xdr:colOff>327025</xdr:colOff>
      <xdr:row>241</xdr:row>
      <xdr:rowOff>48079</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6804</xdr:colOff>
      <xdr:row>225</xdr:row>
      <xdr:rowOff>0</xdr:rowOff>
    </xdr:from>
    <xdr:to>
      <xdr:col>16</xdr:col>
      <xdr:colOff>333829</xdr:colOff>
      <xdr:row>241</xdr:row>
      <xdr:rowOff>48079</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242</xdr:row>
      <xdr:rowOff>9072</xdr:rowOff>
    </xdr:from>
    <xdr:to>
      <xdr:col>8</xdr:col>
      <xdr:colOff>327025</xdr:colOff>
      <xdr:row>258</xdr:row>
      <xdr:rowOff>57150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605518</xdr:colOff>
      <xdr:row>241</xdr:row>
      <xdr:rowOff>145143</xdr:rowOff>
    </xdr:from>
    <xdr:to>
      <xdr:col>16</xdr:col>
      <xdr:colOff>324758</xdr:colOff>
      <xdr:row>258</xdr:row>
      <xdr:rowOff>29935</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259</xdr:row>
      <xdr:rowOff>9071</xdr:rowOff>
    </xdr:from>
    <xdr:to>
      <xdr:col>8</xdr:col>
      <xdr:colOff>327025</xdr:colOff>
      <xdr:row>275</xdr:row>
      <xdr:rowOff>57151</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605518</xdr:colOff>
      <xdr:row>258</xdr:row>
      <xdr:rowOff>154214</xdr:rowOff>
    </xdr:from>
    <xdr:to>
      <xdr:col>16</xdr:col>
      <xdr:colOff>324758</xdr:colOff>
      <xdr:row>275</xdr:row>
      <xdr:rowOff>39008</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0</xdr:colOff>
      <xdr:row>279</xdr:row>
      <xdr:rowOff>0</xdr:rowOff>
    </xdr:from>
    <xdr:to>
      <xdr:col>8</xdr:col>
      <xdr:colOff>327025</xdr:colOff>
      <xdr:row>295</xdr:row>
      <xdr:rowOff>48078</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6805</xdr:colOff>
      <xdr:row>278</xdr:row>
      <xdr:rowOff>145143</xdr:rowOff>
    </xdr:from>
    <xdr:to>
      <xdr:col>16</xdr:col>
      <xdr:colOff>333830</xdr:colOff>
      <xdr:row>295</xdr:row>
      <xdr:rowOff>29935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295</xdr:row>
      <xdr:rowOff>154213</xdr:rowOff>
    </xdr:from>
    <xdr:to>
      <xdr:col>8</xdr:col>
      <xdr:colOff>327025</xdr:colOff>
      <xdr:row>312</xdr:row>
      <xdr:rowOff>39006</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xdr:col>
      <xdr:colOff>6805</xdr:colOff>
      <xdr:row>296</xdr:row>
      <xdr:rowOff>1</xdr:rowOff>
    </xdr:from>
    <xdr:to>
      <xdr:col>16</xdr:col>
      <xdr:colOff>333830</xdr:colOff>
      <xdr:row>312</xdr:row>
      <xdr:rowOff>48079</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18143</xdr:colOff>
      <xdr:row>312</xdr:row>
      <xdr:rowOff>154214</xdr:rowOff>
    </xdr:from>
    <xdr:to>
      <xdr:col>8</xdr:col>
      <xdr:colOff>345168</xdr:colOff>
      <xdr:row>329</xdr:row>
      <xdr:rowOff>39007</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xdr:col>
      <xdr:colOff>6804</xdr:colOff>
      <xdr:row>313</xdr:row>
      <xdr:rowOff>1</xdr:rowOff>
    </xdr:from>
    <xdr:to>
      <xdr:col>16</xdr:col>
      <xdr:colOff>333829</xdr:colOff>
      <xdr:row>329</xdr:row>
      <xdr:rowOff>48079</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0</xdr:colOff>
      <xdr:row>333</xdr:row>
      <xdr:rowOff>0</xdr:rowOff>
    </xdr:from>
    <xdr:to>
      <xdr:col>8</xdr:col>
      <xdr:colOff>327025</xdr:colOff>
      <xdr:row>349</xdr:row>
      <xdr:rowOff>48079</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602343</xdr:colOff>
      <xdr:row>350</xdr:row>
      <xdr:rowOff>0</xdr:rowOff>
    </xdr:from>
    <xdr:to>
      <xdr:col>8</xdr:col>
      <xdr:colOff>321582</xdr:colOff>
      <xdr:row>366</xdr:row>
      <xdr:rowOff>48079</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0</xdr:colOff>
      <xdr:row>367</xdr:row>
      <xdr:rowOff>18144</xdr:rowOff>
    </xdr:from>
    <xdr:to>
      <xdr:col>8</xdr:col>
      <xdr:colOff>327025</xdr:colOff>
      <xdr:row>383</xdr:row>
      <xdr:rowOff>66223</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xdr:col>
      <xdr:colOff>6804</xdr:colOff>
      <xdr:row>332</xdr:row>
      <xdr:rowOff>154214</xdr:rowOff>
    </xdr:from>
    <xdr:to>
      <xdr:col>16</xdr:col>
      <xdr:colOff>333829</xdr:colOff>
      <xdr:row>349</xdr:row>
      <xdr:rowOff>39007</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8</xdr:col>
      <xdr:colOff>605518</xdr:colOff>
      <xdr:row>349</xdr:row>
      <xdr:rowOff>154215</xdr:rowOff>
    </xdr:from>
    <xdr:to>
      <xdr:col>16</xdr:col>
      <xdr:colOff>324758</xdr:colOff>
      <xdr:row>366</xdr:row>
      <xdr:rowOff>39008</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6804</xdr:colOff>
      <xdr:row>367</xdr:row>
      <xdr:rowOff>0</xdr:rowOff>
    </xdr:from>
    <xdr:to>
      <xdr:col>16</xdr:col>
      <xdr:colOff>333829</xdr:colOff>
      <xdr:row>383</xdr:row>
      <xdr:rowOff>48079</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0</xdr:colOff>
      <xdr:row>384</xdr:row>
      <xdr:rowOff>0</xdr:rowOff>
    </xdr:from>
    <xdr:to>
      <xdr:col>8</xdr:col>
      <xdr:colOff>327025</xdr:colOff>
      <xdr:row>400</xdr:row>
      <xdr:rowOff>48078</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xdr:col>
      <xdr:colOff>598714</xdr:colOff>
      <xdr:row>384</xdr:row>
      <xdr:rowOff>9072</xdr:rowOff>
    </xdr:from>
    <xdr:to>
      <xdr:col>16</xdr:col>
      <xdr:colOff>317954</xdr:colOff>
      <xdr:row>400</xdr:row>
      <xdr:rowOff>57150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xdr:col>
      <xdr:colOff>0</xdr:colOff>
      <xdr:row>401</xdr:row>
      <xdr:rowOff>9071</xdr:rowOff>
    </xdr:from>
    <xdr:to>
      <xdr:col>8</xdr:col>
      <xdr:colOff>327025</xdr:colOff>
      <xdr:row>417</xdr:row>
      <xdr:rowOff>57149</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0</xdr:colOff>
      <xdr:row>421</xdr:row>
      <xdr:rowOff>0</xdr:rowOff>
    </xdr:from>
    <xdr:to>
      <xdr:col>8</xdr:col>
      <xdr:colOff>327025</xdr:colOff>
      <xdr:row>437</xdr:row>
      <xdr:rowOff>48079</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589643</xdr:colOff>
      <xdr:row>438</xdr:row>
      <xdr:rowOff>18143</xdr:rowOff>
    </xdr:from>
    <xdr:to>
      <xdr:col>8</xdr:col>
      <xdr:colOff>308882</xdr:colOff>
      <xdr:row>454</xdr:row>
      <xdr:rowOff>66222</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0</xdr:colOff>
      <xdr:row>455</xdr:row>
      <xdr:rowOff>0</xdr:rowOff>
    </xdr:from>
    <xdr:to>
      <xdr:col>8</xdr:col>
      <xdr:colOff>327025</xdr:colOff>
      <xdr:row>471</xdr:row>
      <xdr:rowOff>48079</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xdr:col>
      <xdr:colOff>606879</xdr:colOff>
      <xdr:row>420</xdr:row>
      <xdr:rowOff>154214</xdr:rowOff>
    </xdr:from>
    <xdr:to>
      <xdr:col>16</xdr:col>
      <xdr:colOff>329294</xdr:colOff>
      <xdr:row>437</xdr:row>
      <xdr:rowOff>39007</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15876</xdr:colOff>
      <xdr:row>438</xdr:row>
      <xdr:rowOff>0</xdr:rowOff>
    </xdr:from>
    <xdr:to>
      <xdr:col>16</xdr:col>
      <xdr:colOff>342901</xdr:colOff>
      <xdr:row>454</xdr:row>
      <xdr:rowOff>48079</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xdr:col>
      <xdr:colOff>6805</xdr:colOff>
      <xdr:row>455</xdr:row>
      <xdr:rowOff>9071</xdr:rowOff>
    </xdr:from>
    <xdr:to>
      <xdr:col>16</xdr:col>
      <xdr:colOff>333830</xdr:colOff>
      <xdr:row>471</xdr:row>
      <xdr:rowOff>57150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597354</xdr:colOff>
      <xdr:row>472</xdr:row>
      <xdr:rowOff>0</xdr:rowOff>
    </xdr:from>
    <xdr:to>
      <xdr:col>8</xdr:col>
      <xdr:colOff>316593</xdr:colOff>
      <xdr:row>488</xdr:row>
      <xdr:rowOff>48079</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xdr:col>
      <xdr:colOff>598715</xdr:colOff>
      <xdr:row>471</xdr:row>
      <xdr:rowOff>160565</xdr:rowOff>
    </xdr:from>
    <xdr:to>
      <xdr:col>16</xdr:col>
      <xdr:colOff>321130</xdr:colOff>
      <xdr:row>488</xdr:row>
      <xdr:rowOff>45358</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606425</xdr:colOff>
      <xdr:row>489</xdr:row>
      <xdr:rowOff>0</xdr:rowOff>
    </xdr:from>
    <xdr:to>
      <xdr:col>8</xdr:col>
      <xdr:colOff>325664</xdr:colOff>
      <xdr:row>505</xdr:row>
      <xdr:rowOff>48078</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0</xdr:colOff>
      <xdr:row>509</xdr:row>
      <xdr:rowOff>0</xdr:rowOff>
    </xdr:from>
    <xdr:to>
      <xdr:col>8</xdr:col>
      <xdr:colOff>327025</xdr:colOff>
      <xdr:row>525</xdr:row>
      <xdr:rowOff>48078</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9072</xdr:colOff>
      <xdr:row>526</xdr:row>
      <xdr:rowOff>9070</xdr:rowOff>
    </xdr:from>
    <xdr:to>
      <xdr:col>8</xdr:col>
      <xdr:colOff>336097</xdr:colOff>
      <xdr:row>542</xdr:row>
      <xdr:rowOff>57149</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580572</xdr:colOff>
      <xdr:row>543</xdr:row>
      <xdr:rowOff>9071</xdr:rowOff>
    </xdr:from>
    <xdr:to>
      <xdr:col>8</xdr:col>
      <xdr:colOff>299811</xdr:colOff>
      <xdr:row>559</xdr:row>
      <xdr:rowOff>57150</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xdr:col>
      <xdr:colOff>6804</xdr:colOff>
      <xdr:row>509</xdr:row>
      <xdr:rowOff>0</xdr:rowOff>
    </xdr:from>
    <xdr:to>
      <xdr:col>16</xdr:col>
      <xdr:colOff>333829</xdr:colOff>
      <xdr:row>525</xdr:row>
      <xdr:rowOff>48078</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xdr:col>
      <xdr:colOff>15422</xdr:colOff>
      <xdr:row>526</xdr:row>
      <xdr:rowOff>19049</xdr:rowOff>
    </xdr:from>
    <xdr:to>
      <xdr:col>16</xdr:col>
      <xdr:colOff>345622</xdr:colOff>
      <xdr:row>542</xdr:row>
      <xdr:rowOff>60778</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6804</xdr:colOff>
      <xdr:row>543</xdr:row>
      <xdr:rowOff>18142</xdr:rowOff>
    </xdr:from>
    <xdr:to>
      <xdr:col>16</xdr:col>
      <xdr:colOff>333829</xdr:colOff>
      <xdr:row>559</xdr:row>
      <xdr:rowOff>66221</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598714</xdr:colOff>
      <xdr:row>560</xdr:row>
      <xdr:rowOff>18143</xdr:rowOff>
    </xdr:from>
    <xdr:to>
      <xdr:col>8</xdr:col>
      <xdr:colOff>317953</xdr:colOff>
      <xdr:row>576</xdr:row>
      <xdr:rowOff>66222</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8</xdr:col>
      <xdr:colOff>598714</xdr:colOff>
      <xdr:row>560</xdr:row>
      <xdr:rowOff>0</xdr:rowOff>
    </xdr:from>
    <xdr:to>
      <xdr:col>16</xdr:col>
      <xdr:colOff>317954</xdr:colOff>
      <xdr:row>576</xdr:row>
      <xdr:rowOff>48079</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598715</xdr:colOff>
      <xdr:row>576</xdr:row>
      <xdr:rowOff>154215</xdr:rowOff>
    </xdr:from>
    <xdr:to>
      <xdr:col>8</xdr:col>
      <xdr:colOff>317954</xdr:colOff>
      <xdr:row>593</xdr:row>
      <xdr:rowOff>39008</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6350</xdr:colOff>
      <xdr:row>35</xdr:row>
      <xdr:rowOff>25400</xdr:rowOff>
    </xdr:from>
    <xdr:to>
      <xdr:col>5</xdr:col>
      <xdr:colOff>518884</xdr:colOff>
      <xdr:row>37</xdr:row>
      <xdr:rowOff>97972</xdr:rowOff>
    </xdr:to>
    <xdr:sp macro="" textlink="">
      <xdr:nvSpPr>
        <xdr:cNvPr id="81" name="Rectangle 80"/>
        <xdr:cNvSpPr/>
      </xdr:nvSpPr>
      <xdr:spPr>
        <a:xfrm>
          <a:off x="615950" y="184150"/>
          <a:ext cx="2950934" cy="390072"/>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0" cap="none" spc="0">
              <a:ln w="0"/>
              <a:solidFill>
                <a:schemeClr val="tx1"/>
              </a:solidFill>
              <a:effectLst>
                <a:outerShdw blurRad="38100" dist="19050" dir="2700000" algn="tl" rotWithShape="0">
                  <a:schemeClr val="dk1">
                    <a:alpha val="40000"/>
                  </a:schemeClr>
                </a:outerShdw>
              </a:effectLst>
            </a:rPr>
            <a:t>Responses per District</a:t>
          </a:r>
        </a:p>
      </xdr:txBody>
    </xdr:sp>
    <xdr:clientData/>
  </xdr:twoCellAnchor>
  <xdr:twoCellAnchor>
    <xdr:from>
      <xdr:col>1</xdr:col>
      <xdr:colOff>19051</xdr:colOff>
      <xdr:row>55</xdr:row>
      <xdr:rowOff>120650</xdr:rowOff>
    </xdr:from>
    <xdr:to>
      <xdr:col>3</xdr:col>
      <xdr:colOff>336551</xdr:colOff>
      <xdr:row>58</xdr:row>
      <xdr:rowOff>97973</xdr:rowOff>
    </xdr:to>
    <xdr:sp macro="" textlink="">
      <xdr:nvSpPr>
        <xdr:cNvPr id="86" name="Rectangle 85"/>
        <xdr:cNvSpPr/>
      </xdr:nvSpPr>
      <xdr:spPr>
        <a:xfrm>
          <a:off x="628651" y="34544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93</xdr:row>
      <xdr:rowOff>114300</xdr:rowOff>
    </xdr:from>
    <xdr:to>
      <xdr:col>3</xdr:col>
      <xdr:colOff>317500</xdr:colOff>
      <xdr:row>96</xdr:row>
      <xdr:rowOff>91623</xdr:rowOff>
    </xdr:to>
    <xdr:sp macro="" textlink="">
      <xdr:nvSpPr>
        <xdr:cNvPr id="87" name="Rectangle 86"/>
        <xdr:cNvSpPr/>
      </xdr:nvSpPr>
      <xdr:spPr>
        <a:xfrm>
          <a:off x="609600" y="94805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19050</xdr:colOff>
      <xdr:row>130</xdr:row>
      <xdr:rowOff>120650</xdr:rowOff>
    </xdr:from>
    <xdr:to>
      <xdr:col>3</xdr:col>
      <xdr:colOff>336550</xdr:colOff>
      <xdr:row>133</xdr:row>
      <xdr:rowOff>97973</xdr:rowOff>
    </xdr:to>
    <xdr:sp macro="" textlink="">
      <xdr:nvSpPr>
        <xdr:cNvPr id="88" name="Rectangle 87"/>
        <xdr:cNvSpPr/>
      </xdr:nvSpPr>
      <xdr:spPr>
        <a:xfrm>
          <a:off x="628650" y="153606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3</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12700</xdr:colOff>
      <xdr:row>167</xdr:row>
      <xdr:rowOff>120650</xdr:rowOff>
    </xdr:from>
    <xdr:to>
      <xdr:col>3</xdr:col>
      <xdr:colOff>330200</xdr:colOff>
      <xdr:row>170</xdr:row>
      <xdr:rowOff>97973</xdr:rowOff>
    </xdr:to>
    <xdr:sp macro="" textlink="">
      <xdr:nvSpPr>
        <xdr:cNvPr id="89" name="Rectangle 88"/>
        <xdr:cNvSpPr/>
      </xdr:nvSpPr>
      <xdr:spPr>
        <a:xfrm>
          <a:off x="622300" y="212344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4</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6350</xdr:colOff>
      <xdr:row>221</xdr:row>
      <xdr:rowOff>120650</xdr:rowOff>
    </xdr:from>
    <xdr:to>
      <xdr:col>3</xdr:col>
      <xdr:colOff>323850</xdr:colOff>
      <xdr:row>224</xdr:row>
      <xdr:rowOff>97973</xdr:rowOff>
    </xdr:to>
    <xdr:sp macro="" textlink="">
      <xdr:nvSpPr>
        <xdr:cNvPr id="90" name="Rectangle 89"/>
        <xdr:cNvSpPr/>
      </xdr:nvSpPr>
      <xdr:spPr>
        <a:xfrm>
          <a:off x="615950" y="350202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5</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19050</xdr:colOff>
      <xdr:row>275</xdr:row>
      <xdr:rowOff>127000</xdr:rowOff>
    </xdr:from>
    <xdr:to>
      <xdr:col>3</xdr:col>
      <xdr:colOff>336550</xdr:colOff>
      <xdr:row>278</xdr:row>
      <xdr:rowOff>104323</xdr:rowOff>
    </xdr:to>
    <xdr:sp macro="" textlink="">
      <xdr:nvSpPr>
        <xdr:cNvPr id="91" name="Rectangle 90"/>
        <xdr:cNvSpPr/>
      </xdr:nvSpPr>
      <xdr:spPr>
        <a:xfrm>
          <a:off x="628650" y="435991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6</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31750</xdr:colOff>
      <xdr:row>329</xdr:row>
      <xdr:rowOff>120650</xdr:rowOff>
    </xdr:from>
    <xdr:to>
      <xdr:col>3</xdr:col>
      <xdr:colOff>349250</xdr:colOff>
      <xdr:row>332</xdr:row>
      <xdr:rowOff>97973</xdr:rowOff>
    </xdr:to>
    <xdr:sp macro="" textlink="">
      <xdr:nvSpPr>
        <xdr:cNvPr id="92" name="Rectangle 91"/>
        <xdr:cNvSpPr/>
      </xdr:nvSpPr>
      <xdr:spPr>
        <a:xfrm>
          <a:off x="641350" y="469519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7</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12700</xdr:colOff>
      <xdr:row>417</xdr:row>
      <xdr:rowOff>120650</xdr:rowOff>
    </xdr:from>
    <xdr:to>
      <xdr:col>3</xdr:col>
      <xdr:colOff>330200</xdr:colOff>
      <xdr:row>420</xdr:row>
      <xdr:rowOff>97973</xdr:rowOff>
    </xdr:to>
    <xdr:sp macro="" textlink="">
      <xdr:nvSpPr>
        <xdr:cNvPr id="93" name="Rectangle 92"/>
        <xdr:cNvSpPr/>
      </xdr:nvSpPr>
      <xdr:spPr>
        <a:xfrm>
          <a:off x="622300" y="609219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8</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31750</xdr:colOff>
      <xdr:row>505</xdr:row>
      <xdr:rowOff>133350</xdr:rowOff>
    </xdr:from>
    <xdr:to>
      <xdr:col>3</xdr:col>
      <xdr:colOff>349250</xdr:colOff>
      <xdr:row>508</xdr:row>
      <xdr:rowOff>110673</xdr:rowOff>
    </xdr:to>
    <xdr:sp macro="" textlink="">
      <xdr:nvSpPr>
        <xdr:cNvPr id="94" name="Rectangle 93"/>
        <xdr:cNvSpPr/>
      </xdr:nvSpPr>
      <xdr:spPr>
        <a:xfrm>
          <a:off x="641350" y="749046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9</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25400</xdr:colOff>
      <xdr:row>1</xdr:row>
      <xdr:rowOff>69850</xdr:rowOff>
    </xdr:from>
    <xdr:to>
      <xdr:col>9</xdr:col>
      <xdr:colOff>317500</xdr:colOff>
      <xdr:row>5</xdr:row>
      <xdr:rowOff>133350</xdr:rowOff>
    </xdr:to>
    <xdr:sp macro="" textlink="">
      <xdr:nvSpPr>
        <xdr:cNvPr id="97" name="Rectangle 96"/>
        <xdr:cNvSpPr/>
      </xdr:nvSpPr>
      <xdr:spPr>
        <a:xfrm>
          <a:off x="635000" y="133350"/>
          <a:ext cx="5168900" cy="6985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5400" b="1" cap="none" spc="-100" baseline="0">
              <a:ln w="0"/>
              <a:solidFill>
                <a:schemeClr val="tx1"/>
              </a:solidFill>
              <a:effectLst>
                <a:outerShdw blurRad="38100" dist="19050" dir="2700000" algn="tl" rotWithShape="0">
                  <a:schemeClr val="dk1">
                    <a:alpha val="40000"/>
                  </a:schemeClr>
                </a:outerShdw>
              </a:effectLst>
            </a:rPr>
            <a:t>I n d e x</a:t>
          </a:r>
        </a:p>
      </xdr:txBody>
    </xdr:sp>
    <xdr:clientData/>
  </xdr:twoCellAnchor>
  <xdr:twoCellAnchor>
    <xdr:from>
      <xdr:col>1</xdr:col>
      <xdr:colOff>0</xdr:colOff>
      <xdr:row>8</xdr:row>
      <xdr:rowOff>0</xdr:rowOff>
    </xdr:from>
    <xdr:to>
      <xdr:col>3</xdr:col>
      <xdr:colOff>317500</xdr:colOff>
      <xdr:row>10</xdr:row>
      <xdr:rowOff>136073</xdr:rowOff>
    </xdr:to>
    <xdr:sp macro="" textlink="">
      <xdr:nvSpPr>
        <xdr:cNvPr id="100" name="Rectangle 99">
          <a:hlinkClick xmlns:r="http://schemas.openxmlformats.org/officeDocument/2006/relationships" r:id="rId59"/>
        </xdr:cNvPr>
        <xdr:cNvSpPr/>
      </xdr:nvSpPr>
      <xdr:spPr>
        <a:xfrm>
          <a:off x="609600" y="79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8</xdr:row>
      <xdr:rowOff>0</xdr:rowOff>
    </xdr:from>
    <xdr:to>
      <xdr:col>6</xdr:col>
      <xdr:colOff>317500</xdr:colOff>
      <xdr:row>10</xdr:row>
      <xdr:rowOff>136073</xdr:rowOff>
    </xdr:to>
    <xdr:sp macro="" textlink="">
      <xdr:nvSpPr>
        <xdr:cNvPr id="101" name="Rectangle 100">
          <a:hlinkClick xmlns:r="http://schemas.openxmlformats.org/officeDocument/2006/relationships" r:id="rId60"/>
        </xdr:cNvPr>
        <xdr:cNvSpPr/>
      </xdr:nvSpPr>
      <xdr:spPr>
        <a:xfrm>
          <a:off x="2438400" y="79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12</xdr:row>
      <xdr:rowOff>0</xdr:rowOff>
    </xdr:from>
    <xdr:to>
      <xdr:col>3</xdr:col>
      <xdr:colOff>317500</xdr:colOff>
      <xdr:row>14</xdr:row>
      <xdr:rowOff>136073</xdr:rowOff>
    </xdr:to>
    <xdr:sp macro="" textlink="">
      <xdr:nvSpPr>
        <xdr:cNvPr id="102" name="Rectangle 101">
          <a:hlinkClick xmlns:r="http://schemas.openxmlformats.org/officeDocument/2006/relationships" r:id="rId61"/>
        </xdr:cNvPr>
        <xdr:cNvSpPr/>
      </xdr:nvSpPr>
      <xdr:spPr>
        <a:xfrm>
          <a:off x="609600" y="142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4</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12</xdr:row>
      <xdr:rowOff>0</xdr:rowOff>
    </xdr:from>
    <xdr:to>
      <xdr:col>6</xdr:col>
      <xdr:colOff>317500</xdr:colOff>
      <xdr:row>14</xdr:row>
      <xdr:rowOff>136073</xdr:rowOff>
    </xdr:to>
    <xdr:sp macro="" textlink="">
      <xdr:nvSpPr>
        <xdr:cNvPr id="103" name="Rectangle 102">
          <a:hlinkClick xmlns:r="http://schemas.openxmlformats.org/officeDocument/2006/relationships" r:id="rId62"/>
        </xdr:cNvPr>
        <xdr:cNvSpPr/>
      </xdr:nvSpPr>
      <xdr:spPr>
        <a:xfrm>
          <a:off x="2438400" y="142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5</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16</xdr:row>
      <xdr:rowOff>0</xdr:rowOff>
    </xdr:from>
    <xdr:to>
      <xdr:col>3</xdr:col>
      <xdr:colOff>317500</xdr:colOff>
      <xdr:row>18</xdr:row>
      <xdr:rowOff>136073</xdr:rowOff>
    </xdr:to>
    <xdr:sp macro="" textlink="">
      <xdr:nvSpPr>
        <xdr:cNvPr id="104" name="Rectangle 103">
          <a:hlinkClick xmlns:r="http://schemas.openxmlformats.org/officeDocument/2006/relationships" r:id="rId63"/>
        </xdr:cNvPr>
        <xdr:cNvSpPr/>
      </xdr:nvSpPr>
      <xdr:spPr>
        <a:xfrm>
          <a:off x="609600" y="206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7</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16</xdr:row>
      <xdr:rowOff>0</xdr:rowOff>
    </xdr:from>
    <xdr:to>
      <xdr:col>6</xdr:col>
      <xdr:colOff>317500</xdr:colOff>
      <xdr:row>18</xdr:row>
      <xdr:rowOff>136073</xdr:rowOff>
    </xdr:to>
    <xdr:sp macro="" textlink="">
      <xdr:nvSpPr>
        <xdr:cNvPr id="105" name="Rectangle 104">
          <a:hlinkClick xmlns:r="http://schemas.openxmlformats.org/officeDocument/2006/relationships" r:id="rId64"/>
        </xdr:cNvPr>
        <xdr:cNvSpPr/>
      </xdr:nvSpPr>
      <xdr:spPr>
        <a:xfrm>
          <a:off x="2438400" y="2063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8</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20</xdr:row>
      <xdr:rowOff>0</xdr:rowOff>
    </xdr:from>
    <xdr:to>
      <xdr:col>3</xdr:col>
      <xdr:colOff>317500</xdr:colOff>
      <xdr:row>22</xdr:row>
      <xdr:rowOff>136073</xdr:rowOff>
    </xdr:to>
    <xdr:sp macro="" textlink="">
      <xdr:nvSpPr>
        <xdr:cNvPr id="106" name="Rectangle 105">
          <a:hlinkClick xmlns:r="http://schemas.openxmlformats.org/officeDocument/2006/relationships" r:id="rId65"/>
        </xdr:cNvPr>
        <xdr:cNvSpPr/>
      </xdr:nvSpPr>
      <xdr:spPr>
        <a:xfrm>
          <a:off x="609600" y="269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10</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0</xdr:colOff>
      <xdr:row>20</xdr:row>
      <xdr:rowOff>0</xdr:rowOff>
    </xdr:from>
    <xdr:to>
      <xdr:col>6</xdr:col>
      <xdr:colOff>317500</xdr:colOff>
      <xdr:row>22</xdr:row>
      <xdr:rowOff>136073</xdr:rowOff>
    </xdr:to>
    <xdr:sp macro="" textlink="">
      <xdr:nvSpPr>
        <xdr:cNvPr id="107" name="Rectangle 106">
          <a:hlinkClick xmlns:r="http://schemas.openxmlformats.org/officeDocument/2006/relationships" r:id="rId66"/>
        </xdr:cNvPr>
        <xdr:cNvSpPr/>
      </xdr:nvSpPr>
      <xdr:spPr>
        <a:xfrm>
          <a:off x="2438400" y="2698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8</xdr:row>
      <xdr:rowOff>0</xdr:rowOff>
    </xdr:from>
    <xdr:to>
      <xdr:col>9</xdr:col>
      <xdr:colOff>317500</xdr:colOff>
      <xdr:row>10</xdr:row>
      <xdr:rowOff>136073</xdr:rowOff>
    </xdr:to>
    <xdr:sp macro="" textlink="">
      <xdr:nvSpPr>
        <xdr:cNvPr id="110" name="Rectangle 109">
          <a:hlinkClick xmlns:r="http://schemas.openxmlformats.org/officeDocument/2006/relationships" r:id="rId67"/>
        </xdr:cNvPr>
        <xdr:cNvSpPr/>
      </xdr:nvSpPr>
      <xdr:spPr>
        <a:xfrm>
          <a:off x="4267200" y="11747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3</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12</xdr:row>
      <xdr:rowOff>0</xdr:rowOff>
    </xdr:from>
    <xdr:to>
      <xdr:col>9</xdr:col>
      <xdr:colOff>317500</xdr:colOff>
      <xdr:row>14</xdr:row>
      <xdr:rowOff>136073</xdr:rowOff>
    </xdr:to>
    <xdr:sp macro="" textlink="">
      <xdr:nvSpPr>
        <xdr:cNvPr id="111" name="Rectangle 110">
          <a:hlinkClick xmlns:r="http://schemas.openxmlformats.org/officeDocument/2006/relationships" r:id="rId68"/>
        </xdr:cNvPr>
        <xdr:cNvSpPr/>
      </xdr:nvSpPr>
      <xdr:spPr>
        <a:xfrm>
          <a:off x="4267200" y="1663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6</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16</xdr:row>
      <xdr:rowOff>0</xdr:rowOff>
    </xdr:from>
    <xdr:to>
      <xdr:col>9</xdr:col>
      <xdr:colOff>317500</xdr:colOff>
      <xdr:row>18</xdr:row>
      <xdr:rowOff>136073</xdr:rowOff>
    </xdr:to>
    <xdr:sp macro="" textlink="">
      <xdr:nvSpPr>
        <xdr:cNvPr id="112" name="Rectangle 111">
          <a:hlinkClick xmlns:r="http://schemas.openxmlformats.org/officeDocument/2006/relationships" r:id="rId69"/>
        </xdr:cNvPr>
        <xdr:cNvSpPr/>
      </xdr:nvSpPr>
      <xdr:spPr>
        <a:xfrm>
          <a:off x="4267200" y="2298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9</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7</xdr:col>
      <xdr:colOff>0</xdr:colOff>
      <xdr:row>20</xdr:row>
      <xdr:rowOff>0</xdr:rowOff>
    </xdr:from>
    <xdr:to>
      <xdr:col>9</xdr:col>
      <xdr:colOff>317500</xdr:colOff>
      <xdr:row>22</xdr:row>
      <xdr:rowOff>136073</xdr:rowOff>
    </xdr:to>
    <xdr:sp macro="" textlink="">
      <xdr:nvSpPr>
        <xdr:cNvPr id="113" name="Rectangle 112">
          <a:hlinkClick xmlns:r="http://schemas.openxmlformats.org/officeDocument/2006/relationships" r:id="rId70"/>
        </xdr:cNvPr>
        <xdr:cNvSpPr/>
      </xdr:nvSpPr>
      <xdr:spPr>
        <a:xfrm>
          <a:off x="4267200" y="293370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24</xdr:row>
      <xdr:rowOff>0</xdr:rowOff>
    </xdr:from>
    <xdr:to>
      <xdr:col>3</xdr:col>
      <xdr:colOff>317500</xdr:colOff>
      <xdr:row>26</xdr:row>
      <xdr:rowOff>136073</xdr:rowOff>
    </xdr:to>
    <xdr:sp macro="" textlink="">
      <xdr:nvSpPr>
        <xdr:cNvPr id="114" name="Rectangle 113">
          <a:hlinkClick xmlns:r="http://schemas.openxmlformats.org/officeDocument/2006/relationships" r:id="rId71"/>
        </xdr:cNvPr>
        <xdr:cNvSpPr/>
      </xdr:nvSpPr>
      <xdr:spPr>
        <a:xfrm>
          <a:off x="6096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300" b="0" cap="none" spc="0">
              <a:ln w="0"/>
              <a:solidFill>
                <a:schemeClr val="tx1"/>
              </a:solidFill>
              <a:effectLst>
                <a:outerShdw blurRad="38100" dist="19050" dir="2700000" algn="tl" rotWithShape="0">
                  <a:schemeClr val="dk1">
                    <a:alpha val="40000"/>
                  </a:schemeClr>
                </a:outerShdw>
              </a:effectLst>
            </a:rPr>
            <a:t>Responses: Districts</a:t>
          </a:r>
        </a:p>
      </xdr:txBody>
    </xdr:sp>
    <xdr:clientData/>
  </xdr:twoCellAnchor>
  <xdr:twoCellAnchor>
    <xdr:from>
      <xdr:col>4</xdr:col>
      <xdr:colOff>0</xdr:colOff>
      <xdr:row>24</xdr:row>
      <xdr:rowOff>0</xdr:rowOff>
    </xdr:from>
    <xdr:to>
      <xdr:col>6</xdr:col>
      <xdr:colOff>317500</xdr:colOff>
      <xdr:row>26</xdr:row>
      <xdr:rowOff>136073</xdr:rowOff>
    </xdr:to>
    <xdr:sp macro="" textlink="">
      <xdr:nvSpPr>
        <xdr:cNvPr id="115" name="Rectangle 114">
          <a:hlinkClick xmlns:r="http://schemas.openxmlformats.org/officeDocument/2006/relationships" r:id="rId72"/>
        </xdr:cNvPr>
        <xdr:cNvSpPr/>
      </xdr:nvSpPr>
      <xdr:spPr>
        <a:xfrm>
          <a:off x="24384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GET </a:t>
          </a:r>
          <a:r>
            <a:rPr lang="en-US" sz="2000" b="0" cap="none" spc="0">
              <a:ln w="0"/>
              <a:solidFill>
                <a:schemeClr val="tx1"/>
              </a:solidFill>
              <a:effectLst>
                <a:outerShdw blurRad="38100" dist="19050" dir="2700000" algn="tl" rotWithShape="0">
                  <a:schemeClr val="dk1">
                    <a:alpha val="40000"/>
                  </a:schemeClr>
                </a:outerShdw>
              </a:effectLst>
            </a:rPr>
            <a:t>(Raw)</a:t>
          </a:r>
        </a:p>
      </xdr:txBody>
    </xdr:sp>
    <xdr:clientData/>
  </xdr:twoCellAnchor>
  <xdr:twoCellAnchor>
    <xdr:from>
      <xdr:col>7</xdr:col>
      <xdr:colOff>0</xdr:colOff>
      <xdr:row>24</xdr:row>
      <xdr:rowOff>0</xdr:rowOff>
    </xdr:from>
    <xdr:to>
      <xdr:col>9</xdr:col>
      <xdr:colOff>317500</xdr:colOff>
      <xdr:row>26</xdr:row>
      <xdr:rowOff>136073</xdr:rowOff>
    </xdr:to>
    <xdr:sp macro="" textlink="">
      <xdr:nvSpPr>
        <xdr:cNvPr id="116" name="Rectangle 115">
          <a:hlinkClick xmlns:r="http://schemas.openxmlformats.org/officeDocument/2006/relationships" r:id="rId73"/>
        </xdr:cNvPr>
        <xdr:cNvSpPr/>
      </xdr:nvSpPr>
      <xdr:spPr>
        <a:xfrm>
          <a:off x="4267200" y="3625850"/>
          <a:ext cx="1536700" cy="453573"/>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FET </a:t>
          </a:r>
          <a:r>
            <a:rPr lang="en-US" sz="2000" b="0" cap="none" spc="0">
              <a:ln w="0"/>
              <a:solidFill>
                <a:schemeClr val="tx1"/>
              </a:solidFill>
              <a:effectLst>
                <a:outerShdw blurRad="38100" dist="19050" dir="2700000" algn="tl" rotWithShape="0">
                  <a:schemeClr val="dk1">
                    <a:alpha val="40000"/>
                  </a:schemeClr>
                </a:outerShdw>
              </a:effectLst>
            </a:rPr>
            <a:t>(Raw)</a:t>
          </a:r>
        </a:p>
      </xdr:txBody>
    </xdr:sp>
    <xdr:clientData/>
  </xdr:twoCellAnchor>
  <xdr:twoCellAnchor>
    <xdr:from>
      <xdr:col>5</xdr:col>
      <xdr:colOff>584200</xdr:colOff>
      <xdr:row>35</xdr:row>
      <xdr:rowOff>25400</xdr:rowOff>
    </xdr:from>
    <xdr:to>
      <xdr:col>8</xdr:col>
      <xdr:colOff>292100</xdr:colOff>
      <xdr:row>37</xdr:row>
      <xdr:rowOff>101092</xdr:rowOff>
    </xdr:to>
    <xdr:sp macro="" textlink="">
      <xdr:nvSpPr>
        <xdr:cNvPr id="118" name="Rectangle 117">
          <a:hlinkClick xmlns:r="http://schemas.openxmlformats.org/officeDocument/2006/relationships" r:id="rId74"/>
        </xdr:cNvPr>
        <xdr:cNvSpPr/>
      </xdr:nvSpPr>
      <xdr:spPr>
        <a:xfrm>
          <a:off x="3632200" y="5397500"/>
          <a:ext cx="1536700" cy="393192"/>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19050</xdr:colOff>
      <xdr:row>55</xdr:row>
      <xdr:rowOff>127000</xdr:rowOff>
    </xdr:from>
    <xdr:to>
      <xdr:col>6</xdr:col>
      <xdr:colOff>336550</xdr:colOff>
      <xdr:row>58</xdr:row>
      <xdr:rowOff>107950</xdr:rowOff>
    </xdr:to>
    <xdr:sp macro="" textlink="">
      <xdr:nvSpPr>
        <xdr:cNvPr id="119" name="Rectangle 118">
          <a:hlinkClick xmlns:r="http://schemas.openxmlformats.org/officeDocument/2006/relationships" r:id="rId74"/>
        </xdr:cNvPr>
        <xdr:cNvSpPr/>
      </xdr:nvSpPr>
      <xdr:spPr>
        <a:xfrm>
          <a:off x="2457450" y="867410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12700</xdr:colOff>
      <xdr:row>93</xdr:row>
      <xdr:rowOff>107950</xdr:rowOff>
    </xdr:from>
    <xdr:to>
      <xdr:col>6</xdr:col>
      <xdr:colOff>330200</xdr:colOff>
      <xdr:row>96</xdr:row>
      <xdr:rowOff>88900</xdr:rowOff>
    </xdr:to>
    <xdr:sp macro="" textlink="">
      <xdr:nvSpPr>
        <xdr:cNvPr id="120" name="Rectangle 119">
          <a:hlinkClick xmlns:r="http://schemas.openxmlformats.org/officeDocument/2006/relationships" r:id="rId74"/>
        </xdr:cNvPr>
        <xdr:cNvSpPr/>
      </xdr:nvSpPr>
      <xdr:spPr>
        <a:xfrm>
          <a:off x="2451100" y="146875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38100</xdr:colOff>
      <xdr:row>130</xdr:row>
      <xdr:rowOff>114300</xdr:rowOff>
    </xdr:from>
    <xdr:to>
      <xdr:col>6</xdr:col>
      <xdr:colOff>355600</xdr:colOff>
      <xdr:row>133</xdr:row>
      <xdr:rowOff>95250</xdr:rowOff>
    </xdr:to>
    <xdr:sp macro="" textlink="">
      <xdr:nvSpPr>
        <xdr:cNvPr id="121" name="Rectangle 120">
          <a:hlinkClick xmlns:r="http://schemas.openxmlformats.org/officeDocument/2006/relationships" r:id="rId74"/>
        </xdr:cNvPr>
        <xdr:cNvSpPr/>
      </xdr:nvSpPr>
      <xdr:spPr>
        <a:xfrm>
          <a:off x="2476500" y="205676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12700</xdr:colOff>
      <xdr:row>167</xdr:row>
      <xdr:rowOff>120650</xdr:rowOff>
    </xdr:from>
    <xdr:to>
      <xdr:col>6</xdr:col>
      <xdr:colOff>330200</xdr:colOff>
      <xdr:row>170</xdr:row>
      <xdr:rowOff>101600</xdr:rowOff>
    </xdr:to>
    <xdr:sp macro="" textlink="">
      <xdr:nvSpPr>
        <xdr:cNvPr id="122" name="Rectangle 121">
          <a:hlinkClick xmlns:r="http://schemas.openxmlformats.org/officeDocument/2006/relationships" r:id="rId74"/>
        </xdr:cNvPr>
        <xdr:cNvSpPr/>
      </xdr:nvSpPr>
      <xdr:spPr>
        <a:xfrm>
          <a:off x="2451100" y="264477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6350</xdr:colOff>
      <xdr:row>221</xdr:row>
      <xdr:rowOff>107950</xdr:rowOff>
    </xdr:from>
    <xdr:to>
      <xdr:col>6</xdr:col>
      <xdr:colOff>323850</xdr:colOff>
      <xdr:row>224</xdr:row>
      <xdr:rowOff>88900</xdr:rowOff>
    </xdr:to>
    <xdr:sp macro="" textlink="">
      <xdr:nvSpPr>
        <xdr:cNvPr id="123" name="Rectangle 122">
          <a:hlinkClick xmlns:r="http://schemas.openxmlformats.org/officeDocument/2006/relationships" r:id="rId74"/>
        </xdr:cNvPr>
        <xdr:cNvSpPr/>
      </xdr:nvSpPr>
      <xdr:spPr>
        <a:xfrm>
          <a:off x="2444750" y="350075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275</xdr:row>
      <xdr:rowOff>114300</xdr:rowOff>
    </xdr:from>
    <xdr:to>
      <xdr:col>6</xdr:col>
      <xdr:colOff>317500</xdr:colOff>
      <xdr:row>278</xdr:row>
      <xdr:rowOff>95250</xdr:rowOff>
    </xdr:to>
    <xdr:sp macro="" textlink="">
      <xdr:nvSpPr>
        <xdr:cNvPr id="124" name="Rectangle 123">
          <a:hlinkClick xmlns:r="http://schemas.openxmlformats.org/officeDocument/2006/relationships" r:id="rId74"/>
        </xdr:cNvPr>
        <xdr:cNvSpPr/>
      </xdr:nvSpPr>
      <xdr:spPr>
        <a:xfrm>
          <a:off x="2438400" y="4358640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329</xdr:row>
      <xdr:rowOff>120650</xdr:rowOff>
    </xdr:from>
    <xdr:to>
      <xdr:col>6</xdr:col>
      <xdr:colOff>317500</xdr:colOff>
      <xdr:row>332</xdr:row>
      <xdr:rowOff>101600</xdr:rowOff>
    </xdr:to>
    <xdr:sp macro="" textlink="">
      <xdr:nvSpPr>
        <xdr:cNvPr id="125" name="Rectangle 124">
          <a:hlinkClick xmlns:r="http://schemas.openxmlformats.org/officeDocument/2006/relationships" r:id="rId74"/>
        </xdr:cNvPr>
        <xdr:cNvSpPr/>
      </xdr:nvSpPr>
      <xdr:spPr>
        <a:xfrm>
          <a:off x="2438400" y="5216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0</xdr:colOff>
      <xdr:row>417</xdr:row>
      <xdr:rowOff>120650</xdr:rowOff>
    </xdr:from>
    <xdr:to>
      <xdr:col>6</xdr:col>
      <xdr:colOff>317500</xdr:colOff>
      <xdr:row>420</xdr:row>
      <xdr:rowOff>101600</xdr:rowOff>
    </xdr:to>
    <xdr:sp macro="" textlink="">
      <xdr:nvSpPr>
        <xdr:cNvPr id="126" name="Rectangle 125">
          <a:hlinkClick xmlns:r="http://schemas.openxmlformats.org/officeDocument/2006/relationships" r:id="rId74"/>
        </xdr:cNvPr>
        <xdr:cNvSpPr/>
      </xdr:nvSpPr>
      <xdr:spPr>
        <a:xfrm>
          <a:off x="2438400" y="6613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4</xdr:col>
      <xdr:colOff>19050</xdr:colOff>
      <xdr:row>505</xdr:row>
      <xdr:rowOff>120650</xdr:rowOff>
    </xdr:from>
    <xdr:to>
      <xdr:col>6</xdr:col>
      <xdr:colOff>336550</xdr:colOff>
      <xdr:row>508</xdr:row>
      <xdr:rowOff>101600</xdr:rowOff>
    </xdr:to>
    <xdr:sp macro="" textlink="">
      <xdr:nvSpPr>
        <xdr:cNvPr id="127" name="Rectangle 126">
          <a:hlinkClick xmlns:r="http://schemas.openxmlformats.org/officeDocument/2006/relationships" r:id="rId74"/>
        </xdr:cNvPr>
        <xdr:cNvSpPr/>
      </xdr:nvSpPr>
      <xdr:spPr>
        <a:xfrm>
          <a:off x="2457450" y="80105250"/>
          <a:ext cx="1536700" cy="4572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9</xdr:col>
      <xdr:colOff>0</xdr:colOff>
      <xdr:row>38</xdr:row>
      <xdr:rowOff>0</xdr:rowOff>
    </xdr:from>
    <xdr:to>
      <xdr:col>16</xdr:col>
      <xdr:colOff>336176</xdr:colOff>
      <xdr:row>55</xdr:row>
      <xdr:rowOff>0</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xdr:col>
      <xdr:colOff>0</xdr:colOff>
      <xdr:row>597</xdr:row>
      <xdr:rowOff>0</xdr:rowOff>
    </xdr:from>
    <xdr:to>
      <xdr:col>8</xdr:col>
      <xdr:colOff>273515</xdr:colOff>
      <xdr:row>614</xdr:row>
      <xdr:rowOff>3628</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9</xdr:col>
      <xdr:colOff>0</xdr:colOff>
      <xdr:row>597</xdr:row>
      <xdr:rowOff>0</xdr:rowOff>
    </xdr:from>
    <xdr:to>
      <xdr:col>16</xdr:col>
      <xdr:colOff>276107</xdr:colOff>
      <xdr:row>614</xdr:row>
      <xdr:rowOff>8812</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0</xdr:colOff>
      <xdr:row>615</xdr:row>
      <xdr:rowOff>0</xdr:rowOff>
    </xdr:from>
    <xdr:to>
      <xdr:col>8</xdr:col>
      <xdr:colOff>276107</xdr:colOff>
      <xdr:row>632</xdr:row>
      <xdr:rowOff>8812</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9</xdr:col>
      <xdr:colOff>0</xdr:colOff>
      <xdr:row>615</xdr:row>
      <xdr:rowOff>0</xdr:rowOff>
    </xdr:from>
    <xdr:to>
      <xdr:col>16</xdr:col>
      <xdr:colOff>276107</xdr:colOff>
      <xdr:row>632</xdr:row>
      <xdr:rowOff>8812</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xdr:col>
      <xdr:colOff>0</xdr:colOff>
      <xdr:row>633</xdr:row>
      <xdr:rowOff>0</xdr:rowOff>
    </xdr:from>
    <xdr:to>
      <xdr:col>8</xdr:col>
      <xdr:colOff>276107</xdr:colOff>
      <xdr:row>650</xdr:row>
      <xdr:rowOff>8812</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9</xdr:col>
      <xdr:colOff>0</xdr:colOff>
      <xdr:row>633</xdr:row>
      <xdr:rowOff>0</xdr:rowOff>
    </xdr:from>
    <xdr:to>
      <xdr:col>16</xdr:col>
      <xdr:colOff>276107</xdr:colOff>
      <xdr:row>650</xdr:row>
      <xdr:rowOff>8812</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xdr:col>
      <xdr:colOff>0</xdr:colOff>
      <xdr:row>651</xdr:row>
      <xdr:rowOff>0</xdr:rowOff>
    </xdr:from>
    <xdr:to>
      <xdr:col>8</xdr:col>
      <xdr:colOff>276107</xdr:colOff>
      <xdr:row>668</xdr:row>
      <xdr:rowOff>8812</xdr:rowOff>
    </xdr:to>
    <xdr:graphicFrame macro="">
      <xdr:nvGraphicFramePr>
        <xdr:cNvPr id="165" name="Chart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9</xdr:col>
      <xdr:colOff>0</xdr:colOff>
      <xdr:row>651</xdr:row>
      <xdr:rowOff>0</xdr:rowOff>
    </xdr:from>
    <xdr:to>
      <xdr:col>16</xdr:col>
      <xdr:colOff>276107</xdr:colOff>
      <xdr:row>668</xdr:row>
      <xdr:rowOff>8812</xdr:rowOff>
    </xdr:to>
    <xdr:graphicFrame macro="">
      <xdr:nvGraphicFramePr>
        <xdr:cNvPr id="174" name="Chart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xdr:col>
      <xdr:colOff>0</xdr:colOff>
      <xdr:row>669</xdr:row>
      <xdr:rowOff>0</xdr:rowOff>
    </xdr:from>
    <xdr:to>
      <xdr:col>8</xdr:col>
      <xdr:colOff>276107</xdr:colOff>
      <xdr:row>686</xdr:row>
      <xdr:rowOff>8812</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9</xdr:col>
      <xdr:colOff>0</xdr:colOff>
      <xdr:row>669</xdr:row>
      <xdr:rowOff>0</xdr:rowOff>
    </xdr:from>
    <xdr:to>
      <xdr:col>16</xdr:col>
      <xdr:colOff>276107</xdr:colOff>
      <xdr:row>686</xdr:row>
      <xdr:rowOff>8812</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xdr:col>
      <xdr:colOff>0</xdr:colOff>
      <xdr:row>687</xdr:row>
      <xdr:rowOff>0</xdr:rowOff>
    </xdr:from>
    <xdr:to>
      <xdr:col>8</xdr:col>
      <xdr:colOff>276107</xdr:colOff>
      <xdr:row>704</xdr:row>
      <xdr:rowOff>8812</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9</xdr:col>
      <xdr:colOff>0</xdr:colOff>
      <xdr:row>687</xdr:row>
      <xdr:rowOff>0</xdr:rowOff>
    </xdr:from>
    <xdr:to>
      <xdr:col>16</xdr:col>
      <xdr:colOff>276107</xdr:colOff>
      <xdr:row>704</xdr:row>
      <xdr:rowOff>8812</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xdr:col>
      <xdr:colOff>0</xdr:colOff>
      <xdr:row>705</xdr:row>
      <xdr:rowOff>0</xdr:rowOff>
    </xdr:from>
    <xdr:to>
      <xdr:col>8</xdr:col>
      <xdr:colOff>276107</xdr:colOff>
      <xdr:row>722</xdr:row>
      <xdr:rowOff>8812</xdr:rowOff>
    </xdr:to>
    <xdr:graphicFrame macro="">
      <xdr:nvGraphicFramePr>
        <xdr:cNvPr id="190" name="Chart 1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9</xdr:col>
      <xdr:colOff>0</xdr:colOff>
      <xdr:row>705</xdr:row>
      <xdr:rowOff>0</xdr:rowOff>
    </xdr:from>
    <xdr:to>
      <xdr:col>16</xdr:col>
      <xdr:colOff>276107</xdr:colOff>
      <xdr:row>722</xdr:row>
      <xdr:rowOff>8812</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xdr:col>
      <xdr:colOff>0</xdr:colOff>
      <xdr:row>723</xdr:row>
      <xdr:rowOff>0</xdr:rowOff>
    </xdr:from>
    <xdr:to>
      <xdr:col>8</xdr:col>
      <xdr:colOff>276107</xdr:colOff>
      <xdr:row>740</xdr:row>
      <xdr:rowOff>8812</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9</xdr:col>
      <xdr:colOff>0</xdr:colOff>
      <xdr:row>723</xdr:row>
      <xdr:rowOff>0</xdr:rowOff>
    </xdr:from>
    <xdr:to>
      <xdr:col>16</xdr:col>
      <xdr:colOff>276107</xdr:colOff>
      <xdr:row>740</xdr:row>
      <xdr:rowOff>8812</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xdr:col>
      <xdr:colOff>0</xdr:colOff>
      <xdr:row>741</xdr:row>
      <xdr:rowOff>0</xdr:rowOff>
    </xdr:from>
    <xdr:to>
      <xdr:col>8</xdr:col>
      <xdr:colOff>276107</xdr:colOff>
      <xdr:row>758</xdr:row>
      <xdr:rowOff>8812</xdr:rowOff>
    </xdr:to>
    <xdr:graphicFrame macro="">
      <xdr:nvGraphicFramePr>
        <xdr:cNvPr id="19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9</xdr:col>
      <xdr:colOff>0</xdr:colOff>
      <xdr:row>741</xdr:row>
      <xdr:rowOff>0</xdr:rowOff>
    </xdr:from>
    <xdr:to>
      <xdr:col>16</xdr:col>
      <xdr:colOff>276107</xdr:colOff>
      <xdr:row>758</xdr:row>
      <xdr:rowOff>8812</xdr:rowOff>
    </xdr:to>
    <xdr:graphicFrame macro="">
      <xdr:nvGraphicFramePr>
        <xdr:cNvPr id="199" name="Chart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xdr:col>
      <xdr:colOff>0</xdr:colOff>
      <xdr:row>759</xdr:row>
      <xdr:rowOff>0</xdr:rowOff>
    </xdr:from>
    <xdr:to>
      <xdr:col>8</xdr:col>
      <xdr:colOff>276107</xdr:colOff>
      <xdr:row>776</xdr:row>
      <xdr:rowOff>8812</xdr:rowOff>
    </xdr:to>
    <xdr:graphicFrame macro="">
      <xdr:nvGraphicFramePr>
        <xdr:cNvPr id="200"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9</xdr:col>
      <xdr:colOff>0</xdr:colOff>
      <xdr:row>759</xdr:row>
      <xdr:rowOff>0</xdr:rowOff>
    </xdr:from>
    <xdr:to>
      <xdr:col>16</xdr:col>
      <xdr:colOff>276107</xdr:colOff>
      <xdr:row>776</xdr:row>
      <xdr:rowOff>8812</xdr:rowOff>
    </xdr:to>
    <xdr:graphicFrame macro="">
      <xdr:nvGraphicFramePr>
        <xdr:cNvPr id="203" name="Chart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xdr:col>
      <xdr:colOff>0</xdr:colOff>
      <xdr:row>777</xdr:row>
      <xdr:rowOff>0</xdr:rowOff>
    </xdr:from>
    <xdr:to>
      <xdr:col>8</xdr:col>
      <xdr:colOff>276107</xdr:colOff>
      <xdr:row>794</xdr:row>
      <xdr:rowOff>8812</xdr:rowOff>
    </xdr:to>
    <xdr:graphicFrame macro="">
      <xdr:nvGraphicFramePr>
        <xdr:cNvPr id="204" name="Chart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9</xdr:col>
      <xdr:colOff>0</xdr:colOff>
      <xdr:row>777</xdr:row>
      <xdr:rowOff>0</xdr:rowOff>
    </xdr:from>
    <xdr:to>
      <xdr:col>16</xdr:col>
      <xdr:colOff>276107</xdr:colOff>
      <xdr:row>794</xdr:row>
      <xdr:rowOff>8812</xdr:rowOff>
    </xdr:to>
    <xdr:graphicFrame macro="">
      <xdr:nvGraphicFramePr>
        <xdr:cNvPr id="20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xdr:col>
      <xdr:colOff>0</xdr:colOff>
      <xdr:row>795</xdr:row>
      <xdr:rowOff>0</xdr:rowOff>
    </xdr:from>
    <xdr:to>
      <xdr:col>8</xdr:col>
      <xdr:colOff>276107</xdr:colOff>
      <xdr:row>812</xdr:row>
      <xdr:rowOff>8812</xdr:rowOff>
    </xdr:to>
    <xdr:graphicFrame macro="">
      <xdr:nvGraphicFramePr>
        <xdr:cNvPr id="208" name="Chart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9</xdr:col>
      <xdr:colOff>0</xdr:colOff>
      <xdr:row>795</xdr:row>
      <xdr:rowOff>0</xdr:rowOff>
    </xdr:from>
    <xdr:to>
      <xdr:col>16</xdr:col>
      <xdr:colOff>276107</xdr:colOff>
      <xdr:row>812</xdr:row>
      <xdr:rowOff>8812</xdr:rowOff>
    </xdr:to>
    <xdr:graphicFrame macro="">
      <xdr:nvGraphicFramePr>
        <xdr:cNvPr id="209" name="Chart 2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xdr:col>
      <xdr:colOff>0</xdr:colOff>
      <xdr:row>813</xdr:row>
      <xdr:rowOff>0</xdr:rowOff>
    </xdr:from>
    <xdr:to>
      <xdr:col>8</xdr:col>
      <xdr:colOff>276107</xdr:colOff>
      <xdr:row>830</xdr:row>
      <xdr:rowOff>8812</xdr:rowOff>
    </xdr:to>
    <xdr:graphicFrame macro="">
      <xdr:nvGraphicFramePr>
        <xdr:cNvPr id="210" name="Chart 2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9</xdr:col>
      <xdr:colOff>0</xdr:colOff>
      <xdr:row>813</xdr:row>
      <xdr:rowOff>0</xdr:rowOff>
    </xdr:from>
    <xdr:to>
      <xdr:col>16</xdr:col>
      <xdr:colOff>276107</xdr:colOff>
      <xdr:row>830</xdr:row>
      <xdr:rowOff>8812</xdr:rowOff>
    </xdr:to>
    <xdr:graphicFrame macro="">
      <xdr:nvGraphicFramePr>
        <xdr:cNvPr id="213" name="Chart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xdr:col>
      <xdr:colOff>0</xdr:colOff>
      <xdr:row>831</xdr:row>
      <xdr:rowOff>0</xdr:rowOff>
    </xdr:from>
    <xdr:to>
      <xdr:col>8</xdr:col>
      <xdr:colOff>276107</xdr:colOff>
      <xdr:row>848</xdr:row>
      <xdr:rowOff>8812</xdr:rowOff>
    </xdr:to>
    <xdr:graphicFrame macro="">
      <xdr:nvGraphicFramePr>
        <xdr:cNvPr id="21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9</xdr:col>
      <xdr:colOff>0</xdr:colOff>
      <xdr:row>831</xdr:row>
      <xdr:rowOff>0</xdr:rowOff>
    </xdr:from>
    <xdr:to>
      <xdr:col>16</xdr:col>
      <xdr:colOff>276107</xdr:colOff>
      <xdr:row>848</xdr:row>
      <xdr:rowOff>8812</xdr:rowOff>
    </xdr:to>
    <xdr:graphicFrame macro="">
      <xdr:nvGraphicFramePr>
        <xdr:cNvPr id="215"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xdr:col>
      <xdr:colOff>0</xdr:colOff>
      <xdr:row>849</xdr:row>
      <xdr:rowOff>0</xdr:rowOff>
    </xdr:from>
    <xdr:to>
      <xdr:col>8</xdr:col>
      <xdr:colOff>276107</xdr:colOff>
      <xdr:row>866</xdr:row>
      <xdr:rowOff>8812</xdr:rowOff>
    </xdr:to>
    <xdr:graphicFrame macro="">
      <xdr:nvGraphicFramePr>
        <xdr:cNvPr id="218"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9</xdr:col>
      <xdr:colOff>0</xdr:colOff>
      <xdr:row>849</xdr:row>
      <xdr:rowOff>0</xdr:rowOff>
    </xdr:from>
    <xdr:to>
      <xdr:col>16</xdr:col>
      <xdr:colOff>276107</xdr:colOff>
      <xdr:row>866</xdr:row>
      <xdr:rowOff>8812</xdr:rowOff>
    </xdr:to>
    <xdr:graphicFrame macro="">
      <xdr:nvGraphicFramePr>
        <xdr:cNvPr id="219"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xdr:col>
      <xdr:colOff>0</xdr:colOff>
      <xdr:row>867</xdr:row>
      <xdr:rowOff>0</xdr:rowOff>
    </xdr:from>
    <xdr:to>
      <xdr:col>8</xdr:col>
      <xdr:colOff>276107</xdr:colOff>
      <xdr:row>884</xdr:row>
      <xdr:rowOff>8812</xdr:rowOff>
    </xdr:to>
    <xdr:graphicFrame macro="">
      <xdr:nvGraphicFramePr>
        <xdr:cNvPr id="220"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9</xdr:col>
      <xdr:colOff>0</xdr:colOff>
      <xdr:row>867</xdr:row>
      <xdr:rowOff>0</xdr:rowOff>
    </xdr:from>
    <xdr:to>
      <xdr:col>16</xdr:col>
      <xdr:colOff>276107</xdr:colOff>
      <xdr:row>884</xdr:row>
      <xdr:rowOff>8812</xdr:rowOff>
    </xdr:to>
    <xdr:graphicFrame macro="">
      <xdr:nvGraphicFramePr>
        <xdr:cNvPr id="223" name="Chart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xdr:col>
      <xdr:colOff>0</xdr:colOff>
      <xdr:row>885</xdr:row>
      <xdr:rowOff>0</xdr:rowOff>
    </xdr:from>
    <xdr:to>
      <xdr:col>8</xdr:col>
      <xdr:colOff>276107</xdr:colOff>
      <xdr:row>902</xdr:row>
      <xdr:rowOff>8812</xdr:rowOff>
    </xdr:to>
    <xdr:graphicFrame macro="">
      <xdr:nvGraphicFramePr>
        <xdr:cNvPr id="224"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9</xdr:col>
      <xdr:colOff>0</xdr:colOff>
      <xdr:row>885</xdr:row>
      <xdr:rowOff>0</xdr:rowOff>
    </xdr:from>
    <xdr:to>
      <xdr:col>16</xdr:col>
      <xdr:colOff>276107</xdr:colOff>
      <xdr:row>902</xdr:row>
      <xdr:rowOff>8812</xdr:rowOff>
    </xdr:to>
    <xdr:graphicFrame macro="">
      <xdr:nvGraphicFramePr>
        <xdr:cNvPr id="225"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xdr:col>
      <xdr:colOff>0</xdr:colOff>
      <xdr:row>903</xdr:row>
      <xdr:rowOff>0</xdr:rowOff>
    </xdr:from>
    <xdr:to>
      <xdr:col>8</xdr:col>
      <xdr:colOff>276107</xdr:colOff>
      <xdr:row>920</xdr:row>
      <xdr:rowOff>8812</xdr:rowOff>
    </xdr:to>
    <xdr:graphicFrame macro="">
      <xdr:nvGraphicFramePr>
        <xdr:cNvPr id="228" name="Chart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9</xdr:col>
      <xdr:colOff>0</xdr:colOff>
      <xdr:row>903</xdr:row>
      <xdr:rowOff>0</xdr:rowOff>
    </xdr:from>
    <xdr:to>
      <xdr:col>16</xdr:col>
      <xdr:colOff>276107</xdr:colOff>
      <xdr:row>920</xdr:row>
      <xdr:rowOff>8812</xdr:rowOff>
    </xdr:to>
    <xdr:graphicFrame macro="">
      <xdr:nvGraphicFramePr>
        <xdr:cNvPr id="229" name="Chart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xdr:col>
      <xdr:colOff>0</xdr:colOff>
      <xdr:row>921</xdr:row>
      <xdr:rowOff>0</xdr:rowOff>
    </xdr:from>
    <xdr:to>
      <xdr:col>8</xdr:col>
      <xdr:colOff>276107</xdr:colOff>
      <xdr:row>938</xdr:row>
      <xdr:rowOff>8812</xdr:rowOff>
    </xdr:to>
    <xdr:graphicFrame macro="">
      <xdr:nvGraphicFramePr>
        <xdr:cNvPr id="230"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9</xdr:col>
      <xdr:colOff>0</xdr:colOff>
      <xdr:row>921</xdr:row>
      <xdr:rowOff>0</xdr:rowOff>
    </xdr:from>
    <xdr:to>
      <xdr:col>16</xdr:col>
      <xdr:colOff>276107</xdr:colOff>
      <xdr:row>938</xdr:row>
      <xdr:rowOff>8812</xdr:rowOff>
    </xdr:to>
    <xdr:graphicFrame macro="">
      <xdr:nvGraphicFramePr>
        <xdr:cNvPr id="234" name="Chart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xdr:col>
      <xdr:colOff>0</xdr:colOff>
      <xdr:row>939</xdr:row>
      <xdr:rowOff>0</xdr:rowOff>
    </xdr:from>
    <xdr:to>
      <xdr:col>8</xdr:col>
      <xdr:colOff>276107</xdr:colOff>
      <xdr:row>956</xdr:row>
      <xdr:rowOff>8812</xdr:rowOff>
    </xdr:to>
    <xdr:graphicFrame macro="">
      <xdr:nvGraphicFramePr>
        <xdr:cNvPr id="235" name="Chart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9</xdr:col>
      <xdr:colOff>0</xdr:colOff>
      <xdr:row>939</xdr:row>
      <xdr:rowOff>0</xdr:rowOff>
    </xdr:from>
    <xdr:to>
      <xdr:col>16</xdr:col>
      <xdr:colOff>276107</xdr:colOff>
      <xdr:row>956</xdr:row>
      <xdr:rowOff>8812</xdr:rowOff>
    </xdr:to>
    <xdr:graphicFrame macro="">
      <xdr:nvGraphicFramePr>
        <xdr:cNvPr id="236" name="Chart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xdr:col>
      <xdr:colOff>0</xdr:colOff>
      <xdr:row>960</xdr:row>
      <xdr:rowOff>0</xdr:rowOff>
    </xdr:from>
    <xdr:to>
      <xdr:col>8</xdr:col>
      <xdr:colOff>276107</xdr:colOff>
      <xdr:row>977</xdr:row>
      <xdr:rowOff>8812</xdr:rowOff>
    </xdr:to>
    <xdr:graphicFrame macro="">
      <xdr:nvGraphicFramePr>
        <xdr:cNvPr id="237" name="Chart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9</xdr:col>
      <xdr:colOff>0</xdr:colOff>
      <xdr:row>960</xdr:row>
      <xdr:rowOff>0</xdr:rowOff>
    </xdr:from>
    <xdr:to>
      <xdr:col>16</xdr:col>
      <xdr:colOff>276107</xdr:colOff>
      <xdr:row>977</xdr:row>
      <xdr:rowOff>8812</xdr:rowOff>
    </xdr:to>
    <xdr:graphicFrame macro="">
      <xdr:nvGraphicFramePr>
        <xdr:cNvPr id="240" name="Chart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xdr:col>
      <xdr:colOff>0</xdr:colOff>
      <xdr:row>978</xdr:row>
      <xdr:rowOff>0</xdr:rowOff>
    </xdr:from>
    <xdr:to>
      <xdr:col>8</xdr:col>
      <xdr:colOff>276107</xdr:colOff>
      <xdr:row>995</xdr:row>
      <xdr:rowOff>8812</xdr:rowOff>
    </xdr:to>
    <xdr:graphicFrame macro="">
      <xdr:nvGraphicFramePr>
        <xdr:cNvPr id="241" name="Chart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9</xdr:col>
      <xdr:colOff>0</xdr:colOff>
      <xdr:row>978</xdr:row>
      <xdr:rowOff>0</xdr:rowOff>
    </xdr:from>
    <xdr:to>
      <xdr:col>16</xdr:col>
      <xdr:colOff>276107</xdr:colOff>
      <xdr:row>995</xdr:row>
      <xdr:rowOff>8812</xdr:rowOff>
    </xdr:to>
    <xdr:graphicFrame macro="">
      <xdr:nvGraphicFramePr>
        <xdr:cNvPr id="242"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xdr:col>
      <xdr:colOff>0</xdr:colOff>
      <xdr:row>996</xdr:row>
      <xdr:rowOff>0</xdr:rowOff>
    </xdr:from>
    <xdr:to>
      <xdr:col>8</xdr:col>
      <xdr:colOff>276107</xdr:colOff>
      <xdr:row>1013</xdr:row>
      <xdr:rowOff>8812</xdr:rowOff>
    </xdr:to>
    <xdr:graphicFrame macro="">
      <xdr:nvGraphicFramePr>
        <xdr:cNvPr id="245" name="Chart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9</xdr:col>
      <xdr:colOff>0</xdr:colOff>
      <xdr:row>996</xdr:row>
      <xdr:rowOff>0</xdr:rowOff>
    </xdr:from>
    <xdr:to>
      <xdr:col>16</xdr:col>
      <xdr:colOff>276107</xdr:colOff>
      <xdr:row>1013</xdr:row>
      <xdr:rowOff>8812</xdr:rowOff>
    </xdr:to>
    <xdr:graphicFrame macro="">
      <xdr:nvGraphicFramePr>
        <xdr:cNvPr id="246" name="Chart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xdr:col>
      <xdr:colOff>0</xdr:colOff>
      <xdr:row>1014</xdr:row>
      <xdr:rowOff>0</xdr:rowOff>
    </xdr:from>
    <xdr:to>
      <xdr:col>8</xdr:col>
      <xdr:colOff>276107</xdr:colOff>
      <xdr:row>1031</xdr:row>
      <xdr:rowOff>8812</xdr:rowOff>
    </xdr:to>
    <xdr:graphicFrame macro="">
      <xdr:nvGraphicFramePr>
        <xdr:cNvPr id="247" name="Chart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9</xdr:col>
      <xdr:colOff>0</xdr:colOff>
      <xdr:row>1014</xdr:row>
      <xdr:rowOff>0</xdr:rowOff>
    </xdr:from>
    <xdr:to>
      <xdr:col>16</xdr:col>
      <xdr:colOff>276107</xdr:colOff>
      <xdr:row>1031</xdr:row>
      <xdr:rowOff>8812</xdr:rowOff>
    </xdr:to>
    <xdr:graphicFrame macro="">
      <xdr:nvGraphicFramePr>
        <xdr:cNvPr id="250" name="Chart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xdr:col>
      <xdr:colOff>0</xdr:colOff>
      <xdr:row>1032</xdr:row>
      <xdr:rowOff>0</xdr:rowOff>
    </xdr:from>
    <xdr:to>
      <xdr:col>8</xdr:col>
      <xdr:colOff>276107</xdr:colOff>
      <xdr:row>1049</xdr:row>
      <xdr:rowOff>8812</xdr:rowOff>
    </xdr:to>
    <xdr:graphicFrame macro="">
      <xdr:nvGraphicFramePr>
        <xdr:cNvPr id="251" name="Chart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9</xdr:col>
      <xdr:colOff>0</xdr:colOff>
      <xdr:row>1032</xdr:row>
      <xdr:rowOff>0</xdr:rowOff>
    </xdr:from>
    <xdr:to>
      <xdr:col>16</xdr:col>
      <xdr:colOff>276107</xdr:colOff>
      <xdr:row>1049</xdr:row>
      <xdr:rowOff>8812</xdr:rowOff>
    </xdr:to>
    <xdr:graphicFrame macro="">
      <xdr:nvGraphicFramePr>
        <xdr:cNvPr id="252" name="Chart 2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0</xdr:colOff>
      <xdr:row>1050</xdr:row>
      <xdr:rowOff>0</xdr:rowOff>
    </xdr:from>
    <xdr:to>
      <xdr:col>8</xdr:col>
      <xdr:colOff>276107</xdr:colOff>
      <xdr:row>1067</xdr:row>
      <xdr:rowOff>8812</xdr:rowOff>
    </xdr:to>
    <xdr:graphicFrame macro="">
      <xdr:nvGraphicFramePr>
        <xdr:cNvPr id="255" name="Chart 2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9</xdr:col>
      <xdr:colOff>0</xdr:colOff>
      <xdr:row>1050</xdr:row>
      <xdr:rowOff>0</xdr:rowOff>
    </xdr:from>
    <xdr:to>
      <xdr:col>16</xdr:col>
      <xdr:colOff>276107</xdr:colOff>
      <xdr:row>1067</xdr:row>
      <xdr:rowOff>8812</xdr:rowOff>
    </xdr:to>
    <xdr:graphicFrame macro="">
      <xdr:nvGraphicFramePr>
        <xdr:cNvPr id="256" name="Chart 2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xdr:col>
      <xdr:colOff>0</xdr:colOff>
      <xdr:row>1068</xdr:row>
      <xdr:rowOff>0</xdr:rowOff>
    </xdr:from>
    <xdr:to>
      <xdr:col>8</xdr:col>
      <xdr:colOff>276107</xdr:colOff>
      <xdr:row>1085</xdr:row>
      <xdr:rowOff>8812</xdr:rowOff>
    </xdr:to>
    <xdr:graphicFrame macro="">
      <xdr:nvGraphicFramePr>
        <xdr:cNvPr id="260" name="Chart 2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9</xdr:col>
      <xdr:colOff>0</xdr:colOff>
      <xdr:row>1068</xdr:row>
      <xdr:rowOff>0</xdr:rowOff>
    </xdr:from>
    <xdr:to>
      <xdr:col>16</xdr:col>
      <xdr:colOff>276107</xdr:colOff>
      <xdr:row>1085</xdr:row>
      <xdr:rowOff>8812</xdr:rowOff>
    </xdr:to>
    <xdr:graphicFrame macro="">
      <xdr:nvGraphicFramePr>
        <xdr:cNvPr id="263" name="Chart 2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xdr:col>
      <xdr:colOff>0</xdr:colOff>
      <xdr:row>1086</xdr:row>
      <xdr:rowOff>0</xdr:rowOff>
    </xdr:from>
    <xdr:to>
      <xdr:col>8</xdr:col>
      <xdr:colOff>276107</xdr:colOff>
      <xdr:row>1103</xdr:row>
      <xdr:rowOff>8812</xdr:rowOff>
    </xdr:to>
    <xdr:graphicFrame macro="">
      <xdr:nvGraphicFramePr>
        <xdr:cNvPr id="264" name="Chart 2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9</xdr:col>
      <xdr:colOff>0</xdr:colOff>
      <xdr:row>1086</xdr:row>
      <xdr:rowOff>0</xdr:rowOff>
    </xdr:from>
    <xdr:to>
      <xdr:col>16</xdr:col>
      <xdr:colOff>276107</xdr:colOff>
      <xdr:row>1103</xdr:row>
      <xdr:rowOff>8812</xdr:rowOff>
    </xdr:to>
    <xdr:graphicFrame macro="">
      <xdr:nvGraphicFramePr>
        <xdr:cNvPr id="265" name="Chart 2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xdr:col>
      <xdr:colOff>0</xdr:colOff>
      <xdr:row>1104</xdr:row>
      <xdr:rowOff>0</xdr:rowOff>
    </xdr:from>
    <xdr:to>
      <xdr:col>8</xdr:col>
      <xdr:colOff>276107</xdr:colOff>
      <xdr:row>1121</xdr:row>
      <xdr:rowOff>8812</xdr:rowOff>
    </xdr:to>
    <xdr:graphicFrame macro="">
      <xdr:nvGraphicFramePr>
        <xdr:cNvPr id="268" name="Chart 2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9</xdr:col>
      <xdr:colOff>0</xdr:colOff>
      <xdr:row>1104</xdr:row>
      <xdr:rowOff>0</xdr:rowOff>
    </xdr:from>
    <xdr:to>
      <xdr:col>16</xdr:col>
      <xdr:colOff>276107</xdr:colOff>
      <xdr:row>1121</xdr:row>
      <xdr:rowOff>8812</xdr:rowOff>
    </xdr:to>
    <xdr:graphicFrame macro="">
      <xdr:nvGraphicFramePr>
        <xdr:cNvPr id="269" name="Chart 2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xdr:col>
      <xdr:colOff>0</xdr:colOff>
      <xdr:row>1122</xdr:row>
      <xdr:rowOff>0</xdr:rowOff>
    </xdr:from>
    <xdr:to>
      <xdr:col>8</xdr:col>
      <xdr:colOff>276107</xdr:colOff>
      <xdr:row>1139</xdr:row>
      <xdr:rowOff>8812</xdr:rowOff>
    </xdr:to>
    <xdr:graphicFrame macro="">
      <xdr:nvGraphicFramePr>
        <xdr:cNvPr id="270" name="Chart 2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9</xdr:col>
      <xdr:colOff>0</xdr:colOff>
      <xdr:row>1122</xdr:row>
      <xdr:rowOff>0</xdr:rowOff>
    </xdr:from>
    <xdr:to>
      <xdr:col>16</xdr:col>
      <xdr:colOff>276107</xdr:colOff>
      <xdr:row>1139</xdr:row>
      <xdr:rowOff>8812</xdr:rowOff>
    </xdr:to>
    <xdr:graphicFrame macro="">
      <xdr:nvGraphicFramePr>
        <xdr:cNvPr id="273" name="Chart 2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xdr:col>
      <xdr:colOff>0</xdr:colOff>
      <xdr:row>1140</xdr:row>
      <xdr:rowOff>0</xdr:rowOff>
    </xdr:from>
    <xdr:to>
      <xdr:col>8</xdr:col>
      <xdr:colOff>276107</xdr:colOff>
      <xdr:row>1157</xdr:row>
      <xdr:rowOff>8812</xdr:rowOff>
    </xdr:to>
    <xdr:graphicFrame macro="">
      <xdr:nvGraphicFramePr>
        <xdr:cNvPr id="274" name="Chart 2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9</xdr:col>
      <xdr:colOff>0</xdr:colOff>
      <xdr:row>1140</xdr:row>
      <xdr:rowOff>0</xdr:rowOff>
    </xdr:from>
    <xdr:to>
      <xdr:col>16</xdr:col>
      <xdr:colOff>276107</xdr:colOff>
      <xdr:row>1157</xdr:row>
      <xdr:rowOff>8812</xdr:rowOff>
    </xdr:to>
    <xdr:graphicFrame macro="">
      <xdr:nvGraphicFramePr>
        <xdr:cNvPr id="275" name="Chart 2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xdr:col>
      <xdr:colOff>0</xdr:colOff>
      <xdr:row>1158</xdr:row>
      <xdr:rowOff>0</xdr:rowOff>
    </xdr:from>
    <xdr:to>
      <xdr:col>8</xdr:col>
      <xdr:colOff>276107</xdr:colOff>
      <xdr:row>1175</xdr:row>
      <xdr:rowOff>8812</xdr:rowOff>
    </xdr:to>
    <xdr:graphicFrame macro="">
      <xdr:nvGraphicFramePr>
        <xdr:cNvPr id="278" name="Chart 2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9</xdr:col>
      <xdr:colOff>0</xdr:colOff>
      <xdr:row>1158</xdr:row>
      <xdr:rowOff>0</xdr:rowOff>
    </xdr:from>
    <xdr:to>
      <xdr:col>16</xdr:col>
      <xdr:colOff>276107</xdr:colOff>
      <xdr:row>1175</xdr:row>
      <xdr:rowOff>8812</xdr:rowOff>
    </xdr:to>
    <xdr:graphicFrame macro="">
      <xdr:nvGraphicFramePr>
        <xdr:cNvPr id="279" name="Chart 2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xdr:col>
      <xdr:colOff>0</xdr:colOff>
      <xdr:row>1176</xdr:row>
      <xdr:rowOff>0</xdr:rowOff>
    </xdr:from>
    <xdr:to>
      <xdr:col>8</xdr:col>
      <xdr:colOff>276107</xdr:colOff>
      <xdr:row>1193</xdr:row>
      <xdr:rowOff>8812</xdr:rowOff>
    </xdr:to>
    <xdr:graphicFrame macro="">
      <xdr:nvGraphicFramePr>
        <xdr:cNvPr id="280" name="Chart 2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9</xdr:col>
      <xdr:colOff>0</xdr:colOff>
      <xdr:row>1176</xdr:row>
      <xdr:rowOff>0</xdr:rowOff>
    </xdr:from>
    <xdr:to>
      <xdr:col>16</xdr:col>
      <xdr:colOff>276107</xdr:colOff>
      <xdr:row>1193</xdr:row>
      <xdr:rowOff>8812</xdr:rowOff>
    </xdr:to>
    <xdr:graphicFrame macro="">
      <xdr:nvGraphicFramePr>
        <xdr:cNvPr id="283" name="Chart 2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xdr:col>
      <xdr:colOff>0</xdr:colOff>
      <xdr:row>1194</xdr:row>
      <xdr:rowOff>0</xdr:rowOff>
    </xdr:from>
    <xdr:to>
      <xdr:col>8</xdr:col>
      <xdr:colOff>276107</xdr:colOff>
      <xdr:row>1211</xdr:row>
      <xdr:rowOff>8812</xdr:rowOff>
    </xdr:to>
    <xdr:graphicFrame macro="">
      <xdr:nvGraphicFramePr>
        <xdr:cNvPr id="284" name="Chart 2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9</xdr:col>
      <xdr:colOff>0</xdr:colOff>
      <xdr:row>1194</xdr:row>
      <xdr:rowOff>0</xdr:rowOff>
    </xdr:from>
    <xdr:to>
      <xdr:col>16</xdr:col>
      <xdr:colOff>276107</xdr:colOff>
      <xdr:row>1211</xdr:row>
      <xdr:rowOff>8812</xdr:rowOff>
    </xdr:to>
    <xdr:graphicFrame macro="">
      <xdr:nvGraphicFramePr>
        <xdr:cNvPr id="285" name="Chart 2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xdr:col>
      <xdr:colOff>0</xdr:colOff>
      <xdr:row>1212</xdr:row>
      <xdr:rowOff>0</xdr:rowOff>
    </xdr:from>
    <xdr:to>
      <xdr:col>8</xdr:col>
      <xdr:colOff>276107</xdr:colOff>
      <xdr:row>1229</xdr:row>
      <xdr:rowOff>8812</xdr:rowOff>
    </xdr:to>
    <xdr:graphicFrame macro="">
      <xdr:nvGraphicFramePr>
        <xdr:cNvPr id="288" name="Chart 2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9</xdr:col>
      <xdr:colOff>0</xdr:colOff>
      <xdr:row>1212</xdr:row>
      <xdr:rowOff>0</xdr:rowOff>
    </xdr:from>
    <xdr:to>
      <xdr:col>16</xdr:col>
      <xdr:colOff>276107</xdr:colOff>
      <xdr:row>1229</xdr:row>
      <xdr:rowOff>8812</xdr:rowOff>
    </xdr:to>
    <xdr:graphicFrame macro="">
      <xdr:nvGraphicFramePr>
        <xdr:cNvPr id="289" name="Chart 2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xdr:col>
      <xdr:colOff>0</xdr:colOff>
      <xdr:row>1230</xdr:row>
      <xdr:rowOff>0</xdr:rowOff>
    </xdr:from>
    <xdr:to>
      <xdr:col>8</xdr:col>
      <xdr:colOff>276107</xdr:colOff>
      <xdr:row>1247</xdr:row>
      <xdr:rowOff>8812</xdr:rowOff>
    </xdr:to>
    <xdr:graphicFrame macro="">
      <xdr:nvGraphicFramePr>
        <xdr:cNvPr id="290" name="Chart 2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9</xdr:col>
      <xdr:colOff>0</xdr:colOff>
      <xdr:row>1230</xdr:row>
      <xdr:rowOff>0</xdr:rowOff>
    </xdr:from>
    <xdr:to>
      <xdr:col>16</xdr:col>
      <xdr:colOff>276107</xdr:colOff>
      <xdr:row>1247</xdr:row>
      <xdr:rowOff>8812</xdr:rowOff>
    </xdr:to>
    <xdr:graphicFrame macro="">
      <xdr:nvGraphicFramePr>
        <xdr:cNvPr id="293" name="Chart 2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xdr:col>
      <xdr:colOff>0</xdr:colOff>
      <xdr:row>1248</xdr:row>
      <xdr:rowOff>0</xdr:rowOff>
    </xdr:from>
    <xdr:to>
      <xdr:col>8</xdr:col>
      <xdr:colOff>276107</xdr:colOff>
      <xdr:row>1265</xdr:row>
      <xdr:rowOff>8812</xdr:rowOff>
    </xdr:to>
    <xdr:graphicFrame macro="">
      <xdr:nvGraphicFramePr>
        <xdr:cNvPr id="294" name="Chart 2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9</xdr:col>
      <xdr:colOff>0</xdr:colOff>
      <xdr:row>1248</xdr:row>
      <xdr:rowOff>0</xdr:rowOff>
    </xdr:from>
    <xdr:to>
      <xdr:col>16</xdr:col>
      <xdr:colOff>276107</xdr:colOff>
      <xdr:row>1265</xdr:row>
      <xdr:rowOff>8812</xdr:rowOff>
    </xdr:to>
    <xdr:graphicFrame macro="">
      <xdr:nvGraphicFramePr>
        <xdr:cNvPr id="295" name="Chart 2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xdr:col>
      <xdr:colOff>0</xdr:colOff>
      <xdr:row>1266</xdr:row>
      <xdr:rowOff>0</xdr:rowOff>
    </xdr:from>
    <xdr:to>
      <xdr:col>8</xdr:col>
      <xdr:colOff>276107</xdr:colOff>
      <xdr:row>1283</xdr:row>
      <xdr:rowOff>8812</xdr:rowOff>
    </xdr:to>
    <xdr:graphicFrame macro="">
      <xdr:nvGraphicFramePr>
        <xdr:cNvPr id="298" name="Chart 2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9</xdr:col>
      <xdr:colOff>0</xdr:colOff>
      <xdr:row>1266</xdr:row>
      <xdr:rowOff>0</xdr:rowOff>
    </xdr:from>
    <xdr:to>
      <xdr:col>16</xdr:col>
      <xdr:colOff>276107</xdr:colOff>
      <xdr:row>1283</xdr:row>
      <xdr:rowOff>8812</xdr:rowOff>
    </xdr:to>
    <xdr:graphicFrame macro="">
      <xdr:nvGraphicFramePr>
        <xdr:cNvPr id="299"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xdr:col>
      <xdr:colOff>0</xdr:colOff>
      <xdr:row>1284</xdr:row>
      <xdr:rowOff>0</xdr:rowOff>
    </xdr:from>
    <xdr:to>
      <xdr:col>8</xdr:col>
      <xdr:colOff>276107</xdr:colOff>
      <xdr:row>1301</xdr:row>
      <xdr:rowOff>8812</xdr:rowOff>
    </xdr:to>
    <xdr:graphicFrame macro="">
      <xdr:nvGraphicFramePr>
        <xdr:cNvPr id="300" name="Chart 2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9</xdr:col>
      <xdr:colOff>0</xdr:colOff>
      <xdr:row>1284</xdr:row>
      <xdr:rowOff>0</xdr:rowOff>
    </xdr:from>
    <xdr:to>
      <xdr:col>16</xdr:col>
      <xdr:colOff>276107</xdr:colOff>
      <xdr:row>1301</xdr:row>
      <xdr:rowOff>8812</xdr:rowOff>
    </xdr:to>
    <xdr:graphicFrame macro="">
      <xdr:nvGraphicFramePr>
        <xdr:cNvPr id="304" name="Chart 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xdr:col>
      <xdr:colOff>0</xdr:colOff>
      <xdr:row>1302</xdr:row>
      <xdr:rowOff>0</xdr:rowOff>
    </xdr:from>
    <xdr:to>
      <xdr:col>8</xdr:col>
      <xdr:colOff>276107</xdr:colOff>
      <xdr:row>1319</xdr:row>
      <xdr:rowOff>8812</xdr:rowOff>
    </xdr:to>
    <xdr:graphicFrame macro="">
      <xdr:nvGraphicFramePr>
        <xdr:cNvPr id="305" name="Chart 3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9</xdr:col>
      <xdr:colOff>0</xdr:colOff>
      <xdr:row>1302</xdr:row>
      <xdr:rowOff>0</xdr:rowOff>
    </xdr:from>
    <xdr:to>
      <xdr:col>16</xdr:col>
      <xdr:colOff>276107</xdr:colOff>
      <xdr:row>1319</xdr:row>
      <xdr:rowOff>8812</xdr:rowOff>
    </xdr:to>
    <xdr:graphicFrame macro="">
      <xdr:nvGraphicFramePr>
        <xdr:cNvPr id="306" name="Chart 3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xdr:col>
      <xdr:colOff>0</xdr:colOff>
      <xdr:row>1323</xdr:row>
      <xdr:rowOff>0</xdr:rowOff>
    </xdr:from>
    <xdr:to>
      <xdr:col>8</xdr:col>
      <xdr:colOff>276107</xdr:colOff>
      <xdr:row>1340</xdr:row>
      <xdr:rowOff>8812</xdr:rowOff>
    </xdr:to>
    <xdr:graphicFrame macro="">
      <xdr:nvGraphicFramePr>
        <xdr:cNvPr id="307" name="Chart 3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9</xdr:col>
      <xdr:colOff>0</xdr:colOff>
      <xdr:row>1323</xdr:row>
      <xdr:rowOff>0</xdr:rowOff>
    </xdr:from>
    <xdr:to>
      <xdr:col>16</xdr:col>
      <xdr:colOff>276107</xdr:colOff>
      <xdr:row>1340</xdr:row>
      <xdr:rowOff>8812</xdr:rowOff>
    </xdr:to>
    <xdr:graphicFrame macro="">
      <xdr:nvGraphicFramePr>
        <xdr:cNvPr id="310" name="Chart 3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xdr:col>
      <xdr:colOff>0</xdr:colOff>
      <xdr:row>1341</xdr:row>
      <xdr:rowOff>0</xdr:rowOff>
    </xdr:from>
    <xdr:to>
      <xdr:col>8</xdr:col>
      <xdr:colOff>276107</xdr:colOff>
      <xdr:row>1358</xdr:row>
      <xdr:rowOff>8812</xdr:rowOff>
    </xdr:to>
    <xdr:graphicFrame macro="">
      <xdr:nvGraphicFramePr>
        <xdr:cNvPr id="311" name="Chart 3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9</xdr:col>
      <xdr:colOff>0</xdr:colOff>
      <xdr:row>1341</xdr:row>
      <xdr:rowOff>0</xdr:rowOff>
    </xdr:from>
    <xdr:to>
      <xdr:col>16</xdr:col>
      <xdr:colOff>276107</xdr:colOff>
      <xdr:row>1358</xdr:row>
      <xdr:rowOff>8812</xdr:rowOff>
    </xdr:to>
    <xdr:graphicFrame macro="">
      <xdr:nvGraphicFramePr>
        <xdr:cNvPr id="312" name="Chart 3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1</xdr:col>
      <xdr:colOff>0</xdr:colOff>
      <xdr:row>1359</xdr:row>
      <xdr:rowOff>0</xdr:rowOff>
    </xdr:from>
    <xdr:to>
      <xdr:col>8</xdr:col>
      <xdr:colOff>276107</xdr:colOff>
      <xdr:row>1376</xdr:row>
      <xdr:rowOff>8812</xdr:rowOff>
    </xdr:to>
    <xdr:graphicFrame macro="">
      <xdr:nvGraphicFramePr>
        <xdr:cNvPr id="315" name="Chart 3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9</xdr:col>
      <xdr:colOff>0</xdr:colOff>
      <xdr:row>1359</xdr:row>
      <xdr:rowOff>0</xdr:rowOff>
    </xdr:from>
    <xdr:to>
      <xdr:col>16</xdr:col>
      <xdr:colOff>276107</xdr:colOff>
      <xdr:row>1376</xdr:row>
      <xdr:rowOff>8812</xdr:rowOff>
    </xdr:to>
    <xdr:graphicFrame macro="">
      <xdr:nvGraphicFramePr>
        <xdr:cNvPr id="316" name="Chart 3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xdr:col>
      <xdr:colOff>0</xdr:colOff>
      <xdr:row>1377</xdr:row>
      <xdr:rowOff>0</xdr:rowOff>
    </xdr:from>
    <xdr:to>
      <xdr:col>8</xdr:col>
      <xdr:colOff>276107</xdr:colOff>
      <xdr:row>1394</xdr:row>
      <xdr:rowOff>8812</xdr:rowOff>
    </xdr:to>
    <xdr:graphicFrame macro="">
      <xdr:nvGraphicFramePr>
        <xdr:cNvPr id="317" name="Chart 3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9</xdr:col>
      <xdr:colOff>0</xdr:colOff>
      <xdr:row>1377</xdr:row>
      <xdr:rowOff>0</xdr:rowOff>
    </xdr:from>
    <xdr:to>
      <xdr:col>16</xdr:col>
      <xdr:colOff>276107</xdr:colOff>
      <xdr:row>1394</xdr:row>
      <xdr:rowOff>8812</xdr:rowOff>
    </xdr:to>
    <xdr:graphicFrame macro="">
      <xdr:nvGraphicFramePr>
        <xdr:cNvPr id="320" name="Chart 3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xdr:col>
      <xdr:colOff>0</xdr:colOff>
      <xdr:row>1395</xdr:row>
      <xdr:rowOff>0</xdr:rowOff>
    </xdr:from>
    <xdr:to>
      <xdr:col>8</xdr:col>
      <xdr:colOff>276107</xdr:colOff>
      <xdr:row>1412</xdr:row>
      <xdr:rowOff>8812</xdr:rowOff>
    </xdr:to>
    <xdr:graphicFrame macro="">
      <xdr:nvGraphicFramePr>
        <xdr:cNvPr id="321" name="Chart 3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9</xdr:col>
      <xdr:colOff>0</xdr:colOff>
      <xdr:row>1395</xdr:row>
      <xdr:rowOff>0</xdr:rowOff>
    </xdr:from>
    <xdr:to>
      <xdr:col>16</xdr:col>
      <xdr:colOff>276107</xdr:colOff>
      <xdr:row>1412</xdr:row>
      <xdr:rowOff>8812</xdr:rowOff>
    </xdr:to>
    <xdr:graphicFrame macro="">
      <xdr:nvGraphicFramePr>
        <xdr:cNvPr id="322" name="Chart 3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xdr:col>
      <xdr:colOff>0</xdr:colOff>
      <xdr:row>1413</xdr:row>
      <xdr:rowOff>0</xdr:rowOff>
    </xdr:from>
    <xdr:to>
      <xdr:col>8</xdr:col>
      <xdr:colOff>276107</xdr:colOff>
      <xdr:row>1430</xdr:row>
      <xdr:rowOff>8812</xdr:rowOff>
    </xdr:to>
    <xdr:graphicFrame macro="">
      <xdr:nvGraphicFramePr>
        <xdr:cNvPr id="325" name="Chart 3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9</xdr:col>
      <xdr:colOff>0</xdr:colOff>
      <xdr:row>1413</xdr:row>
      <xdr:rowOff>0</xdr:rowOff>
    </xdr:from>
    <xdr:to>
      <xdr:col>16</xdr:col>
      <xdr:colOff>276107</xdr:colOff>
      <xdr:row>1430</xdr:row>
      <xdr:rowOff>8812</xdr:rowOff>
    </xdr:to>
    <xdr:graphicFrame macro="">
      <xdr:nvGraphicFramePr>
        <xdr:cNvPr id="326" name="Chart 3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xdr:col>
      <xdr:colOff>0</xdr:colOff>
      <xdr:row>1431</xdr:row>
      <xdr:rowOff>0</xdr:rowOff>
    </xdr:from>
    <xdr:to>
      <xdr:col>8</xdr:col>
      <xdr:colOff>276107</xdr:colOff>
      <xdr:row>1448</xdr:row>
      <xdr:rowOff>8812</xdr:rowOff>
    </xdr:to>
    <xdr:graphicFrame macro="">
      <xdr:nvGraphicFramePr>
        <xdr:cNvPr id="327" name="Chart 3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9</xdr:col>
      <xdr:colOff>0</xdr:colOff>
      <xdr:row>1431</xdr:row>
      <xdr:rowOff>0</xdr:rowOff>
    </xdr:from>
    <xdr:to>
      <xdr:col>16</xdr:col>
      <xdr:colOff>276107</xdr:colOff>
      <xdr:row>1448</xdr:row>
      <xdr:rowOff>8812</xdr:rowOff>
    </xdr:to>
    <xdr:graphicFrame macro="">
      <xdr:nvGraphicFramePr>
        <xdr:cNvPr id="330" name="Chart 3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xdr:col>
      <xdr:colOff>0</xdr:colOff>
      <xdr:row>1449</xdr:row>
      <xdr:rowOff>0</xdr:rowOff>
    </xdr:from>
    <xdr:to>
      <xdr:col>8</xdr:col>
      <xdr:colOff>276107</xdr:colOff>
      <xdr:row>1466</xdr:row>
      <xdr:rowOff>8812</xdr:rowOff>
    </xdr:to>
    <xdr:graphicFrame macro="">
      <xdr:nvGraphicFramePr>
        <xdr:cNvPr id="331" name="Chart 3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9</xdr:col>
      <xdr:colOff>0</xdr:colOff>
      <xdr:row>1449</xdr:row>
      <xdr:rowOff>0</xdr:rowOff>
    </xdr:from>
    <xdr:to>
      <xdr:col>16</xdr:col>
      <xdr:colOff>276107</xdr:colOff>
      <xdr:row>1466</xdr:row>
      <xdr:rowOff>8812</xdr:rowOff>
    </xdr:to>
    <xdr:graphicFrame macro="">
      <xdr:nvGraphicFramePr>
        <xdr:cNvPr id="332" name="Chart 3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xdr:col>
      <xdr:colOff>0</xdr:colOff>
      <xdr:row>1467</xdr:row>
      <xdr:rowOff>0</xdr:rowOff>
    </xdr:from>
    <xdr:to>
      <xdr:col>8</xdr:col>
      <xdr:colOff>276107</xdr:colOff>
      <xdr:row>1484</xdr:row>
      <xdr:rowOff>8812</xdr:rowOff>
    </xdr:to>
    <xdr:graphicFrame macro="">
      <xdr:nvGraphicFramePr>
        <xdr:cNvPr id="335" name="Chart 3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9</xdr:col>
      <xdr:colOff>0</xdr:colOff>
      <xdr:row>1467</xdr:row>
      <xdr:rowOff>0</xdr:rowOff>
    </xdr:from>
    <xdr:to>
      <xdr:col>16</xdr:col>
      <xdr:colOff>276107</xdr:colOff>
      <xdr:row>1484</xdr:row>
      <xdr:rowOff>8812</xdr:rowOff>
    </xdr:to>
    <xdr:graphicFrame macro="">
      <xdr:nvGraphicFramePr>
        <xdr:cNvPr id="336" name="Chart 3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xdr:col>
      <xdr:colOff>0</xdr:colOff>
      <xdr:row>1485</xdr:row>
      <xdr:rowOff>0</xdr:rowOff>
    </xdr:from>
    <xdr:to>
      <xdr:col>8</xdr:col>
      <xdr:colOff>276107</xdr:colOff>
      <xdr:row>1502</xdr:row>
      <xdr:rowOff>8812</xdr:rowOff>
    </xdr:to>
    <xdr:graphicFrame macro="">
      <xdr:nvGraphicFramePr>
        <xdr:cNvPr id="337" name="Chart 3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9</xdr:col>
      <xdr:colOff>0</xdr:colOff>
      <xdr:row>1485</xdr:row>
      <xdr:rowOff>0</xdr:rowOff>
    </xdr:from>
    <xdr:to>
      <xdr:col>16</xdr:col>
      <xdr:colOff>276107</xdr:colOff>
      <xdr:row>1502</xdr:row>
      <xdr:rowOff>8812</xdr:rowOff>
    </xdr:to>
    <xdr:graphicFrame macro="">
      <xdr:nvGraphicFramePr>
        <xdr:cNvPr id="340" name="Chart 3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xdr:col>
      <xdr:colOff>0</xdr:colOff>
      <xdr:row>1503</xdr:row>
      <xdr:rowOff>0</xdr:rowOff>
    </xdr:from>
    <xdr:to>
      <xdr:col>8</xdr:col>
      <xdr:colOff>276107</xdr:colOff>
      <xdr:row>1520</xdr:row>
      <xdr:rowOff>8812</xdr:rowOff>
    </xdr:to>
    <xdr:graphicFrame macro="">
      <xdr:nvGraphicFramePr>
        <xdr:cNvPr id="341" name="Chart 3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9</xdr:col>
      <xdr:colOff>0</xdr:colOff>
      <xdr:row>1503</xdr:row>
      <xdr:rowOff>0</xdr:rowOff>
    </xdr:from>
    <xdr:to>
      <xdr:col>16</xdr:col>
      <xdr:colOff>276107</xdr:colOff>
      <xdr:row>1520</xdr:row>
      <xdr:rowOff>8812</xdr:rowOff>
    </xdr:to>
    <xdr:graphicFrame macro="">
      <xdr:nvGraphicFramePr>
        <xdr:cNvPr id="342" name="Chart 3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xdr:col>
      <xdr:colOff>0</xdr:colOff>
      <xdr:row>1521</xdr:row>
      <xdr:rowOff>0</xdr:rowOff>
    </xdr:from>
    <xdr:to>
      <xdr:col>8</xdr:col>
      <xdr:colOff>276107</xdr:colOff>
      <xdr:row>1538</xdr:row>
      <xdr:rowOff>8812</xdr:rowOff>
    </xdr:to>
    <xdr:graphicFrame macro="">
      <xdr:nvGraphicFramePr>
        <xdr:cNvPr id="345" name="Chart 3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9</xdr:col>
      <xdr:colOff>0</xdr:colOff>
      <xdr:row>1521</xdr:row>
      <xdr:rowOff>0</xdr:rowOff>
    </xdr:from>
    <xdr:to>
      <xdr:col>16</xdr:col>
      <xdr:colOff>276107</xdr:colOff>
      <xdr:row>1538</xdr:row>
      <xdr:rowOff>8812</xdr:rowOff>
    </xdr:to>
    <xdr:graphicFrame macro="">
      <xdr:nvGraphicFramePr>
        <xdr:cNvPr id="346" name="Chart 3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xdr:col>
      <xdr:colOff>0</xdr:colOff>
      <xdr:row>1539</xdr:row>
      <xdr:rowOff>0</xdr:rowOff>
    </xdr:from>
    <xdr:to>
      <xdr:col>8</xdr:col>
      <xdr:colOff>276107</xdr:colOff>
      <xdr:row>1556</xdr:row>
      <xdr:rowOff>8812</xdr:rowOff>
    </xdr:to>
    <xdr:graphicFrame macro="">
      <xdr:nvGraphicFramePr>
        <xdr:cNvPr id="347" name="Chart 3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9</xdr:col>
      <xdr:colOff>0</xdr:colOff>
      <xdr:row>1539</xdr:row>
      <xdr:rowOff>0</xdr:rowOff>
    </xdr:from>
    <xdr:to>
      <xdr:col>16</xdr:col>
      <xdr:colOff>276107</xdr:colOff>
      <xdr:row>1556</xdr:row>
      <xdr:rowOff>8812</xdr:rowOff>
    </xdr:to>
    <xdr:graphicFrame macro="">
      <xdr:nvGraphicFramePr>
        <xdr:cNvPr id="350" name="Chart 3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xdr:col>
      <xdr:colOff>0</xdr:colOff>
      <xdr:row>1557</xdr:row>
      <xdr:rowOff>0</xdr:rowOff>
    </xdr:from>
    <xdr:to>
      <xdr:col>8</xdr:col>
      <xdr:colOff>276107</xdr:colOff>
      <xdr:row>1574</xdr:row>
      <xdr:rowOff>8812</xdr:rowOff>
    </xdr:to>
    <xdr:graphicFrame macro="">
      <xdr:nvGraphicFramePr>
        <xdr:cNvPr id="351" name="Chart 3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9</xdr:col>
      <xdr:colOff>0</xdr:colOff>
      <xdr:row>1557</xdr:row>
      <xdr:rowOff>0</xdr:rowOff>
    </xdr:from>
    <xdr:to>
      <xdr:col>16</xdr:col>
      <xdr:colOff>276107</xdr:colOff>
      <xdr:row>1574</xdr:row>
      <xdr:rowOff>8812</xdr:rowOff>
    </xdr:to>
    <xdr:graphicFrame macro="">
      <xdr:nvGraphicFramePr>
        <xdr:cNvPr id="352" name="Chart 3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xdr:col>
      <xdr:colOff>0</xdr:colOff>
      <xdr:row>1575</xdr:row>
      <xdr:rowOff>0</xdr:rowOff>
    </xdr:from>
    <xdr:to>
      <xdr:col>8</xdr:col>
      <xdr:colOff>276107</xdr:colOff>
      <xdr:row>1592</xdr:row>
      <xdr:rowOff>8812</xdr:rowOff>
    </xdr:to>
    <xdr:graphicFrame macro="">
      <xdr:nvGraphicFramePr>
        <xdr:cNvPr id="355" name="Chart 3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9</xdr:col>
      <xdr:colOff>0</xdr:colOff>
      <xdr:row>1575</xdr:row>
      <xdr:rowOff>0</xdr:rowOff>
    </xdr:from>
    <xdr:to>
      <xdr:col>16</xdr:col>
      <xdr:colOff>276107</xdr:colOff>
      <xdr:row>1592</xdr:row>
      <xdr:rowOff>8812</xdr:rowOff>
    </xdr:to>
    <xdr:graphicFrame macro="">
      <xdr:nvGraphicFramePr>
        <xdr:cNvPr id="356" name="Chart 3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xdr:col>
      <xdr:colOff>0</xdr:colOff>
      <xdr:row>1593</xdr:row>
      <xdr:rowOff>0</xdr:rowOff>
    </xdr:from>
    <xdr:to>
      <xdr:col>8</xdr:col>
      <xdr:colOff>276107</xdr:colOff>
      <xdr:row>1610</xdr:row>
      <xdr:rowOff>8812</xdr:rowOff>
    </xdr:to>
    <xdr:graphicFrame macro="">
      <xdr:nvGraphicFramePr>
        <xdr:cNvPr id="357" name="Chart 3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9</xdr:col>
      <xdr:colOff>0</xdr:colOff>
      <xdr:row>1593</xdr:row>
      <xdr:rowOff>0</xdr:rowOff>
    </xdr:from>
    <xdr:to>
      <xdr:col>16</xdr:col>
      <xdr:colOff>276107</xdr:colOff>
      <xdr:row>1610</xdr:row>
      <xdr:rowOff>8812</xdr:rowOff>
    </xdr:to>
    <xdr:graphicFrame macro="">
      <xdr:nvGraphicFramePr>
        <xdr:cNvPr id="360" name="Chart 3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xdr:col>
      <xdr:colOff>0</xdr:colOff>
      <xdr:row>1611</xdr:row>
      <xdr:rowOff>0</xdr:rowOff>
    </xdr:from>
    <xdr:to>
      <xdr:col>8</xdr:col>
      <xdr:colOff>276107</xdr:colOff>
      <xdr:row>1628</xdr:row>
      <xdr:rowOff>8812</xdr:rowOff>
    </xdr:to>
    <xdr:graphicFrame macro="">
      <xdr:nvGraphicFramePr>
        <xdr:cNvPr id="361" name="Chart 3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9</xdr:col>
      <xdr:colOff>0</xdr:colOff>
      <xdr:row>1611</xdr:row>
      <xdr:rowOff>0</xdr:rowOff>
    </xdr:from>
    <xdr:to>
      <xdr:col>16</xdr:col>
      <xdr:colOff>276107</xdr:colOff>
      <xdr:row>1628</xdr:row>
      <xdr:rowOff>8812</xdr:rowOff>
    </xdr:to>
    <xdr:graphicFrame macro="">
      <xdr:nvGraphicFramePr>
        <xdr:cNvPr id="362" name="Chart 3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xdr:col>
      <xdr:colOff>0</xdr:colOff>
      <xdr:row>1629</xdr:row>
      <xdr:rowOff>0</xdr:rowOff>
    </xdr:from>
    <xdr:to>
      <xdr:col>8</xdr:col>
      <xdr:colOff>276107</xdr:colOff>
      <xdr:row>1646</xdr:row>
      <xdr:rowOff>8812</xdr:rowOff>
    </xdr:to>
    <xdr:graphicFrame macro="">
      <xdr:nvGraphicFramePr>
        <xdr:cNvPr id="365" name="Chart 3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9</xdr:col>
      <xdr:colOff>0</xdr:colOff>
      <xdr:row>1629</xdr:row>
      <xdr:rowOff>0</xdr:rowOff>
    </xdr:from>
    <xdr:to>
      <xdr:col>16</xdr:col>
      <xdr:colOff>276107</xdr:colOff>
      <xdr:row>1646</xdr:row>
      <xdr:rowOff>8812</xdr:rowOff>
    </xdr:to>
    <xdr:graphicFrame macro="">
      <xdr:nvGraphicFramePr>
        <xdr:cNvPr id="366" name="Chart 3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xdr:col>
      <xdr:colOff>0</xdr:colOff>
      <xdr:row>1647</xdr:row>
      <xdr:rowOff>0</xdr:rowOff>
    </xdr:from>
    <xdr:to>
      <xdr:col>8</xdr:col>
      <xdr:colOff>276107</xdr:colOff>
      <xdr:row>1664</xdr:row>
      <xdr:rowOff>8812</xdr:rowOff>
    </xdr:to>
    <xdr:graphicFrame macro="">
      <xdr:nvGraphicFramePr>
        <xdr:cNvPr id="367" name="Chart 3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9</xdr:col>
      <xdr:colOff>0</xdr:colOff>
      <xdr:row>1647</xdr:row>
      <xdr:rowOff>0</xdr:rowOff>
    </xdr:from>
    <xdr:to>
      <xdr:col>16</xdr:col>
      <xdr:colOff>276107</xdr:colOff>
      <xdr:row>1664</xdr:row>
      <xdr:rowOff>8812</xdr:rowOff>
    </xdr:to>
    <xdr:graphicFrame macro="">
      <xdr:nvGraphicFramePr>
        <xdr:cNvPr id="371" name="Chart 3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xdr:col>
      <xdr:colOff>0</xdr:colOff>
      <xdr:row>1665</xdr:row>
      <xdr:rowOff>0</xdr:rowOff>
    </xdr:from>
    <xdr:to>
      <xdr:col>8</xdr:col>
      <xdr:colOff>276107</xdr:colOff>
      <xdr:row>1682</xdr:row>
      <xdr:rowOff>8812</xdr:rowOff>
    </xdr:to>
    <xdr:graphicFrame macro="">
      <xdr:nvGraphicFramePr>
        <xdr:cNvPr id="372" name="Chart 3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9</xdr:col>
      <xdr:colOff>0</xdr:colOff>
      <xdr:row>1665</xdr:row>
      <xdr:rowOff>0</xdr:rowOff>
    </xdr:from>
    <xdr:to>
      <xdr:col>16</xdr:col>
      <xdr:colOff>276107</xdr:colOff>
      <xdr:row>1682</xdr:row>
      <xdr:rowOff>8812</xdr:rowOff>
    </xdr:to>
    <xdr:graphicFrame macro="">
      <xdr:nvGraphicFramePr>
        <xdr:cNvPr id="373" name="Chart 3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xdr:col>
      <xdr:colOff>22411</xdr:colOff>
      <xdr:row>593</xdr:row>
      <xdr:rowOff>119530</xdr:rowOff>
    </xdr:from>
    <xdr:to>
      <xdr:col>3</xdr:col>
      <xdr:colOff>339911</xdr:colOff>
      <xdr:row>596</xdr:row>
      <xdr:rowOff>96853</xdr:rowOff>
    </xdr:to>
    <xdr:sp macro="" textlink="">
      <xdr:nvSpPr>
        <xdr:cNvPr id="375" name="Rectangle 374"/>
        <xdr:cNvSpPr/>
      </xdr:nvSpPr>
      <xdr:spPr>
        <a:xfrm>
          <a:off x="634999" y="92971471"/>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10</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22410</xdr:colOff>
      <xdr:row>593</xdr:row>
      <xdr:rowOff>125880</xdr:rowOff>
    </xdr:from>
    <xdr:to>
      <xdr:col>6</xdr:col>
      <xdr:colOff>339910</xdr:colOff>
      <xdr:row>596</xdr:row>
      <xdr:rowOff>106830</xdr:rowOff>
    </xdr:to>
    <xdr:sp macro="" textlink="">
      <xdr:nvSpPr>
        <xdr:cNvPr id="376" name="Rectangle 375">
          <a:hlinkClick xmlns:r="http://schemas.openxmlformats.org/officeDocument/2006/relationships" r:id="rId74"/>
        </xdr:cNvPr>
        <xdr:cNvSpPr/>
      </xdr:nvSpPr>
      <xdr:spPr>
        <a:xfrm>
          <a:off x="2472763" y="92977821"/>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xdr:col>
      <xdr:colOff>29883</xdr:colOff>
      <xdr:row>956</xdr:row>
      <xdr:rowOff>127001</xdr:rowOff>
    </xdr:from>
    <xdr:to>
      <xdr:col>3</xdr:col>
      <xdr:colOff>347383</xdr:colOff>
      <xdr:row>959</xdr:row>
      <xdr:rowOff>104324</xdr:rowOff>
    </xdr:to>
    <xdr:sp macro="" textlink="">
      <xdr:nvSpPr>
        <xdr:cNvPr id="377" name="Rectangle 376"/>
        <xdr:cNvSpPr/>
      </xdr:nvSpPr>
      <xdr:spPr>
        <a:xfrm>
          <a:off x="642471" y="149927236"/>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11</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29882</xdr:colOff>
      <xdr:row>956</xdr:row>
      <xdr:rowOff>133351</xdr:rowOff>
    </xdr:from>
    <xdr:to>
      <xdr:col>6</xdr:col>
      <xdr:colOff>347382</xdr:colOff>
      <xdr:row>959</xdr:row>
      <xdr:rowOff>114301</xdr:rowOff>
    </xdr:to>
    <xdr:sp macro="" textlink="">
      <xdr:nvSpPr>
        <xdr:cNvPr id="378" name="Rectangle 377">
          <a:hlinkClick xmlns:r="http://schemas.openxmlformats.org/officeDocument/2006/relationships" r:id="rId74"/>
        </xdr:cNvPr>
        <xdr:cNvSpPr/>
      </xdr:nvSpPr>
      <xdr:spPr>
        <a:xfrm>
          <a:off x="2480235" y="149933586"/>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xdr:col>
      <xdr:colOff>22412</xdr:colOff>
      <xdr:row>1319</xdr:row>
      <xdr:rowOff>104588</xdr:rowOff>
    </xdr:from>
    <xdr:to>
      <xdr:col>3</xdr:col>
      <xdr:colOff>339912</xdr:colOff>
      <xdr:row>1322</xdr:row>
      <xdr:rowOff>81911</xdr:rowOff>
    </xdr:to>
    <xdr:sp macro="" textlink="">
      <xdr:nvSpPr>
        <xdr:cNvPr id="379" name="Rectangle 378"/>
        <xdr:cNvSpPr/>
      </xdr:nvSpPr>
      <xdr:spPr>
        <a:xfrm>
          <a:off x="635000" y="206853117"/>
          <a:ext cx="1542677" cy="44797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Grade</a:t>
          </a:r>
          <a:r>
            <a:rPr lang="en-US" sz="2800" b="0" cap="none" spc="0" baseline="0">
              <a:ln w="0"/>
              <a:solidFill>
                <a:schemeClr val="tx1"/>
              </a:solidFill>
              <a:effectLst>
                <a:outerShdw blurRad="38100" dist="19050" dir="2700000" algn="tl" rotWithShape="0">
                  <a:schemeClr val="dk1">
                    <a:alpha val="40000"/>
                  </a:schemeClr>
                </a:outerShdw>
              </a:effectLst>
            </a:rPr>
            <a:t> 12</a:t>
          </a:r>
          <a:endParaRPr lang="en-US" sz="28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22411</xdr:colOff>
      <xdr:row>1319</xdr:row>
      <xdr:rowOff>110938</xdr:rowOff>
    </xdr:from>
    <xdr:to>
      <xdr:col>6</xdr:col>
      <xdr:colOff>339911</xdr:colOff>
      <xdr:row>1322</xdr:row>
      <xdr:rowOff>91888</xdr:rowOff>
    </xdr:to>
    <xdr:sp macro="" textlink="">
      <xdr:nvSpPr>
        <xdr:cNvPr id="380" name="Rectangle 379">
          <a:hlinkClick xmlns:r="http://schemas.openxmlformats.org/officeDocument/2006/relationships" r:id="rId74"/>
        </xdr:cNvPr>
        <xdr:cNvSpPr/>
      </xdr:nvSpPr>
      <xdr:spPr>
        <a:xfrm>
          <a:off x="2472764" y="206859467"/>
          <a:ext cx="1542676" cy="451597"/>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twoCellAnchor>
    <xdr:from>
      <xdr:col>10</xdr:col>
      <xdr:colOff>22224</xdr:colOff>
      <xdr:row>7</xdr:row>
      <xdr:rowOff>73024</xdr:rowOff>
    </xdr:from>
    <xdr:to>
      <xdr:col>17</xdr:col>
      <xdr:colOff>571499</xdr:colOff>
      <xdr:row>26</xdr:row>
      <xdr:rowOff>158749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10</xdr:col>
      <xdr:colOff>12700</xdr:colOff>
      <xdr:row>1</xdr:row>
      <xdr:rowOff>82550</xdr:rowOff>
    </xdr:from>
    <xdr:to>
      <xdr:col>17</xdr:col>
      <xdr:colOff>533400</xdr:colOff>
      <xdr:row>5</xdr:row>
      <xdr:rowOff>142494</xdr:rowOff>
    </xdr:to>
    <xdr:sp macro="" textlink="">
      <xdr:nvSpPr>
        <xdr:cNvPr id="226" name="Rectangle 225"/>
        <xdr:cNvSpPr/>
      </xdr:nvSpPr>
      <xdr:spPr>
        <a:xfrm>
          <a:off x="6108700" y="203200"/>
          <a:ext cx="4787900" cy="694944"/>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800" b="1" cap="none" spc="0">
              <a:ln w="0"/>
              <a:solidFill>
                <a:schemeClr val="tx1"/>
              </a:solidFill>
              <a:effectLst>
                <a:outerShdw blurRad="38100" dist="19050" dir="2700000" algn="tl" rotWithShape="0">
                  <a:schemeClr val="dk1">
                    <a:alpha val="40000"/>
                  </a:schemeClr>
                </a:outerShdw>
              </a:effectLst>
            </a:rPr>
            <a:t>Curriculum Coverage: Oct 2019</a:t>
          </a:r>
          <a:endParaRPr lang="en-US"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165100</xdr:colOff>
      <xdr:row>27</xdr:row>
      <xdr:rowOff>133350</xdr:rowOff>
    </xdr:from>
    <xdr:to>
      <xdr:col>9</xdr:col>
      <xdr:colOff>323850</xdr:colOff>
      <xdr:row>29</xdr:row>
      <xdr:rowOff>119945</xdr:rowOff>
    </xdr:to>
    <xdr:sp macro="" textlink="">
      <xdr:nvSpPr>
        <xdr:cNvPr id="3" name="Rectangle 2"/>
        <xdr:cNvSpPr/>
      </xdr:nvSpPr>
      <xdr:spPr>
        <a:xfrm>
          <a:off x="165100" y="4204406"/>
          <a:ext cx="5182306" cy="311150"/>
        </a:xfrm>
        <a:prstGeom prst="rect">
          <a:avLst/>
        </a:prstGeom>
        <a:solidFill>
          <a:srgbClr val="00B05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0" cap="none" spc="0">
              <a:ln w="0"/>
              <a:solidFill>
                <a:schemeClr val="bg1"/>
              </a:solidFill>
              <a:effectLst>
                <a:outerShdw blurRad="38100" dist="19050" dir="2700000" algn="tl" rotWithShape="0">
                  <a:schemeClr val="dk1">
                    <a:alpha val="40000"/>
                  </a:schemeClr>
                </a:outerShdw>
              </a:effectLst>
            </a:rPr>
            <a:t>Survey and</a:t>
          </a:r>
          <a:r>
            <a:rPr lang="en-US" sz="1400" b="0" cap="none" spc="0" baseline="0">
              <a:ln w="0"/>
              <a:solidFill>
                <a:schemeClr val="bg1"/>
              </a:solidFill>
              <a:effectLst>
                <a:outerShdw blurRad="38100" dist="19050" dir="2700000" algn="tl" rotWithShape="0">
                  <a:schemeClr val="dk1">
                    <a:alpha val="40000"/>
                  </a:schemeClr>
                </a:outerShdw>
              </a:effectLst>
            </a:rPr>
            <a:t> report by Drik Greeff, CES: eLearning</a:t>
          </a:r>
          <a:endParaRPr lang="en-US" sz="1400" b="0" cap="none" spc="0">
            <a:ln w="0"/>
            <a:solidFill>
              <a:schemeClr val="bg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1330325</xdr:colOff>
      <xdr:row>340</xdr:row>
      <xdr:rowOff>9525</xdr:rowOff>
    </xdr:from>
    <xdr:to>
      <xdr:col>8</xdr:col>
      <xdr:colOff>1387475</xdr:colOff>
      <xdr:row>353</xdr:row>
      <xdr:rowOff>193675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1333500</xdr:colOff>
      <xdr:row>354</xdr:row>
      <xdr:rowOff>6350</xdr:rowOff>
    </xdr:from>
    <xdr:to>
      <xdr:col>8</xdr:col>
      <xdr:colOff>1390650</xdr:colOff>
      <xdr:row>367</xdr:row>
      <xdr:rowOff>190500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1409700</xdr:colOff>
      <xdr:row>340</xdr:row>
      <xdr:rowOff>6350</xdr:rowOff>
    </xdr:from>
    <xdr:to>
      <xdr:col>11</xdr:col>
      <xdr:colOff>1466850</xdr:colOff>
      <xdr:row>353</xdr:row>
      <xdr:rowOff>190500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1422400</xdr:colOff>
      <xdr:row>354</xdr:row>
      <xdr:rowOff>25400</xdr:rowOff>
    </xdr:from>
    <xdr:to>
      <xdr:col>11</xdr:col>
      <xdr:colOff>1479550</xdr:colOff>
      <xdr:row>368</xdr:row>
      <xdr:rowOff>12700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6350</xdr:colOff>
      <xdr:row>340</xdr:row>
      <xdr:rowOff>31750</xdr:rowOff>
    </xdr:from>
    <xdr:to>
      <xdr:col>15</xdr:col>
      <xdr:colOff>63500</xdr:colOff>
      <xdr:row>354</xdr:row>
      <xdr:rowOff>19050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6350</xdr:colOff>
      <xdr:row>354</xdr:row>
      <xdr:rowOff>25400</xdr:rowOff>
    </xdr:from>
    <xdr:to>
      <xdr:col>15</xdr:col>
      <xdr:colOff>63500</xdr:colOff>
      <xdr:row>368</xdr:row>
      <xdr:rowOff>12700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1498600</xdr:colOff>
      <xdr:row>368</xdr:row>
      <xdr:rowOff>31750</xdr:rowOff>
    </xdr:from>
    <xdr:to>
      <xdr:col>15</xdr:col>
      <xdr:colOff>50800</xdr:colOff>
      <xdr:row>382</xdr:row>
      <xdr:rowOff>19050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1479550</xdr:colOff>
      <xdr:row>382</xdr:row>
      <xdr:rowOff>44450</xdr:rowOff>
    </xdr:from>
    <xdr:to>
      <xdr:col>15</xdr:col>
      <xdr:colOff>31750</xdr:colOff>
      <xdr:row>396</xdr:row>
      <xdr:rowOff>31750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340</xdr:row>
      <xdr:rowOff>0</xdr:rowOff>
    </xdr:from>
    <xdr:to>
      <xdr:col>19</xdr:col>
      <xdr:colOff>57150</xdr:colOff>
      <xdr:row>353</xdr:row>
      <xdr:rowOff>184150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354</xdr:row>
      <xdr:rowOff>0</xdr:rowOff>
    </xdr:from>
    <xdr:to>
      <xdr:col>19</xdr:col>
      <xdr:colOff>57150</xdr:colOff>
      <xdr:row>367</xdr:row>
      <xdr:rowOff>184150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6350</xdr:colOff>
      <xdr:row>382</xdr:row>
      <xdr:rowOff>12700</xdr:rowOff>
    </xdr:from>
    <xdr:to>
      <xdr:col>19</xdr:col>
      <xdr:colOff>63500</xdr:colOff>
      <xdr:row>396</xdr:row>
      <xdr:rowOff>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368</xdr:row>
      <xdr:rowOff>0</xdr:rowOff>
    </xdr:from>
    <xdr:to>
      <xdr:col>19</xdr:col>
      <xdr:colOff>57150</xdr:colOff>
      <xdr:row>381</xdr:row>
      <xdr:rowOff>184150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1238250</xdr:colOff>
      <xdr:row>340</xdr:row>
      <xdr:rowOff>19050</xdr:rowOff>
    </xdr:from>
    <xdr:to>
      <xdr:col>22</xdr:col>
      <xdr:colOff>1295400</xdr:colOff>
      <xdr:row>354</xdr:row>
      <xdr:rowOff>6350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1358900</xdr:colOff>
      <xdr:row>340</xdr:row>
      <xdr:rowOff>25400</xdr:rowOff>
    </xdr:from>
    <xdr:to>
      <xdr:col>25</xdr:col>
      <xdr:colOff>1416050</xdr:colOff>
      <xdr:row>354</xdr:row>
      <xdr:rowOff>12700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1219200</xdr:colOff>
      <xdr:row>354</xdr:row>
      <xdr:rowOff>19050</xdr:rowOff>
    </xdr:from>
    <xdr:to>
      <xdr:col>22</xdr:col>
      <xdr:colOff>1276350</xdr:colOff>
      <xdr:row>368</xdr:row>
      <xdr:rowOff>6350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1358900</xdr:colOff>
      <xdr:row>354</xdr:row>
      <xdr:rowOff>19050</xdr:rowOff>
    </xdr:from>
    <xdr:to>
      <xdr:col>25</xdr:col>
      <xdr:colOff>1416050</xdr:colOff>
      <xdr:row>368</xdr:row>
      <xdr:rowOff>6350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1231900</xdr:colOff>
      <xdr:row>368</xdr:row>
      <xdr:rowOff>44450</xdr:rowOff>
    </xdr:from>
    <xdr:to>
      <xdr:col>22</xdr:col>
      <xdr:colOff>1289050</xdr:colOff>
      <xdr:row>382</xdr:row>
      <xdr:rowOff>31750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22</xdr:col>
      <xdr:colOff>1365250</xdr:colOff>
      <xdr:row>368</xdr:row>
      <xdr:rowOff>25400</xdr:rowOff>
    </xdr:from>
    <xdr:to>
      <xdr:col>25</xdr:col>
      <xdr:colOff>1422400</xdr:colOff>
      <xdr:row>382</xdr:row>
      <xdr:rowOff>12700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26</xdr:col>
      <xdr:colOff>0</xdr:colOff>
      <xdr:row>340</xdr:row>
      <xdr:rowOff>0</xdr:rowOff>
    </xdr:from>
    <xdr:to>
      <xdr:col>29</xdr:col>
      <xdr:colOff>57150</xdr:colOff>
      <xdr:row>353</xdr:row>
      <xdr:rowOff>184150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29</xdr:col>
      <xdr:colOff>0</xdr:colOff>
      <xdr:row>340</xdr:row>
      <xdr:rowOff>0</xdr:rowOff>
    </xdr:from>
    <xdr:to>
      <xdr:col>32</xdr:col>
      <xdr:colOff>57150</xdr:colOff>
      <xdr:row>353</xdr:row>
      <xdr:rowOff>184150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0</xdr:colOff>
      <xdr:row>354</xdr:row>
      <xdr:rowOff>0</xdr:rowOff>
    </xdr:from>
    <xdr:to>
      <xdr:col>29</xdr:col>
      <xdr:colOff>57150</xdr:colOff>
      <xdr:row>367</xdr:row>
      <xdr:rowOff>184150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29</xdr:col>
      <xdr:colOff>0</xdr:colOff>
      <xdr:row>354</xdr:row>
      <xdr:rowOff>0</xdr:rowOff>
    </xdr:from>
    <xdr:to>
      <xdr:col>32</xdr:col>
      <xdr:colOff>57150</xdr:colOff>
      <xdr:row>367</xdr:row>
      <xdr:rowOff>184150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0</xdr:colOff>
      <xdr:row>368</xdr:row>
      <xdr:rowOff>0</xdr:rowOff>
    </xdr:from>
    <xdr:to>
      <xdr:col>29</xdr:col>
      <xdr:colOff>57150</xdr:colOff>
      <xdr:row>381</xdr:row>
      <xdr:rowOff>184150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368</xdr:row>
      <xdr:rowOff>0</xdr:rowOff>
    </xdr:from>
    <xdr:to>
      <xdr:col>32</xdr:col>
      <xdr:colOff>57150</xdr:colOff>
      <xdr:row>381</xdr:row>
      <xdr:rowOff>184150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32</xdr:col>
      <xdr:colOff>0</xdr:colOff>
      <xdr:row>340</xdr:row>
      <xdr:rowOff>0</xdr:rowOff>
    </xdr:from>
    <xdr:to>
      <xdr:col>35</xdr:col>
      <xdr:colOff>57150</xdr:colOff>
      <xdr:row>353</xdr:row>
      <xdr:rowOff>184150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35</xdr:col>
      <xdr:colOff>0</xdr:colOff>
      <xdr:row>340</xdr:row>
      <xdr:rowOff>0</xdr:rowOff>
    </xdr:from>
    <xdr:to>
      <xdr:col>38</xdr:col>
      <xdr:colOff>57150</xdr:colOff>
      <xdr:row>353</xdr:row>
      <xdr:rowOff>184150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32</xdr:col>
      <xdr:colOff>0</xdr:colOff>
      <xdr:row>354</xdr:row>
      <xdr:rowOff>0</xdr:rowOff>
    </xdr:from>
    <xdr:to>
      <xdr:col>35</xdr:col>
      <xdr:colOff>57150</xdr:colOff>
      <xdr:row>367</xdr:row>
      <xdr:rowOff>184150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35</xdr:col>
      <xdr:colOff>0</xdr:colOff>
      <xdr:row>354</xdr:row>
      <xdr:rowOff>0</xdr:rowOff>
    </xdr:from>
    <xdr:to>
      <xdr:col>38</xdr:col>
      <xdr:colOff>57150</xdr:colOff>
      <xdr:row>367</xdr:row>
      <xdr:rowOff>184150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0</xdr:colOff>
      <xdr:row>368</xdr:row>
      <xdr:rowOff>0</xdr:rowOff>
    </xdr:from>
    <xdr:to>
      <xdr:col>35</xdr:col>
      <xdr:colOff>57150</xdr:colOff>
      <xdr:row>381</xdr:row>
      <xdr:rowOff>184150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35</xdr:col>
      <xdr:colOff>0</xdr:colOff>
      <xdr:row>368</xdr:row>
      <xdr:rowOff>0</xdr:rowOff>
    </xdr:from>
    <xdr:to>
      <xdr:col>38</xdr:col>
      <xdr:colOff>57150</xdr:colOff>
      <xdr:row>381</xdr:row>
      <xdr:rowOff>184150</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38</xdr:col>
      <xdr:colOff>0</xdr:colOff>
      <xdr:row>340</xdr:row>
      <xdr:rowOff>0</xdr:rowOff>
    </xdr:from>
    <xdr:to>
      <xdr:col>41</xdr:col>
      <xdr:colOff>57150</xdr:colOff>
      <xdr:row>353</xdr:row>
      <xdr:rowOff>184150</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38</xdr:col>
      <xdr:colOff>12700</xdr:colOff>
      <xdr:row>354</xdr:row>
      <xdr:rowOff>0</xdr:rowOff>
    </xdr:from>
    <xdr:to>
      <xdr:col>41</xdr:col>
      <xdr:colOff>69850</xdr:colOff>
      <xdr:row>367</xdr:row>
      <xdr:rowOff>184150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38</xdr:col>
      <xdr:colOff>0</xdr:colOff>
      <xdr:row>368</xdr:row>
      <xdr:rowOff>0</xdr:rowOff>
    </xdr:from>
    <xdr:to>
      <xdr:col>41</xdr:col>
      <xdr:colOff>57150</xdr:colOff>
      <xdr:row>381</xdr:row>
      <xdr:rowOff>184150</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41</xdr:col>
      <xdr:colOff>0</xdr:colOff>
      <xdr:row>340</xdr:row>
      <xdr:rowOff>0</xdr:rowOff>
    </xdr:from>
    <xdr:to>
      <xdr:col>44</xdr:col>
      <xdr:colOff>57150</xdr:colOff>
      <xdr:row>353</xdr:row>
      <xdr:rowOff>184150</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41</xdr:col>
      <xdr:colOff>0</xdr:colOff>
      <xdr:row>354</xdr:row>
      <xdr:rowOff>0</xdr:rowOff>
    </xdr:from>
    <xdr:to>
      <xdr:col>44</xdr:col>
      <xdr:colOff>57150</xdr:colOff>
      <xdr:row>367</xdr:row>
      <xdr:rowOff>184150</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368</xdr:row>
      <xdr:rowOff>0</xdr:rowOff>
    </xdr:from>
    <xdr:to>
      <xdr:col>44</xdr:col>
      <xdr:colOff>57150</xdr:colOff>
      <xdr:row>381</xdr:row>
      <xdr:rowOff>184150</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44</xdr:col>
      <xdr:colOff>0</xdr:colOff>
      <xdr:row>340</xdr:row>
      <xdr:rowOff>0</xdr:rowOff>
    </xdr:from>
    <xdr:to>
      <xdr:col>47</xdr:col>
      <xdr:colOff>57150</xdr:colOff>
      <xdr:row>353</xdr:row>
      <xdr:rowOff>184150</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44</xdr:col>
      <xdr:colOff>0</xdr:colOff>
      <xdr:row>354</xdr:row>
      <xdr:rowOff>0</xdr:rowOff>
    </xdr:from>
    <xdr:to>
      <xdr:col>47</xdr:col>
      <xdr:colOff>57150</xdr:colOff>
      <xdr:row>367</xdr:row>
      <xdr:rowOff>184150</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44</xdr:col>
      <xdr:colOff>0</xdr:colOff>
      <xdr:row>368</xdr:row>
      <xdr:rowOff>0</xdr:rowOff>
    </xdr:from>
    <xdr:to>
      <xdr:col>47</xdr:col>
      <xdr:colOff>57150</xdr:colOff>
      <xdr:row>381</xdr:row>
      <xdr:rowOff>184150</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47</xdr:col>
      <xdr:colOff>0</xdr:colOff>
      <xdr:row>340</xdr:row>
      <xdr:rowOff>0</xdr:rowOff>
    </xdr:from>
    <xdr:to>
      <xdr:col>50</xdr:col>
      <xdr:colOff>57150</xdr:colOff>
      <xdr:row>353</xdr:row>
      <xdr:rowOff>184150</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47</xdr:col>
      <xdr:colOff>0</xdr:colOff>
      <xdr:row>354</xdr:row>
      <xdr:rowOff>0</xdr:rowOff>
    </xdr:from>
    <xdr:to>
      <xdr:col>50</xdr:col>
      <xdr:colOff>57150</xdr:colOff>
      <xdr:row>367</xdr:row>
      <xdr:rowOff>184150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47</xdr:col>
      <xdr:colOff>0</xdr:colOff>
      <xdr:row>368</xdr:row>
      <xdr:rowOff>0</xdr:rowOff>
    </xdr:from>
    <xdr:to>
      <xdr:col>50</xdr:col>
      <xdr:colOff>57150</xdr:colOff>
      <xdr:row>381</xdr:row>
      <xdr:rowOff>184150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49</xdr:col>
      <xdr:colOff>1473200</xdr:colOff>
      <xdr:row>340</xdr:row>
      <xdr:rowOff>0</xdr:rowOff>
    </xdr:from>
    <xdr:to>
      <xdr:col>53</xdr:col>
      <xdr:colOff>25400</xdr:colOff>
      <xdr:row>353</xdr:row>
      <xdr:rowOff>184150</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50</xdr:col>
      <xdr:colOff>0</xdr:colOff>
      <xdr:row>354</xdr:row>
      <xdr:rowOff>0</xdr:rowOff>
    </xdr:from>
    <xdr:to>
      <xdr:col>53</xdr:col>
      <xdr:colOff>57150</xdr:colOff>
      <xdr:row>367</xdr:row>
      <xdr:rowOff>184150</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50</xdr:col>
      <xdr:colOff>0</xdr:colOff>
      <xdr:row>368</xdr:row>
      <xdr:rowOff>0</xdr:rowOff>
    </xdr:from>
    <xdr:to>
      <xdr:col>53</xdr:col>
      <xdr:colOff>57150</xdr:colOff>
      <xdr:row>381</xdr:row>
      <xdr:rowOff>184150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53</xdr:col>
      <xdr:colOff>0</xdr:colOff>
      <xdr:row>340</xdr:row>
      <xdr:rowOff>0</xdr:rowOff>
    </xdr:from>
    <xdr:to>
      <xdr:col>56</xdr:col>
      <xdr:colOff>57150</xdr:colOff>
      <xdr:row>353</xdr:row>
      <xdr:rowOff>184150</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52</xdr:col>
      <xdr:colOff>1473200</xdr:colOff>
      <xdr:row>354</xdr:row>
      <xdr:rowOff>6350</xdr:rowOff>
    </xdr:from>
    <xdr:to>
      <xdr:col>56</xdr:col>
      <xdr:colOff>25400</xdr:colOff>
      <xdr:row>367</xdr:row>
      <xdr:rowOff>190500</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53</xdr:col>
      <xdr:colOff>0</xdr:colOff>
      <xdr:row>368</xdr:row>
      <xdr:rowOff>0</xdr:rowOff>
    </xdr:from>
    <xdr:to>
      <xdr:col>56</xdr:col>
      <xdr:colOff>57150</xdr:colOff>
      <xdr:row>381</xdr:row>
      <xdr:rowOff>184150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56</xdr:col>
      <xdr:colOff>0</xdr:colOff>
      <xdr:row>340</xdr:row>
      <xdr:rowOff>0</xdr:rowOff>
    </xdr:from>
    <xdr:to>
      <xdr:col>59</xdr:col>
      <xdr:colOff>57150</xdr:colOff>
      <xdr:row>353</xdr:row>
      <xdr:rowOff>184150</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56</xdr:col>
      <xdr:colOff>0</xdr:colOff>
      <xdr:row>354</xdr:row>
      <xdr:rowOff>0</xdr:rowOff>
    </xdr:from>
    <xdr:to>
      <xdr:col>59</xdr:col>
      <xdr:colOff>57150</xdr:colOff>
      <xdr:row>367</xdr:row>
      <xdr:rowOff>184150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56</xdr:col>
      <xdr:colOff>0</xdr:colOff>
      <xdr:row>368</xdr:row>
      <xdr:rowOff>0</xdr:rowOff>
    </xdr:from>
    <xdr:to>
      <xdr:col>59</xdr:col>
      <xdr:colOff>57150</xdr:colOff>
      <xdr:row>381</xdr:row>
      <xdr:rowOff>184150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59</xdr:col>
      <xdr:colOff>0</xdr:colOff>
      <xdr:row>340</xdr:row>
      <xdr:rowOff>0</xdr:rowOff>
    </xdr:from>
    <xdr:to>
      <xdr:col>62</xdr:col>
      <xdr:colOff>57150</xdr:colOff>
      <xdr:row>353</xdr:row>
      <xdr:rowOff>184150</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58</xdr:col>
      <xdr:colOff>1498600</xdr:colOff>
      <xdr:row>354</xdr:row>
      <xdr:rowOff>19050</xdr:rowOff>
    </xdr:from>
    <xdr:to>
      <xdr:col>62</xdr:col>
      <xdr:colOff>50800</xdr:colOff>
      <xdr:row>368</xdr:row>
      <xdr:rowOff>6350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59</xdr:col>
      <xdr:colOff>0</xdr:colOff>
      <xdr:row>368</xdr:row>
      <xdr:rowOff>0</xdr:rowOff>
    </xdr:from>
    <xdr:to>
      <xdr:col>62</xdr:col>
      <xdr:colOff>57150</xdr:colOff>
      <xdr:row>381</xdr:row>
      <xdr:rowOff>184150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62</xdr:col>
      <xdr:colOff>0</xdr:colOff>
      <xdr:row>340</xdr:row>
      <xdr:rowOff>0</xdr:rowOff>
    </xdr:from>
    <xdr:to>
      <xdr:col>65</xdr:col>
      <xdr:colOff>57150</xdr:colOff>
      <xdr:row>353</xdr:row>
      <xdr:rowOff>184150</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62</xdr:col>
      <xdr:colOff>0</xdr:colOff>
      <xdr:row>354</xdr:row>
      <xdr:rowOff>0</xdr:rowOff>
    </xdr:from>
    <xdr:to>
      <xdr:col>65</xdr:col>
      <xdr:colOff>57150</xdr:colOff>
      <xdr:row>367</xdr:row>
      <xdr:rowOff>184150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62</xdr:col>
      <xdr:colOff>0</xdr:colOff>
      <xdr:row>368</xdr:row>
      <xdr:rowOff>0</xdr:rowOff>
    </xdr:from>
    <xdr:to>
      <xdr:col>65</xdr:col>
      <xdr:colOff>57150</xdr:colOff>
      <xdr:row>381</xdr:row>
      <xdr:rowOff>184150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xdr:col>
      <xdr:colOff>19845</xdr:colOff>
      <xdr:row>353</xdr:row>
      <xdr:rowOff>25400</xdr:rowOff>
    </xdr:from>
    <xdr:to>
      <xdr:col>5</xdr:col>
      <xdr:colOff>67470</xdr:colOff>
      <xdr:row>366</xdr:row>
      <xdr:rowOff>188912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133350</xdr:colOff>
      <xdr:row>0</xdr:row>
      <xdr:rowOff>88900</xdr:rowOff>
    </xdr:from>
    <xdr:to>
      <xdr:col>0</xdr:col>
      <xdr:colOff>958850</xdr:colOff>
      <xdr:row>0</xdr:row>
      <xdr:rowOff>304800</xdr:rowOff>
    </xdr:to>
    <xdr:sp macro="" textlink="">
      <xdr:nvSpPr>
        <xdr:cNvPr id="64" name="Rectangle 63">
          <a:hlinkClick xmlns:r="http://schemas.openxmlformats.org/officeDocument/2006/relationships" r:id="rId59"/>
        </xdr:cNvPr>
        <xdr:cNvSpPr/>
      </xdr:nvSpPr>
      <xdr:spPr>
        <a:xfrm>
          <a:off x="133350" y="88900"/>
          <a:ext cx="825500" cy="2159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6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179</xdr:row>
      <xdr:rowOff>0</xdr:rowOff>
    </xdr:from>
    <xdr:to>
      <xdr:col>11</xdr:col>
      <xdr:colOff>67235</xdr:colOff>
      <xdr:row>193</xdr:row>
      <xdr:rowOff>23906</xdr:rowOff>
    </xdr:to>
    <xdr:graphicFrame macro="">
      <xdr:nvGraphicFramePr>
        <xdr:cNvPr id="1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222250</xdr:colOff>
      <xdr:row>126</xdr:row>
      <xdr:rowOff>39006</xdr:rowOff>
    </xdr:from>
    <xdr:to>
      <xdr:col>6</xdr:col>
      <xdr:colOff>276678</xdr:colOff>
      <xdr:row>139</xdr:row>
      <xdr:rowOff>187778</xdr:rowOff>
    </xdr:to>
    <xdr:graphicFrame macro="">
      <xdr:nvGraphicFramePr>
        <xdr:cNvPr id="123" name="Chart 1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1401536</xdr:colOff>
      <xdr:row>131</xdr:row>
      <xdr:rowOff>186741</xdr:rowOff>
    </xdr:from>
    <xdr:to>
      <xdr:col>10</xdr:col>
      <xdr:colOff>1453373</xdr:colOff>
      <xdr:row>145</xdr:row>
      <xdr:rowOff>135941</xdr:rowOff>
    </xdr:to>
    <xdr:graphicFrame macro="">
      <xdr:nvGraphicFramePr>
        <xdr:cNvPr id="125" name="Chart 1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1412551</xdr:colOff>
      <xdr:row>145</xdr:row>
      <xdr:rowOff>129592</xdr:rowOff>
    </xdr:from>
    <xdr:to>
      <xdr:col>10</xdr:col>
      <xdr:colOff>1466980</xdr:colOff>
      <xdr:row>159</xdr:row>
      <xdr:rowOff>83975</xdr:rowOff>
    </xdr:to>
    <xdr:graphicFrame macro="">
      <xdr:nvGraphicFramePr>
        <xdr:cNvPr id="126" name="Chart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1412551</xdr:colOff>
      <xdr:row>159</xdr:row>
      <xdr:rowOff>129592</xdr:rowOff>
    </xdr:from>
    <xdr:to>
      <xdr:col>10</xdr:col>
      <xdr:colOff>1466980</xdr:colOff>
      <xdr:row>173</xdr:row>
      <xdr:rowOff>83976</xdr:rowOff>
    </xdr:to>
    <xdr:graphicFrame macro="">
      <xdr:nvGraphicFramePr>
        <xdr:cNvPr id="128"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1490306</xdr:colOff>
      <xdr:row>132</xdr:row>
      <xdr:rowOff>1</xdr:rowOff>
    </xdr:from>
    <xdr:to>
      <xdr:col>14</xdr:col>
      <xdr:colOff>41470</xdr:colOff>
      <xdr:row>145</xdr:row>
      <xdr:rowOff>148772</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0</xdr:colOff>
      <xdr:row>146</xdr:row>
      <xdr:rowOff>0</xdr:rowOff>
    </xdr:from>
    <xdr:to>
      <xdr:col>14</xdr:col>
      <xdr:colOff>54429</xdr:colOff>
      <xdr:row>159</xdr:row>
      <xdr:rowOff>148771</xdr:rowOff>
    </xdr:to>
    <xdr:graphicFrame macro="">
      <xdr:nvGraphicFramePr>
        <xdr:cNvPr id="130"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0</xdr:colOff>
      <xdr:row>160</xdr:row>
      <xdr:rowOff>0</xdr:rowOff>
    </xdr:from>
    <xdr:to>
      <xdr:col>14</xdr:col>
      <xdr:colOff>54429</xdr:colOff>
      <xdr:row>173</xdr:row>
      <xdr:rowOff>148772</xdr:rowOff>
    </xdr:to>
    <xdr:graphicFrame macro="">
      <xdr:nvGraphicFramePr>
        <xdr:cNvPr id="13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132</xdr:row>
      <xdr:rowOff>0</xdr:rowOff>
    </xdr:from>
    <xdr:to>
      <xdr:col>17</xdr:col>
      <xdr:colOff>54429</xdr:colOff>
      <xdr:row>145</xdr:row>
      <xdr:rowOff>148771</xdr:rowOff>
    </xdr:to>
    <xdr:graphicFrame macro="">
      <xdr:nvGraphicFramePr>
        <xdr:cNvPr id="132"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146</xdr:row>
      <xdr:rowOff>0</xdr:rowOff>
    </xdr:from>
    <xdr:to>
      <xdr:col>17</xdr:col>
      <xdr:colOff>54429</xdr:colOff>
      <xdr:row>159</xdr:row>
      <xdr:rowOff>148771</xdr:rowOff>
    </xdr:to>
    <xdr:graphicFrame macro="">
      <xdr:nvGraphicFramePr>
        <xdr:cNvPr id="133" name="Chart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160</xdr:row>
      <xdr:rowOff>0</xdr:rowOff>
    </xdr:from>
    <xdr:to>
      <xdr:col>17</xdr:col>
      <xdr:colOff>54429</xdr:colOff>
      <xdr:row>173</xdr:row>
      <xdr:rowOff>148772</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132</xdr:row>
      <xdr:rowOff>0</xdr:rowOff>
    </xdr:from>
    <xdr:to>
      <xdr:col>20</xdr:col>
      <xdr:colOff>54429</xdr:colOff>
      <xdr:row>145</xdr:row>
      <xdr:rowOff>148771</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0</xdr:colOff>
      <xdr:row>146</xdr:row>
      <xdr:rowOff>0</xdr:rowOff>
    </xdr:from>
    <xdr:to>
      <xdr:col>20</xdr:col>
      <xdr:colOff>54429</xdr:colOff>
      <xdr:row>159</xdr:row>
      <xdr:rowOff>148771</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0</xdr:colOff>
      <xdr:row>160</xdr:row>
      <xdr:rowOff>0</xdr:rowOff>
    </xdr:from>
    <xdr:to>
      <xdr:col>20</xdr:col>
      <xdr:colOff>54429</xdr:colOff>
      <xdr:row>173</xdr:row>
      <xdr:rowOff>148772</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132</xdr:row>
      <xdr:rowOff>0</xdr:rowOff>
    </xdr:from>
    <xdr:to>
      <xdr:col>23</xdr:col>
      <xdr:colOff>54429</xdr:colOff>
      <xdr:row>145</xdr:row>
      <xdr:rowOff>148771</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0</xdr:colOff>
      <xdr:row>146</xdr:row>
      <xdr:rowOff>0</xdr:rowOff>
    </xdr:from>
    <xdr:to>
      <xdr:col>23</xdr:col>
      <xdr:colOff>54429</xdr:colOff>
      <xdr:row>159</xdr:row>
      <xdr:rowOff>148771</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0</xdr:colOff>
      <xdr:row>160</xdr:row>
      <xdr:rowOff>0</xdr:rowOff>
    </xdr:from>
    <xdr:to>
      <xdr:col>23</xdr:col>
      <xdr:colOff>54429</xdr:colOff>
      <xdr:row>173</xdr:row>
      <xdr:rowOff>148772</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0</xdr:colOff>
      <xdr:row>132</xdr:row>
      <xdr:rowOff>0</xdr:rowOff>
    </xdr:from>
    <xdr:to>
      <xdr:col>26</xdr:col>
      <xdr:colOff>54429</xdr:colOff>
      <xdr:row>145</xdr:row>
      <xdr:rowOff>148771</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0</xdr:colOff>
      <xdr:row>146</xdr:row>
      <xdr:rowOff>0</xdr:rowOff>
    </xdr:from>
    <xdr:to>
      <xdr:col>26</xdr:col>
      <xdr:colOff>54429</xdr:colOff>
      <xdr:row>159</xdr:row>
      <xdr:rowOff>148771</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23</xdr:col>
      <xdr:colOff>0</xdr:colOff>
      <xdr:row>160</xdr:row>
      <xdr:rowOff>0</xdr:rowOff>
    </xdr:from>
    <xdr:to>
      <xdr:col>26</xdr:col>
      <xdr:colOff>54429</xdr:colOff>
      <xdr:row>173</xdr:row>
      <xdr:rowOff>148772</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26</xdr:col>
      <xdr:colOff>0</xdr:colOff>
      <xdr:row>132</xdr:row>
      <xdr:rowOff>0</xdr:rowOff>
    </xdr:from>
    <xdr:to>
      <xdr:col>29</xdr:col>
      <xdr:colOff>54429</xdr:colOff>
      <xdr:row>145</xdr:row>
      <xdr:rowOff>148771</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26</xdr:col>
      <xdr:colOff>0</xdr:colOff>
      <xdr:row>146</xdr:row>
      <xdr:rowOff>0</xdr:rowOff>
    </xdr:from>
    <xdr:to>
      <xdr:col>29</xdr:col>
      <xdr:colOff>54429</xdr:colOff>
      <xdr:row>159</xdr:row>
      <xdr:rowOff>148771</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26</xdr:col>
      <xdr:colOff>0</xdr:colOff>
      <xdr:row>160</xdr:row>
      <xdr:rowOff>0</xdr:rowOff>
    </xdr:from>
    <xdr:to>
      <xdr:col>29</xdr:col>
      <xdr:colOff>54429</xdr:colOff>
      <xdr:row>173</xdr:row>
      <xdr:rowOff>148772</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29</xdr:col>
      <xdr:colOff>0</xdr:colOff>
      <xdr:row>132</xdr:row>
      <xdr:rowOff>0</xdr:rowOff>
    </xdr:from>
    <xdr:to>
      <xdr:col>32</xdr:col>
      <xdr:colOff>54429</xdr:colOff>
      <xdr:row>145</xdr:row>
      <xdr:rowOff>148771</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29</xdr:col>
      <xdr:colOff>0</xdr:colOff>
      <xdr:row>146</xdr:row>
      <xdr:rowOff>0</xdr:rowOff>
    </xdr:from>
    <xdr:to>
      <xdr:col>32</xdr:col>
      <xdr:colOff>54429</xdr:colOff>
      <xdr:row>159</xdr:row>
      <xdr:rowOff>148771</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29</xdr:col>
      <xdr:colOff>0</xdr:colOff>
      <xdr:row>160</xdr:row>
      <xdr:rowOff>0</xdr:rowOff>
    </xdr:from>
    <xdr:to>
      <xdr:col>32</xdr:col>
      <xdr:colOff>54429</xdr:colOff>
      <xdr:row>173</xdr:row>
      <xdr:rowOff>148772</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32</xdr:col>
      <xdr:colOff>0</xdr:colOff>
      <xdr:row>132</xdr:row>
      <xdr:rowOff>0</xdr:rowOff>
    </xdr:from>
    <xdr:to>
      <xdr:col>35</xdr:col>
      <xdr:colOff>54429</xdr:colOff>
      <xdr:row>145</xdr:row>
      <xdr:rowOff>148771</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32</xdr:col>
      <xdr:colOff>0</xdr:colOff>
      <xdr:row>146</xdr:row>
      <xdr:rowOff>0</xdr:rowOff>
    </xdr:from>
    <xdr:to>
      <xdr:col>35</xdr:col>
      <xdr:colOff>54429</xdr:colOff>
      <xdr:row>159</xdr:row>
      <xdr:rowOff>148771</xdr:rowOff>
    </xdr:to>
    <xdr:graphicFrame macro="">
      <xdr:nvGraphicFramePr>
        <xdr:cNvPr id="151" name="Chart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32</xdr:col>
      <xdr:colOff>0</xdr:colOff>
      <xdr:row>160</xdr:row>
      <xdr:rowOff>0</xdr:rowOff>
    </xdr:from>
    <xdr:to>
      <xdr:col>35</xdr:col>
      <xdr:colOff>54429</xdr:colOff>
      <xdr:row>173</xdr:row>
      <xdr:rowOff>148772</xdr:rowOff>
    </xdr:to>
    <xdr:graphicFrame macro="">
      <xdr:nvGraphicFramePr>
        <xdr:cNvPr id="152" name="Chart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35</xdr:col>
      <xdr:colOff>0</xdr:colOff>
      <xdr:row>132</xdr:row>
      <xdr:rowOff>0</xdr:rowOff>
    </xdr:from>
    <xdr:to>
      <xdr:col>38</xdr:col>
      <xdr:colOff>54429</xdr:colOff>
      <xdr:row>145</xdr:row>
      <xdr:rowOff>148771</xdr:rowOff>
    </xdr:to>
    <xdr:graphicFrame macro="">
      <xdr:nvGraphicFramePr>
        <xdr:cNvPr id="153" name="Chart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35</xdr:col>
      <xdr:colOff>0</xdr:colOff>
      <xdr:row>146</xdr:row>
      <xdr:rowOff>0</xdr:rowOff>
    </xdr:from>
    <xdr:to>
      <xdr:col>38</xdr:col>
      <xdr:colOff>54429</xdr:colOff>
      <xdr:row>159</xdr:row>
      <xdr:rowOff>148771</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35</xdr:col>
      <xdr:colOff>0</xdr:colOff>
      <xdr:row>160</xdr:row>
      <xdr:rowOff>0</xdr:rowOff>
    </xdr:from>
    <xdr:to>
      <xdr:col>38</xdr:col>
      <xdr:colOff>54429</xdr:colOff>
      <xdr:row>173</xdr:row>
      <xdr:rowOff>148772</xdr:rowOff>
    </xdr:to>
    <xdr:graphicFrame macro="">
      <xdr:nvGraphicFramePr>
        <xdr:cNvPr id="155" name="Chart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38</xdr:col>
      <xdr:colOff>0</xdr:colOff>
      <xdr:row>132</xdr:row>
      <xdr:rowOff>0</xdr:rowOff>
    </xdr:from>
    <xdr:to>
      <xdr:col>41</xdr:col>
      <xdr:colOff>54429</xdr:colOff>
      <xdr:row>145</xdr:row>
      <xdr:rowOff>148771</xdr:rowOff>
    </xdr:to>
    <xdr:graphicFrame macro="">
      <xdr:nvGraphicFramePr>
        <xdr:cNvPr id="156" name="Chart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38</xdr:col>
      <xdr:colOff>0</xdr:colOff>
      <xdr:row>146</xdr:row>
      <xdr:rowOff>0</xdr:rowOff>
    </xdr:from>
    <xdr:to>
      <xdr:col>41</xdr:col>
      <xdr:colOff>54429</xdr:colOff>
      <xdr:row>159</xdr:row>
      <xdr:rowOff>148771</xdr:rowOff>
    </xdr:to>
    <xdr:graphicFrame macro="">
      <xdr:nvGraphicFramePr>
        <xdr:cNvPr id="157" name="Chart 1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38</xdr:col>
      <xdr:colOff>0</xdr:colOff>
      <xdr:row>160</xdr:row>
      <xdr:rowOff>0</xdr:rowOff>
    </xdr:from>
    <xdr:to>
      <xdr:col>41</xdr:col>
      <xdr:colOff>54429</xdr:colOff>
      <xdr:row>173</xdr:row>
      <xdr:rowOff>148772</xdr:rowOff>
    </xdr:to>
    <xdr:graphicFrame macro="">
      <xdr:nvGraphicFramePr>
        <xdr:cNvPr id="158"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41</xdr:col>
      <xdr:colOff>0</xdr:colOff>
      <xdr:row>132</xdr:row>
      <xdr:rowOff>0</xdr:rowOff>
    </xdr:from>
    <xdr:to>
      <xdr:col>44</xdr:col>
      <xdr:colOff>54430</xdr:colOff>
      <xdr:row>145</xdr:row>
      <xdr:rowOff>148771</xdr:rowOff>
    </xdr:to>
    <xdr:graphicFrame macro="">
      <xdr:nvGraphicFramePr>
        <xdr:cNvPr id="159"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41</xdr:col>
      <xdr:colOff>0</xdr:colOff>
      <xdr:row>146</xdr:row>
      <xdr:rowOff>0</xdr:rowOff>
    </xdr:from>
    <xdr:to>
      <xdr:col>44</xdr:col>
      <xdr:colOff>54430</xdr:colOff>
      <xdr:row>159</xdr:row>
      <xdr:rowOff>148771</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41</xdr:col>
      <xdr:colOff>0</xdr:colOff>
      <xdr:row>160</xdr:row>
      <xdr:rowOff>0</xdr:rowOff>
    </xdr:from>
    <xdr:to>
      <xdr:col>44</xdr:col>
      <xdr:colOff>54430</xdr:colOff>
      <xdr:row>173</xdr:row>
      <xdr:rowOff>148772</xdr:rowOff>
    </xdr:to>
    <xdr:graphicFrame macro="">
      <xdr:nvGraphicFramePr>
        <xdr:cNvPr id="161"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44</xdr:col>
      <xdr:colOff>0</xdr:colOff>
      <xdr:row>132</xdr:row>
      <xdr:rowOff>0</xdr:rowOff>
    </xdr:from>
    <xdr:to>
      <xdr:col>47</xdr:col>
      <xdr:colOff>54429</xdr:colOff>
      <xdr:row>145</xdr:row>
      <xdr:rowOff>148771</xdr:rowOff>
    </xdr:to>
    <xdr:graphicFrame macro="">
      <xdr:nvGraphicFramePr>
        <xdr:cNvPr id="162" name="Chart 1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44</xdr:col>
      <xdr:colOff>77756</xdr:colOff>
      <xdr:row>146</xdr:row>
      <xdr:rowOff>12960</xdr:rowOff>
    </xdr:from>
    <xdr:to>
      <xdr:col>47</xdr:col>
      <xdr:colOff>132185</xdr:colOff>
      <xdr:row>159</xdr:row>
      <xdr:rowOff>161731</xdr:rowOff>
    </xdr:to>
    <xdr:graphicFrame macro="">
      <xdr:nvGraphicFramePr>
        <xdr:cNvPr id="163" name="Chart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44</xdr:col>
      <xdr:colOff>0</xdr:colOff>
      <xdr:row>160</xdr:row>
      <xdr:rowOff>0</xdr:rowOff>
    </xdr:from>
    <xdr:to>
      <xdr:col>47</xdr:col>
      <xdr:colOff>54429</xdr:colOff>
      <xdr:row>173</xdr:row>
      <xdr:rowOff>148772</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44</xdr:col>
      <xdr:colOff>0</xdr:colOff>
      <xdr:row>174</xdr:row>
      <xdr:rowOff>0</xdr:rowOff>
    </xdr:from>
    <xdr:to>
      <xdr:col>47</xdr:col>
      <xdr:colOff>54429</xdr:colOff>
      <xdr:row>187</xdr:row>
      <xdr:rowOff>148771</xdr:rowOff>
    </xdr:to>
    <xdr:graphicFrame macro="">
      <xdr:nvGraphicFramePr>
        <xdr:cNvPr id="165" name="Chart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48</xdr:col>
      <xdr:colOff>0</xdr:colOff>
      <xdr:row>132</xdr:row>
      <xdr:rowOff>0</xdr:rowOff>
    </xdr:from>
    <xdr:to>
      <xdr:col>51</xdr:col>
      <xdr:colOff>54429</xdr:colOff>
      <xdr:row>145</xdr:row>
      <xdr:rowOff>148771</xdr:rowOff>
    </xdr:to>
    <xdr:graphicFrame macro="">
      <xdr:nvGraphicFramePr>
        <xdr:cNvPr id="166" name="Chart 1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48</xdr:col>
      <xdr:colOff>1</xdr:colOff>
      <xdr:row>146</xdr:row>
      <xdr:rowOff>12960</xdr:rowOff>
    </xdr:from>
    <xdr:to>
      <xdr:col>51</xdr:col>
      <xdr:colOff>54430</xdr:colOff>
      <xdr:row>159</xdr:row>
      <xdr:rowOff>161731</xdr:rowOff>
    </xdr:to>
    <xdr:graphicFrame macro="">
      <xdr:nvGraphicFramePr>
        <xdr:cNvPr id="167" name="Chart 1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48</xdr:col>
      <xdr:colOff>0</xdr:colOff>
      <xdr:row>160</xdr:row>
      <xdr:rowOff>0</xdr:rowOff>
    </xdr:from>
    <xdr:to>
      <xdr:col>51</xdr:col>
      <xdr:colOff>54429</xdr:colOff>
      <xdr:row>173</xdr:row>
      <xdr:rowOff>148772</xdr:rowOff>
    </xdr:to>
    <xdr:graphicFrame macro="">
      <xdr:nvGraphicFramePr>
        <xdr:cNvPr id="168" name="Chart 1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51</xdr:col>
      <xdr:colOff>0</xdr:colOff>
      <xdr:row>132</xdr:row>
      <xdr:rowOff>0</xdr:rowOff>
    </xdr:from>
    <xdr:to>
      <xdr:col>54</xdr:col>
      <xdr:colOff>54429</xdr:colOff>
      <xdr:row>145</xdr:row>
      <xdr:rowOff>148771</xdr:rowOff>
    </xdr:to>
    <xdr:graphicFrame macro="">
      <xdr:nvGraphicFramePr>
        <xdr:cNvPr id="169" name="Chart 1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51</xdr:col>
      <xdr:colOff>1</xdr:colOff>
      <xdr:row>146</xdr:row>
      <xdr:rowOff>12960</xdr:rowOff>
    </xdr:from>
    <xdr:to>
      <xdr:col>54</xdr:col>
      <xdr:colOff>54430</xdr:colOff>
      <xdr:row>159</xdr:row>
      <xdr:rowOff>161731</xdr:rowOff>
    </xdr:to>
    <xdr:graphicFrame macro="">
      <xdr:nvGraphicFramePr>
        <xdr:cNvPr id="170" name="Chart 1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51</xdr:col>
      <xdr:colOff>0</xdr:colOff>
      <xdr:row>160</xdr:row>
      <xdr:rowOff>0</xdr:rowOff>
    </xdr:from>
    <xdr:to>
      <xdr:col>54</xdr:col>
      <xdr:colOff>54429</xdr:colOff>
      <xdr:row>173</xdr:row>
      <xdr:rowOff>148772</xdr:rowOff>
    </xdr:to>
    <xdr:graphicFrame macro="">
      <xdr:nvGraphicFramePr>
        <xdr:cNvPr id="171" name="Chart 1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54</xdr:col>
      <xdr:colOff>0</xdr:colOff>
      <xdr:row>132</xdr:row>
      <xdr:rowOff>0</xdr:rowOff>
    </xdr:from>
    <xdr:to>
      <xdr:col>57</xdr:col>
      <xdr:colOff>54430</xdr:colOff>
      <xdr:row>145</xdr:row>
      <xdr:rowOff>148771</xdr:rowOff>
    </xdr:to>
    <xdr:graphicFrame macro="">
      <xdr:nvGraphicFramePr>
        <xdr:cNvPr id="172" name="Chart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54</xdr:col>
      <xdr:colOff>1</xdr:colOff>
      <xdr:row>146</xdr:row>
      <xdr:rowOff>12960</xdr:rowOff>
    </xdr:from>
    <xdr:to>
      <xdr:col>57</xdr:col>
      <xdr:colOff>54431</xdr:colOff>
      <xdr:row>159</xdr:row>
      <xdr:rowOff>161731</xdr:rowOff>
    </xdr:to>
    <xdr:graphicFrame macro="">
      <xdr:nvGraphicFramePr>
        <xdr:cNvPr id="173" name="Chart 1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54</xdr:col>
      <xdr:colOff>0</xdr:colOff>
      <xdr:row>160</xdr:row>
      <xdr:rowOff>0</xdr:rowOff>
    </xdr:from>
    <xdr:to>
      <xdr:col>57</xdr:col>
      <xdr:colOff>54430</xdr:colOff>
      <xdr:row>173</xdr:row>
      <xdr:rowOff>148772</xdr:rowOff>
    </xdr:to>
    <xdr:graphicFrame macro="">
      <xdr:nvGraphicFramePr>
        <xdr:cNvPr id="174" name="Chart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57</xdr:col>
      <xdr:colOff>0</xdr:colOff>
      <xdr:row>132</xdr:row>
      <xdr:rowOff>0</xdr:rowOff>
    </xdr:from>
    <xdr:to>
      <xdr:col>60</xdr:col>
      <xdr:colOff>54429</xdr:colOff>
      <xdr:row>145</xdr:row>
      <xdr:rowOff>148771</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57</xdr:col>
      <xdr:colOff>1</xdr:colOff>
      <xdr:row>146</xdr:row>
      <xdr:rowOff>12960</xdr:rowOff>
    </xdr:from>
    <xdr:to>
      <xdr:col>60</xdr:col>
      <xdr:colOff>54430</xdr:colOff>
      <xdr:row>159</xdr:row>
      <xdr:rowOff>161731</xdr:rowOff>
    </xdr:to>
    <xdr:graphicFrame macro="">
      <xdr:nvGraphicFramePr>
        <xdr:cNvPr id="176"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57</xdr:col>
      <xdr:colOff>0</xdr:colOff>
      <xdr:row>160</xdr:row>
      <xdr:rowOff>0</xdr:rowOff>
    </xdr:from>
    <xdr:to>
      <xdr:col>60</xdr:col>
      <xdr:colOff>54429</xdr:colOff>
      <xdr:row>173</xdr:row>
      <xdr:rowOff>148772</xdr:rowOff>
    </xdr:to>
    <xdr:graphicFrame macro="">
      <xdr:nvGraphicFramePr>
        <xdr:cNvPr id="177" name="Chart 1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60</xdr:col>
      <xdr:colOff>0</xdr:colOff>
      <xdr:row>132</xdr:row>
      <xdr:rowOff>0</xdr:rowOff>
    </xdr:from>
    <xdr:to>
      <xdr:col>63</xdr:col>
      <xdr:colOff>54429</xdr:colOff>
      <xdr:row>145</xdr:row>
      <xdr:rowOff>148771</xdr:rowOff>
    </xdr:to>
    <xdr:graphicFrame macro="">
      <xdr:nvGraphicFramePr>
        <xdr:cNvPr id="178"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60</xdr:col>
      <xdr:colOff>1</xdr:colOff>
      <xdr:row>146</xdr:row>
      <xdr:rowOff>12960</xdr:rowOff>
    </xdr:from>
    <xdr:to>
      <xdr:col>63</xdr:col>
      <xdr:colOff>54430</xdr:colOff>
      <xdr:row>159</xdr:row>
      <xdr:rowOff>161731</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60</xdr:col>
      <xdr:colOff>0</xdr:colOff>
      <xdr:row>160</xdr:row>
      <xdr:rowOff>0</xdr:rowOff>
    </xdr:from>
    <xdr:to>
      <xdr:col>63</xdr:col>
      <xdr:colOff>54429</xdr:colOff>
      <xdr:row>173</xdr:row>
      <xdr:rowOff>148772</xdr:rowOff>
    </xdr:to>
    <xdr:graphicFrame macro="">
      <xdr:nvGraphicFramePr>
        <xdr:cNvPr id="180" name="Chart 1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63</xdr:col>
      <xdr:colOff>0</xdr:colOff>
      <xdr:row>132</xdr:row>
      <xdr:rowOff>0</xdr:rowOff>
    </xdr:from>
    <xdr:to>
      <xdr:col>66</xdr:col>
      <xdr:colOff>54429</xdr:colOff>
      <xdr:row>145</xdr:row>
      <xdr:rowOff>148771</xdr:rowOff>
    </xdr:to>
    <xdr:graphicFrame macro="">
      <xdr:nvGraphicFramePr>
        <xdr:cNvPr id="181" name="Chart 1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63</xdr:col>
      <xdr:colOff>1</xdr:colOff>
      <xdr:row>146</xdr:row>
      <xdr:rowOff>12960</xdr:rowOff>
    </xdr:from>
    <xdr:to>
      <xdr:col>66</xdr:col>
      <xdr:colOff>54430</xdr:colOff>
      <xdr:row>159</xdr:row>
      <xdr:rowOff>161731</xdr:rowOff>
    </xdr:to>
    <xdr:graphicFrame macro="">
      <xdr:nvGraphicFramePr>
        <xdr:cNvPr id="182" name="Chart 1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63</xdr:col>
      <xdr:colOff>0</xdr:colOff>
      <xdr:row>160</xdr:row>
      <xdr:rowOff>0</xdr:rowOff>
    </xdr:from>
    <xdr:to>
      <xdr:col>66</xdr:col>
      <xdr:colOff>54429</xdr:colOff>
      <xdr:row>173</xdr:row>
      <xdr:rowOff>148772</xdr:rowOff>
    </xdr:to>
    <xdr:graphicFrame macro="">
      <xdr:nvGraphicFramePr>
        <xdr:cNvPr id="183" name="Chart 1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66</xdr:col>
      <xdr:colOff>0</xdr:colOff>
      <xdr:row>132</xdr:row>
      <xdr:rowOff>0</xdr:rowOff>
    </xdr:from>
    <xdr:to>
      <xdr:col>69</xdr:col>
      <xdr:colOff>54429</xdr:colOff>
      <xdr:row>145</xdr:row>
      <xdr:rowOff>148771</xdr:rowOff>
    </xdr:to>
    <xdr:graphicFrame macro="">
      <xdr:nvGraphicFramePr>
        <xdr:cNvPr id="184" name="Chart 1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66</xdr:col>
      <xdr:colOff>1</xdr:colOff>
      <xdr:row>146</xdr:row>
      <xdr:rowOff>12960</xdr:rowOff>
    </xdr:from>
    <xdr:to>
      <xdr:col>69</xdr:col>
      <xdr:colOff>54430</xdr:colOff>
      <xdr:row>159</xdr:row>
      <xdr:rowOff>161731</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66</xdr:col>
      <xdr:colOff>0</xdr:colOff>
      <xdr:row>160</xdr:row>
      <xdr:rowOff>0</xdr:rowOff>
    </xdr:from>
    <xdr:to>
      <xdr:col>69</xdr:col>
      <xdr:colOff>54429</xdr:colOff>
      <xdr:row>173</xdr:row>
      <xdr:rowOff>148772</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69</xdr:col>
      <xdr:colOff>0</xdr:colOff>
      <xdr:row>132</xdr:row>
      <xdr:rowOff>0</xdr:rowOff>
    </xdr:from>
    <xdr:to>
      <xdr:col>72</xdr:col>
      <xdr:colOff>54429</xdr:colOff>
      <xdr:row>145</xdr:row>
      <xdr:rowOff>148771</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69</xdr:col>
      <xdr:colOff>1</xdr:colOff>
      <xdr:row>146</xdr:row>
      <xdr:rowOff>12960</xdr:rowOff>
    </xdr:from>
    <xdr:to>
      <xdr:col>72</xdr:col>
      <xdr:colOff>54430</xdr:colOff>
      <xdr:row>159</xdr:row>
      <xdr:rowOff>161731</xdr:rowOff>
    </xdr:to>
    <xdr:graphicFrame macro="">
      <xdr:nvGraphicFramePr>
        <xdr:cNvPr id="188"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69</xdr:col>
      <xdr:colOff>0</xdr:colOff>
      <xdr:row>160</xdr:row>
      <xdr:rowOff>0</xdr:rowOff>
    </xdr:from>
    <xdr:to>
      <xdr:col>72</xdr:col>
      <xdr:colOff>54429</xdr:colOff>
      <xdr:row>173</xdr:row>
      <xdr:rowOff>148772</xdr:rowOff>
    </xdr:to>
    <xdr:graphicFrame macro="">
      <xdr:nvGraphicFramePr>
        <xdr:cNvPr id="189"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72</xdr:col>
      <xdr:colOff>0</xdr:colOff>
      <xdr:row>132</xdr:row>
      <xdr:rowOff>0</xdr:rowOff>
    </xdr:from>
    <xdr:to>
      <xdr:col>75</xdr:col>
      <xdr:colOff>54429</xdr:colOff>
      <xdr:row>145</xdr:row>
      <xdr:rowOff>148771</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72</xdr:col>
      <xdr:colOff>1</xdr:colOff>
      <xdr:row>146</xdr:row>
      <xdr:rowOff>12960</xdr:rowOff>
    </xdr:from>
    <xdr:to>
      <xdr:col>75</xdr:col>
      <xdr:colOff>54430</xdr:colOff>
      <xdr:row>159</xdr:row>
      <xdr:rowOff>161731</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72</xdr:col>
      <xdr:colOff>0</xdr:colOff>
      <xdr:row>160</xdr:row>
      <xdr:rowOff>0</xdr:rowOff>
    </xdr:from>
    <xdr:to>
      <xdr:col>75</xdr:col>
      <xdr:colOff>54429</xdr:colOff>
      <xdr:row>173</xdr:row>
      <xdr:rowOff>148772</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75</xdr:col>
      <xdr:colOff>0</xdr:colOff>
      <xdr:row>132</xdr:row>
      <xdr:rowOff>0</xdr:rowOff>
    </xdr:from>
    <xdr:to>
      <xdr:col>78</xdr:col>
      <xdr:colOff>54429</xdr:colOff>
      <xdr:row>145</xdr:row>
      <xdr:rowOff>148771</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75</xdr:col>
      <xdr:colOff>1</xdr:colOff>
      <xdr:row>146</xdr:row>
      <xdr:rowOff>12960</xdr:rowOff>
    </xdr:from>
    <xdr:to>
      <xdr:col>78</xdr:col>
      <xdr:colOff>54430</xdr:colOff>
      <xdr:row>159</xdr:row>
      <xdr:rowOff>161731</xdr:rowOff>
    </xdr:to>
    <xdr:graphicFrame macro="">
      <xdr:nvGraphicFramePr>
        <xdr:cNvPr id="197" name="Chart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75</xdr:col>
      <xdr:colOff>0</xdr:colOff>
      <xdr:row>160</xdr:row>
      <xdr:rowOff>0</xdr:rowOff>
    </xdr:from>
    <xdr:to>
      <xdr:col>78</xdr:col>
      <xdr:colOff>54429</xdr:colOff>
      <xdr:row>173</xdr:row>
      <xdr:rowOff>148772</xdr:rowOff>
    </xdr:to>
    <xdr:graphicFrame macro="">
      <xdr:nvGraphicFramePr>
        <xdr:cNvPr id="19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78</xdr:col>
      <xdr:colOff>0</xdr:colOff>
      <xdr:row>132</xdr:row>
      <xdr:rowOff>0</xdr:rowOff>
    </xdr:from>
    <xdr:to>
      <xdr:col>81</xdr:col>
      <xdr:colOff>54429</xdr:colOff>
      <xdr:row>145</xdr:row>
      <xdr:rowOff>148771</xdr:rowOff>
    </xdr:to>
    <xdr:graphicFrame macro="">
      <xdr:nvGraphicFramePr>
        <xdr:cNvPr id="199" name="Chart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78</xdr:col>
      <xdr:colOff>1</xdr:colOff>
      <xdr:row>146</xdr:row>
      <xdr:rowOff>12960</xdr:rowOff>
    </xdr:from>
    <xdr:to>
      <xdr:col>81</xdr:col>
      <xdr:colOff>54430</xdr:colOff>
      <xdr:row>159</xdr:row>
      <xdr:rowOff>161731</xdr:rowOff>
    </xdr:to>
    <xdr:graphicFrame macro="">
      <xdr:nvGraphicFramePr>
        <xdr:cNvPr id="200"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78</xdr:col>
      <xdr:colOff>0</xdr:colOff>
      <xdr:row>160</xdr:row>
      <xdr:rowOff>0</xdr:rowOff>
    </xdr:from>
    <xdr:to>
      <xdr:col>81</xdr:col>
      <xdr:colOff>54429</xdr:colOff>
      <xdr:row>173</xdr:row>
      <xdr:rowOff>148772</xdr:rowOff>
    </xdr:to>
    <xdr:graphicFrame macro="">
      <xdr:nvGraphicFramePr>
        <xdr:cNvPr id="201" name="Chart 2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81</xdr:col>
      <xdr:colOff>0</xdr:colOff>
      <xdr:row>132</xdr:row>
      <xdr:rowOff>0</xdr:rowOff>
    </xdr:from>
    <xdr:to>
      <xdr:col>84</xdr:col>
      <xdr:colOff>54429</xdr:colOff>
      <xdr:row>145</xdr:row>
      <xdr:rowOff>148771</xdr:rowOff>
    </xdr:to>
    <xdr:graphicFrame macro="">
      <xdr:nvGraphicFramePr>
        <xdr:cNvPr id="202" name="Chart 2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81</xdr:col>
      <xdr:colOff>1</xdr:colOff>
      <xdr:row>146</xdr:row>
      <xdr:rowOff>12960</xdr:rowOff>
    </xdr:from>
    <xdr:to>
      <xdr:col>84</xdr:col>
      <xdr:colOff>54430</xdr:colOff>
      <xdr:row>159</xdr:row>
      <xdr:rowOff>161731</xdr:rowOff>
    </xdr:to>
    <xdr:graphicFrame macro="">
      <xdr:nvGraphicFramePr>
        <xdr:cNvPr id="203" name="Chart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81</xdr:col>
      <xdr:colOff>0</xdr:colOff>
      <xdr:row>160</xdr:row>
      <xdr:rowOff>0</xdr:rowOff>
    </xdr:from>
    <xdr:to>
      <xdr:col>84</xdr:col>
      <xdr:colOff>54429</xdr:colOff>
      <xdr:row>173</xdr:row>
      <xdr:rowOff>148772</xdr:rowOff>
    </xdr:to>
    <xdr:graphicFrame macro="">
      <xdr:nvGraphicFramePr>
        <xdr:cNvPr id="204" name="Chart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84</xdr:col>
      <xdr:colOff>0</xdr:colOff>
      <xdr:row>132</xdr:row>
      <xdr:rowOff>0</xdr:rowOff>
    </xdr:from>
    <xdr:to>
      <xdr:col>87</xdr:col>
      <xdr:colOff>54429</xdr:colOff>
      <xdr:row>145</xdr:row>
      <xdr:rowOff>148771</xdr:rowOff>
    </xdr:to>
    <xdr:graphicFrame macro="">
      <xdr:nvGraphicFramePr>
        <xdr:cNvPr id="20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84</xdr:col>
      <xdr:colOff>1</xdr:colOff>
      <xdr:row>146</xdr:row>
      <xdr:rowOff>12960</xdr:rowOff>
    </xdr:from>
    <xdr:to>
      <xdr:col>87</xdr:col>
      <xdr:colOff>54430</xdr:colOff>
      <xdr:row>159</xdr:row>
      <xdr:rowOff>161731</xdr:rowOff>
    </xdr:to>
    <xdr:graphicFrame macro="">
      <xdr:nvGraphicFramePr>
        <xdr:cNvPr id="206" name="Chart 2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84</xdr:col>
      <xdr:colOff>0</xdr:colOff>
      <xdr:row>160</xdr:row>
      <xdr:rowOff>0</xdr:rowOff>
    </xdr:from>
    <xdr:to>
      <xdr:col>87</xdr:col>
      <xdr:colOff>54429</xdr:colOff>
      <xdr:row>173</xdr:row>
      <xdr:rowOff>148772</xdr:rowOff>
    </xdr:to>
    <xdr:graphicFrame macro="">
      <xdr:nvGraphicFramePr>
        <xdr:cNvPr id="207" name="Chart 2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84</xdr:col>
      <xdr:colOff>0</xdr:colOff>
      <xdr:row>174</xdr:row>
      <xdr:rowOff>0</xdr:rowOff>
    </xdr:from>
    <xdr:to>
      <xdr:col>87</xdr:col>
      <xdr:colOff>54429</xdr:colOff>
      <xdr:row>187</xdr:row>
      <xdr:rowOff>148771</xdr:rowOff>
    </xdr:to>
    <xdr:graphicFrame macro="">
      <xdr:nvGraphicFramePr>
        <xdr:cNvPr id="208" name="Chart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88</xdr:col>
      <xdr:colOff>0</xdr:colOff>
      <xdr:row>132</xdr:row>
      <xdr:rowOff>0</xdr:rowOff>
    </xdr:from>
    <xdr:to>
      <xdr:col>91</xdr:col>
      <xdr:colOff>54429</xdr:colOff>
      <xdr:row>145</xdr:row>
      <xdr:rowOff>148771</xdr:rowOff>
    </xdr:to>
    <xdr:graphicFrame macro="">
      <xdr:nvGraphicFramePr>
        <xdr:cNvPr id="212" name="Chart 2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88</xdr:col>
      <xdr:colOff>1</xdr:colOff>
      <xdr:row>146</xdr:row>
      <xdr:rowOff>12960</xdr:rowOff>
    </xdr:from>
    <xdr:to>
      <xdr:col>91</xdr:col>
      <xdr:colOff>54430</xdr:colOff>
      <xdr:row>159</xdr:row>
      <xdr:rowOff>161731</xdr:rowOff>
    </xdr:to>
    <xdr:graphicFrame macro="">
      <xdr:nvGraphicFramePr>
        <xdr:cNvPr id="213" name="Chart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88</xdr:col>
      <xdr:colOff>0</xdr:colOff>
      <xdr:row>160</xdr:row>
      <xdr:rowOff>0</xdr:rowOff>
    </xdr:from>
    <xdr:to>
      <xdr:col>91</xdr:col>
      <xdr:colOff>54429</xdr:colOff>
      <xdr:row>173</xdr:row>
      <xdr:rowOff>148772</xdr:rowOff>
    </xdr:to>
    <xdr:graphicFrame macro="">
      <xdr:nvGraphicFramePr>
        <xdr:cNvPr id="21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91</xdr:col>
      <xdr:colOff>0</xdr:colOff>
      <xdr:row>132</xdr:row>
      <xdr:rowOff>0</xdr:rowOff>
    </xdr:from>
    <xdr:to>
      <xdr:col>94</xdr:col>
      <xdr:colOff>54429</xdr:colOff>
      <xdr:row>145</xdr:row>
      <xdr:rowOff>148771</xdr:rowOff>
    </xdr:to>
    <xdr:graphicFrame macro="">
      <xdr:nvGraphicFramePr>
        <xdr:cNvPr id="215"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91</xdr:col>
      <xdr:colOff>1</xdr:colOff>
      <xdr:row>146</xdr:row>
      <xdr:rowOff>12960</xdr:rowOff>
    </xdr:from>
    <xdr:to>
      <xdr:col>94</xdr:col>
      <xdr:colOff>54430</xdr:colOff>
      <xdr:row>159</xdr:row>
      <xdr:rowOff>161731</xdr:rowOff>
    </xdr:to>
    <xdr:graphicFrame macro="">
      <xdr:nvGraphicFramePr>
        <xdr:cNvPr id="216" name="Chart 2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91</xdr:col>
      <xdr:colOff>0</xdr:colOff>
      <xdr:row>160</xdr:row>
      <xdr:rowOff>0</xdr:rowOff>
    </xdr:from>
    <xdr:to>
      <xdr:col>94</xdr:col>
      <xdr:colOff>54429</xdr:colOff>
      <xdr:row>173</xdr:row>
      <xdr:rowOff>148772</xdr:rowOff>
    </xdr:to>
    <xdr:graphicFrame macro="">
      <xdr:nvGraphicFramePr>
        <xdr:cNvPr id="217" name="Chart 2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94</xdr:col>
      <xdr:colOff>0</xdr:colOff>
      <xdr:row>132</xdr:row>
      <xdr:rowOff>0</xdr:rowOff>
    </xdr:from>
    <xdr:to>
      <xdr:col>97</xdr:col>
      <xdr:colOff>54429</xdr:colOff>
      <xdr:row>145</xdr:row>
      <xdr:rowOff>148771</xdr:rowOff>
    </xdr:to>
    <xdr:graphicFrame macro="">
      <xdr:nvGraphicFramePr>
        <xdr:cNvPr id="218"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94</xdr:col>
      <xdr:colOff>1</xdr:colOff>
      <xdr:row>146</xdr:row>
      <xdr:rowOff>12960</xdr:rowOff>
    </xdr:from>
    <xdr:to>
      <xdr:col>97</xdr:col>
      <xdr:colOff>54430</xdr:colOff>
      <xdr:row>159</xdr:row>
      <xdr:rowOff>161731</xdr:rowOff>
    </xdr:to>
    <xdr:graphicFrame macro="">
      <xdr:nvGraphicFramePr>
        <xdr:cNvPr id="219"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94</xdr:col>
      <xdr:colOff>0</xdr:colOff>
      <xdr:row>160</xdr:row>
      <xdr:rowOff>0</xdr:rowOff>
    </xdr:from>
    <xdr:to>
      <xdr:col>97</xdr:col>
      <xdr:colOff>54429</xdr:colOff>
      <xdr:row>173</xdr:row>
      <xdr:rowOff>148772</xdr:rowOff>
    </xdr:to>
    <xdr:graphicFrame macro="">
      <xdr:nvGraphicFramePr>
        <xdr:cNvPr id="220"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97</xdr:col>
      <xdr:colOff>0</xdr:colOff>
      <xdr:row>132</xdr:row>
      <xdr:rowOff>0</xdr:rowOff>
    </xdr:from>
    <xdr:to>
      <xdr:col>100</xdr:col>
      <xdr:colOff>54429</xdr:colOff>
      <xdr:row>145</xdr:row>
      <xdr:rowOff>148771</xdr:rowOff>
    </xdr:to>
    <xdr:graphicFrame macro="">
      <xdr:nvGraphicFramePr>
        <xdr:cNvPr id="221"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97</xdr:col>
      <xdr:colOff>1</xdr:colOff>
      <xdr:row>146</xdr:row>
      <xdr:rowOff>12960</xdr:rowOff>
    </xdr:from>
    <xdr:to>
      <xdr:col>100</xdr:col>
      <xdr:colOff>54430</xdr:colOff>
      <xdr:row>159</xdr:row>
      <xdr:rowOff>161731</xdr:rowOff>
    </xdr:to>
    <xdr:graphicFrame macro="">
      <xdr:nvGraphicFramePr>
        <xdr:cNvPr id="222" name="Chart 2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97</xdr:col>
      <xdr:colOff>0</xdr:colOff>
      <xdr:row>160</xdr:row>
      <xdr:rowOff>0</xdr:rowOff>
    </xdr:from>
    <xdr:to>
      <xdr:col>100</xdr:col>
      <xdr:colOff>54429</xdr:colOff>
      <xdr:row>173</xdr:row>
      <xdr:rowOff>148772</xdr:rowOff>
    </xdr:to>
    <xdr:graphicFrame macro="">
      <xdr:nvGraphicFramePr>
        <xdr:cNvPr id="223" name="Chart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100</xdr:col>
      <xdr:colOff>0</xdr:colOff>
      <xdr:row>132</xdr:row>
      <xdr:rowOff>0</xdr:rowOff>
    </xdr:from>
    <xdr:to>
      <xdr:col>103</xdr:col>
      <xdr:colOff>54429</xdr:colOff>
      <xdr:row>145</xdr:row>
      <xdr:rowOff>148771</xdr:rowOff>
    </xdr:to>
    <xdr:graphicFrame macro="">
      <xdr:nvGraphicFramePr>
        <xdr:cNvPr id="224"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100</xdr:col>
      <xdr:colOff>1</xdr:colOff>
      <xdr:row>146</xdr:row>
      <xdr:rowOff>12960</xdr:rowOff>
    </xdr:from>
    <xdr:to>
      <xdr:col>103</xdr:col>
      <xdr:colOff>54430</xdr:colOff>
      <xdr:row>159</xdr:row>
      <xdr:rowOff>161731</xdr:rowOff>
    </xdr:to>
    <xdr:graphicFrame macro="">
      <xdr:nvGraphicFramePr>
        <xdr:cNvPr id="225"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100</xdr:col>
      <xdr:colOff>0</xdr:colOff>
      <xdr:row>160</xdr:row>
      <xdr:rowOff>0</xdr:rowOff>
    </xdr:from>
    <xdr:to>
      <xdr:col>103</xdr:col>
      <xdr:colOff>54429</xdr:colOff>
      <xdr:row>173</xdr:row>
      <xdr:rowOff>148772</xdr:rowOff>
    </xdr:to>
    <xdr:graphicFrame macro="">
      <xdr:nvGraphicFramePr>
        <xdr:cNvPr id="226" name="Chart 2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103</xdr:col>
      <xdr:colOff>0</xdr:colOff>
      <xdr:row>132</xdr:row>
      <xdr:rowOff>0</xdr:rowOff>
    </xdr:from>
    <xdr:to>
      <xdr:col>106</xdr:col>
      <xdr:colOff>54430</xdr:colOff>
      <xdr:row>145</xdr:row>
      <xdr:rowOff>148771</xdr:rowOff>
    </xdr:to>
    <xdr:graphicFrame macro="">
      <xdr:nvGraphicFramePr>
        <xdr:cNvPr id="227" name="Chart 2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103</xdr:col>
      <xdr:colOff>1</xdr:colOff>
      <xdr:row>146</xdr:row>
      <xdr:rowOff>12960</xdr:rowOff>
    </xdr:from>
    <xdr:to>
      <xdr:col>106</xdr:col>
      <xdr:colOff>54431</xdr:colOff>
      <xdr:row>159</xdr:row>
      <xdr:rowOff>161731</xdr:rowOff>
    </xdr:to>
    <xdr:graphicFrame macro="">
      <xdr:nvGraphicFramePr>
        <xdr:cNvPr id="228" name="Chart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103</xdr:col>
      <xdr:colOff>0</xdr:colOff>
      <xdr:row>160</xdr:row>
      <xdr:rowOff>0</xdr:rowOff>
    </xdr:from>
    <xdr:to>
      <xdr:col>106</xdr:col>
      <xdr:colOff>54430</xdr:colOff>
      <xdr:row>173</xdr:row>
      <xdr:rowOff>148772</xdr:rowOff>
    </xdr:to>
    <xdr:graphicFrame macro="">
      <xdr:nvGraphicFramePr>
        <xdr:cNvPr id="229" name="Chart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106</xdr:col>
      <xdr:colOff>0</xdr:colOff>
      <xdr:row>132</xdr:row>
      <xdr:rowOff>0</xdr:rowOff>
    </xdr:from>
    <xdr:to>
      <xdr:col>109</xdr:col>
      <xdr:colOff>54429</xdr:colOff>
      <xdr:row>145</xdr:row>
      <xdr:rowOff>148771</xdr:rowOff>
    </xdr:to>
    <xdr:graphicFrame macro="">
      <xdr:nvGraphicFramePr>
        <xdr:cNvPr id="230"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106</xdr:col>
      <xdr:colOff>1</xdr:colOff>
      <xdr:row>146</xdr:row>
      <xdr:rowOff>12960</xdr:rowOff>
    </xdr:from>
    <xdr:to>
      <xdr:col>109</xdr:col>
      <xdr:colOff>54430</xdr:colOff>
      <xdr:row>159</xdr:row>
      <xdr:rowOff>161731</xdr:rowOff>
    </xdr:to>
    <xdr:graphicFrame macro="">
      <xdr:nvGraphicFramePr>
        <xdr:cNvPr id="231" name="Chart 2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106</xdr:col>
      <xdr:colOff>0</xdr:colOff>
      <xdr:row>160</xdr:row>
      <xdr:rowOff>0</xdr:rowOff>
    </xdr:from>
    <xdr:to>
      <xdr:col>109</xdr:col>
      <xdr:colOff>54429</xdr:colOff>
      <xdr:row>173</xdr:row>
      <xdr:rowOff>148772</xdr:rowOff>
    </xdr:to>
    <xdr:graphicFrame macro="">
      <xdr:nvGraphicFramePr>
        <xdr:cNvPr id="232" name="Chart 2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109</xdr:col>
      <xdr:colOff>0</xdr:colOff>
      <xdr:row>132</xdr:row>
      <xdr:rowOff>0</xdr:rowOff>
    </xdr:from>
    <xdr:to>
      <xdr:col>112</xdr:col>
      <xdr:colOff>54429</xdr:colOff>
      <xdr:row>145</xdr:row>
      <xdr:rowOff>148771</xdr:rowOff>
    </xdr:to>
    <xdr:graphicFrame macro="">
      <xdr:nvGraphicFramePr>
        <xdr:cNvPr id="233" name="Chart 2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109</xdr:col>
      <xdr:colOff>1</xdr:colOff>
      <xdr:row>146</xdr:row>
      <xdr:rowOff>12960</xdr:rowOff>
    </xdr:from>
    <xdr:to>
      <xdr:col>112</xdr:col>
      <xdr:colOff>54430</xdr:colOff>
      <xdr:row>159</xdr:row>
      <xdr:rowOff>161731</xdr:rowOff>
    </xdr:to>
    <xdr:graphicFrame macro="">
      <xdr:nvGraphicFramePr>
        <xdr:cNvPr id="234" name="Chart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109</xdr:col>
      <xdr:colOff>0</xdr:colOff>
      <xdr:row>160</xdr:row>
      <xdr:rowOff>0</xdr:rowOff>
    </xdr:from>
    <xdr:to>
      <xdr:col>112</xdr:col>
      <xdr:colOff>54429</xdr:colOff>
      <xdr:row>173</xdr:row>
      <xdr:rowOff>148772</xdr:rowOff>
    </xdr:to>
    <xdr:graphicFrame macro="">
      <xdr:nvGraphicFramePr>
        <xdr:cNvPr id="235" name="Chart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112</xdr:col>
      <xdr:colOff>0</xdr:colOff>
      <xdr:row>132</xdr:row>
      <xdr:rowOff>0</xdr:rowOff>
    </xdr:from>
    <xdr:to>
      <xdr:col>115</xdr:col>
      <xdr:colOff>54429</xdr:colOff>
      <xdr:row>145</xdr:row>
      <xdr:rowOff>148771</xdr:rowOff>
    </xdr:to>
    <xdr:graphicFrame macro="">
      <xdr:nvGraphicFramePr>
        <xdr:cNvPr id="236" name="Chart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112</xdr:col>
      <xdr:colOff>1</xdr:colOff>
      <xdr:row>146</xdr:row>
      <xdr:rowOff>12960</xdr:rowOff>
    </xdr:from>
    <xdr:to>
      <xdr:col>115</xdr:col>
      <xdr:colOff>54430</xdr:colOff>
      <xdr:row>159</xdr:row>
      <xdr:rowOff>161731</xdr:rowOff>
    </xdr:to>
    <xdr:graphicFrame macro="">
      <xdr:nvGraphicFramePr>
        <xdr:cNvPr id="237" name="Chart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112</xdr:col>
      <xdr:colOff>0</xdr:colOff>
      <xdr:row>160</xdr:row>
      <xdr:rowOff>0</xdr:rowOff>
    </xdr:from>
    <xdr:to>
      <xdr:col>115</xdr:col>
      <xdr:colOff>54429</xdr:colOff>
      <xdr:row>173</xdr:row>
      <xdr:rowOff>148772</xdr:rowOff>
    </xdr:to>
    <xdr:graphicFrame macro="">
      <xdr:nvGraphicFramePr>
        <xdr:cNvPr id="238" name="Chart 2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115</xdr:col>
      <xdr:colOff>0</xdr:colOff>
      <xdr:row>132</xdr:row>
      <xdr:rowOff>0</xdr:rowOff>
    </xdr:from>
    <xdr:to>
      <xdr:col>118</xdr:col>
      <xdr:colOff>54429</xdr:colOff>
      <xdr:row>145</xdr:row>
      <xdr:rowOff>148771</xdr:rowOff>
    </xdr:to>
    <xdr:graphicFrame macro="">
      <xdr:nvGraphicFramePr>
        <xdr:cNvPr id="239" name="Chart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115</xdr:col>
      <xdr:colOff>1</xdr:colOff>
      <xdr:row>146</xdr:row>
      <xdr:rowOff>12960</xdr:rowOff>
    </xdr:from>
    <xdr:to>
      <xdr:col>118</xdr:col>
      <xdr:colOff>54430</xdr:colOff>
      <xdr:row>159</xdr:row>
      <xdr:rowOff>161731</xdr:rowOff>
    </xdr:to>
    <xdr:graphicFrame macro="">
      <xdr:nvGraphicFramePr>
        <xdr:cNvPr id="240" name="Chart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115</xdr:col>
      <xdr:colOff>0</xdr:colOff>
      <xdr:row>160</xdr:row>
      <xdr:rowOff>0</xdr:rowOff>
    </xdr:from>
    <xdr:to>
      <xdr:col>118</xdr:col>
      <xdr:colOff>54429</xdr:colOff>
      <xdr:row>173</xdr:row>
      <xdr:rowOff>148772</xdr:rowOff>
    </xdr:to>
    <xdr:graphicFrame macro="">
      <xdr:nvGraphicFramePr>
        <xdr:cNvPr id="241" name="Chart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118</xdr:col>
      <xdr:colOff>0</xdr:colOff>
      <xdr:row>132</xdr:row>
      <xdr:rowOff>0</xdr:rowOff>
    </xdr:from>
    <xdr:to>
      <xdr:col>121</xdr:col>
      <xdr:colOff>54429</xdr:colOff>
      <xdr:row>145</xdr:row>
      <xdr:rowOff>148771</xdr:rowOff>
    </xdr:to>
    <xdr:graphicFrame macro="">
      <xdr:nvGraphicFramePr>
        <xdr:cNvPr id="242"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118</xdr:col>
      <xdr:colOff>1</xdr:colOff>
      <xdr:row>146</xdr:row>
      <xdr:rowOff>12960</xdr:rowOff>
    </xdr:from>
    <xdr:to>
      <xdr:col>121</xdr:col>
      <xdr:colOff>54430</xdr:colOff>
      <xdr:row>159</xdr:row>
      <xdr:rowOff>161731</xdr:rowOff>
    </xdr:to>
    <xdr:graphicFrame macro="">
      <xdr:nvGraphicFramePr>
        <xdr:cNvPr id="243"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118</xdr:col>
      <xdr:colOff>0</xdr:colOff>
      <xdr:row>160</xdr:row>
      <xdr:rowOff>0</xdr:rowOff>
    </xdr:from>
    <xdr:to>
      <xdr:col>121</xdr:col>
      <xdr:colOff>54429</xdr:colOff>
      <xdr:row>173</xdr:row>
      <xdr:rowOff>148772</xdr:rowOff>
    </xdr:to>
    <xdr:graphicFrame macro="">
      <xdr:nvGraphicFramePr>
        <xdr:cNvPr id="244" name="Chart 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121</xdr:col>
      <xdr:colOff>0</xdr:colOff>
      <xdr:row>132</xdr:row>
      <xdr:rowOff>0</xdr:rowOff>
    </xdr:from>
    <xdr:to>
      <xdr:col>124</xdr:col>
      <xdr:colOff>54429</xdr:colOff>
      <xdr:row>145</xdr:row>
      <xdr:rowOff>148771</xdr:rowOff>
    </xdr:to>
    <xdr:graphicFrame macro="">
      <xdr:nvGraphicFramePr>
        <xdr:cNvPr id="245" name="Chart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121</xdr:col>
      <xdr:colOff>1</xdr:colOff>
      <xdr:row>146</xdr:row>
      <xdr:rowOff>12960</xdr:rowOff>
    </xdr:from>
    <xdr:to>
      <xdr:col>124</xdr:col>
      <xdr:colOff>54430</xdr:colOff>
      <xdr:row>159</xdr:row>
      <xdr:rowOff>161731</xdr:rowOff>
    </xdr:to>
    <xdr:graphicFrame macro="">
      <xdr:nvGraphicFramePr>
        <xdr:cNvPr id="246" name="Chart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121</xdr:col>
      <xdr:colOff>0</xdr:colOff>
      <xdr:row>160</xdr:row>
      <xdr:rowOff>0</xdr:rowOff>
    </xdr:from>
    <xdr:to>
      <xdr:col>124</xdr:col>
      <xdr:colOff>54429</xdr:colOff>
      <xdr:row>173</xdr:row>
      <xdr:rowOff>148772</xdr:rowOff>
    </xdr:to>
    <xdr:graphicFrame macro="">
      <xdr:nvGraphicFramePr>
        <xdr:cNvPr id="247" name="Chart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124</xdr:col>
      <xdr:colOff>0</xdr:colOff>
      <xdr:row>132</xdr:row>
      <xdr:rowOff>0</xdr:rowOff>
    </xdr:from>
    <xdr:to>
      <xdr:col>127</xdr:col>
      <xdr:colOff>54429</xdr:colOff>
      <xdr:row>145</xdr:row>
      <xdr:rowOff>148771</xdr:rowOff>
    </xdr:to>
    <xdr:graphicFrame macro="">
      <xdr:nvGraphicFramePr>
        <xdr:cNvPr id="248" name="Chart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124</xdr:col>
      <xdr:colOff>1</xdr:colOff>
      <xdr:row>146</xdr:row>
      <xdr:rowOff>12960</xdr:rowOff>
    </xdr:from>
    <xdr:to>
      <xdr:col>127</xdr:col>
      <xdr:colOff>54430</xdr:colOff>
      <xdr:row>159</xdr:row>
      <xdr:rowOff>161731</xdr:rowOff>
    </xdr:to>
    <xdr:graphicFrame macro="">
      <xdr:nvGraphicFramePr>
        <xdr:cNvPr id="249" name="Chart 2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124</xdr:col>
      <xdr:colOff>0</xdr:colOff>
      <xdr:row>160</xdr:row>
      <xdr:rowOff>0</xdr:rowOff>
    </xdr:from>
    <xdr:to>
      <xdr:col>127</xdr:col>
      <xdr:colOff>54429</xdr:colOff>
      <xdr:row>173</xdr:row>
      <xdr:rowOff>148772</xdr:rowOff>
    </xdr:to>
    <xdr:graphicFrame macro="">
      <xdr:nvGraphicFramePr>
        <xdr:cNvPr id="250" name="Chart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124</xdr:col>
      <xdr:colOff>0</xdr:colOff>
      <xdr:row>174</xdr:row>
      <xdr:rowOff>0</xdr:rowOff>
    </xdr:from>
    <xdr:to>
      <xdr:col>127</xdr:col>
      <xdr:colOff>54429</xdr:colOff>
      <xdr:row>187</xdr:row>
      <xdr:rowOff>148771</xdr:rowOff>
    </xdr:to>
    <xdr:graphicFrame macro="">
      <xdr:nvGraphicFramePr>
        <xdr:cNvPr id="251" name="Chart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0</xdr:col>
      <xdr:colOff>228600</xdr:colOff>
      <xdr:row>0</xdr:row>
      <xdr:rowOff>88900</xdr:rowOff>
    </xdr:from>
    <xdr:to>
      <xdr:col>0</xdr:col>
      <xdr:colOff>1054100</xdr:colOff>
      <xdr:row>0</xdr:row>
      <xdr:rowOff>304800</xdr:rowOff>
    </xdr:to>
    <xdr:sp macro="" textlink="">
      <xdr:nvSpPr>
        <xdr:cNvPr id="253" name="Rectangle 252">
          <a:hlinkClick xmlns:r="http://schemas.openxmlformats.org/officeDocument/2006/relationships" r:id="rId123"/>
        </xdr:cNvPr>
        <xdr:cNvSpPr/>
      </xdr:nvSpPr>
      <xdr:spPr>
        <a:xfrm>
          <a:off x="228600" y="88900"/>
          <a:ext cx="825500" cy="215900"/>
        </a:xfrm>
        <a:prstGeom prst="rect">
          <a:avLst/>
        </a:prstGeom>
        <a:solidFill>
          <a:srgbClr val="FFC00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1600" b="0" cap="none" spc="0">
              <a:ln w="0"/>
              <a:solidFill>
                <a:schemeClr val="tx1"/>
              </a:solidFill>
              <a:effectLst>
                <a:outerShdw blurRad="38100" dist="19050" dir="2700000" algn="tl" rotWithShape="0">
                  <a:schemeClr val="dk1">
                    <a:alpha val="40000"/>
                  </a:schemeClr>
                </a:outerShdw>
              </a:effectLst>
            </a:rPr>
            <a:t>Back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chool%20EC/Google%20Drive/eLearning%20and%20CIMS/Projects/Curriculum%20Coverage/2019/FET%20Report/FET%20Curriculum%20Coverage%20(Responses)%20May%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T"/>
      <sheetName val="Sheet1"/>
      <sheetName val="Kommentare"/>
    </sheetNames>
    <sheetDataSet>
      <sheetData sheetId="0">
        <row r="127">
          <cell r="H127" t="str">
            <v>According to teaching plan</v>
          </cell>
          <cell r="I127">
            <v>61</v>
          </cell>
        </row>
        <row r="128">
          <cell r="H128" t="str">
            <v>±1 week behind</v>
          </cell>
          <cell r="I128">
            <v>6</v>
          </cell>
        </row>
        <row r="129">
          <cell r="H129" t="str">
            <v>±2 weeks behind</v>
          </cell>
          <cell r="I129">
            <v>5</v>
          </cell>
        </row>
        <row r="130">
          <cell r="H130" t="str">
            <v>±3 weeks behind</v>
          </cell>
          <cell r="I130">
            <v>0</v>
          </cell>
        </row>
        <row r="131">
          <cell r="H131" t="str">
            <v>±4 weeks behind</v>
          </cell>
          <cell r="I131">
            <v>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23"/>
  <sheetViews>
    <sheetView tabSelected="1" topLeftCell="A2" zoomScale="90" zoomScaleNormal="90" workbookViewId="0"/>
  </sheetViews>
  <sheetFormatPr defaultRowHeight="12.5" x14ac:dyDescent="0.25"/>
  <cols>
    <col min="1" max="1" width="2.453125" style="32" customWidth="1"/>
    <col min="2" max="16384" width="8.7265625" style="32"/>
  </cols>
  <sheetData>
    <row r="1" spans="19:21" ht="9.5" hidden="1" customHeight="1" x14ac:dyDescent="0.25"/>
    <row r="7" spans="19:21" ht="7.5" customHeight="1" x14ac:dyDescent="0.25"/>
    <row r="8" spans="19:21" ht="6" customHeight="1" x14ac:dyDescent="0.25"/>
    <row r="9" spans="19:21" x14ac:dyDescent="0.25">
      <c r="T9" s="33" t="s">
        <v>474</v>
      </c>
      <c r="U9" s="33" t="s">
        <v>475</v>
      </c>
    </row>
    <row r="10" spans="19:21" x14ac:dyDescent="0.25">
      <c r="S10" s="33" t="s">
        <v>468</v>
      </c>
      <c r="T10" s="32">
        <v>89</v>
      </c>
      <c r="U10" s="32">
        <v>31</v>
      </c>
    </row>
    <row r="11" spans="19:21" x14ac:dyDescent="0.25">
      <c r="S11" s="33" t="s">
        <v>469</v>
      </c>
      <c r="T11" s="32">
        <v>289</v>
      </c>
      <c r="U11" s="32">
        <v>109</v>
      </c>
    </row>
    <row r="12" spans="19:21" x14ac:dyDescent="0.25">
      <c r="S12" s="33" t="s">
        <v>470</v>
      </c>
      <c r="T12" s="32">
        <v>302</v>
      </c>
      <c r="U12" s="32">
        <v>112</v>
      </c>
    </row>
    <row r="13" spans="19:21" x14ac:dyDescent="0.25">
      <c r="S13" s="33" t="s">
        <v>471</v>
      </c>
      <c r="T13" s="32">
        <v>155</v>
      </c>
      <c r="U13" s="32">
        <v>56</v>
      </c>
    </row>
    <row r="14" spans="19:21" x14ac:dyDescent="0.25">
      <c r="S14" s="33" t="s">
        <v>472</v>
      </c>
      <c r="T14" s="32">
        <v>263</v>
      </c>
      <c r="U14" s="32">
        <v>90</v>
      </c>
    </row>
    <row r="15" spans="19:21" x14ac:dyDescent="0.25">
      <c r="S15" s="33" t="s">
        <v>473</v>
      </c>
      <c r="T15" s="32">
        <v>285</v>
      </c>
      <c r="U15" s="32">
        <v>96</v>
      </c>
    </row>
    <row r="16" spans="19:21" x14ac:dyDescent="0.25">
      <c r="S16" s="33" t="s">
        <v>89</v>
      </c>
    </row>
    <row r="27" spans="19:19" x14ac:dyDescent="0.25">
      <c r="S27" s="42" t="s">
        <v>89</v>
      </c>
    </row>
    <row r="57" spans="1:2" x14ac:dyDescent="0.25">
      <c r="A57" s="32">
        <v>1</v>
      </c>
    </row>
    <row r="58" spans="1:2" x14ac:dyDescent="0.25">
      <c r="B58" s="32">
        <v>1</v>
      </c>
    </row>
    <row r="96" spans="2:2" x14ac:dyDescent="0.25">
      <c r="B96" s="32">
        <v>2</v>
      </c>
    </row>
    <row r="134" spans="2:2" x14ac:dyDescent="0.25">
      <c r="B134" s="32">
        <v>3</v>
      </c>
    </row>
    <row r="170" spans="1:1" x14ac:dyDescent="0.25">
      <c r="A170" s="32">
        <v>4</v>
      </c>
    </row>
    <row r="225" spans="1:1" x14ac:dyDescent="0.25">
      <c r="A225" s="32">
        <v>5</v>
      </c>
    </row>
    <row r="279" spans="1:1" x14ac:dyDescent="0.25">
      <c r="A279" s="32">
        <v>6</v>
      </c>
    </row>
    <row r="334" spans="1:1" x14ac:dyDescent="0.25">
      <c r="A334" s="32">
        <v>7</v>
      </c>
    </row>
    <row r="422" spans="1:1" x14ac:dyDescent="0.25">
      <c r="A422" s="32">
        <v>8</v>
      </c>
    </row>
    <row r="510" spans="1:1" x14ac:dyDescent="0.25">
      <c r="A510" s="32">
        <v>9</v>
      </c>
    </row>
    <row r="598" spans="1:1" x14ac:dyDescent="0.25">
      <c r="A598" s="32">
        <v>10</v>
      </c>
    </row>
    <row r="961" spans="1:1" x14ac:dyDescent="0.25">
      <c r="A961" s="32">
        <v>11</v>
      </c>
    </row>
    <row r="1323" spans="1:1" x14ac:dyDescent="0.25">
      <c r="A1323" s="32">
        <v>12</v>
      </c>
    </row>
  </sheetData>
  <sheetProtection algorithmName="SHA-512" hashValue="/iJbL1wUo+BQqOglLBIxvRp7d7W4aGEpG1kMyp+vyW2qS3W8swf3OJj0GCCgFK2KtIKtdsFW8nLb+pE9BXzcjw==" saltValue="OUQKxERq71AkqkLFZ9TRMg==" spinCount="100000"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T353"/>
  <sheetViews>
    <sheetView zoomScaleNormal="100" workbookViewId="0">
      <pane ySplit="1" topLeftCell="A2" activePane="bottomLeft" state="frozen"/>
      <selection pane="bottomLeft" activeCell="A2" sqref="A2"/>
    </sheetView>
  </sheetViews>
  <sheetFormatPr defaultColWidth="14.453125" defaultRowHeight="15.75" customHeight="1" x14ac:dyDescent="0.25"/>
  <cols>
    <col min="1" max="8" width="21.54296875" style="1" customWidth="1"/>
    <col min="9" max="12" width="21.54296875" style="4" customWidth="1"/>
    <col min="13" max="16" width="21.54296875" style="5" customWidth="1"/>
    <col min="17" max="20" width="21.54296875" style="6" customWidth="1"/>
    <col min="21" max="26" width="21.54296875" style="7" customWidth="1"/>
    <col min="27" max="32" width="21.54296875" style="8" customWidth="1"/>
    <col min="33" max="38" width="21.54296875" style="9" customWidth="1"/>
    <col min="39" max="47" width="21.54296875" style="5" customWidth="1"/>
    <col min="48" max="56" width="21.54296875" style="2" customWidth="1"/>
    <col min="57" max="65" width="21.54296875" style="3" customWidth="1"/>
    <col min="66" max="66" width="128.81640625" style="1" customWidth="1"/>
    <col min="67" max="72" width="21.54296875" style="1" customWidth="1"/>
    <col min="73" max="16384" width="14.453125" style="1"/>
  </cols>
  <sheetData>
    <row r="1" spans="1:67" s="12" customFormat="1" ht="30" customHeight="1" x14ac:dyDescent="0.3">
      <c r="A1" s="12" t="s">
        <v>0</v>
      </c>
      <c r="B1" s="12" t="s">
        <v>1</v>
      </c>
      <c r="C1" s="12" t="s">
        <v>2</v>
      </c>
      <c r="D1" s="12" t="s">
        <v>3</v>
      </c>
      <c r="E1" s="12" t="s">
        <v>4</v>
      </c>
      <c r="F1" s="12" t="s">
        <v>5</v>
      </c>
      <c r="G1" s="12" t="s">
        <v>6</v>
      </c>
      <c r="H1" s="12" t="s">
        <v>7</v>
      </c>
      <c r="I1" s="12" t="s">
        <v>8</v>
      </c>
      <c r="J1" s="12" t="s">
        <v>9</v>
      </c>
      <c r="K1" s="12" t="s">
        <v>10</v>
      </c>
      <c r="L1" s="12" t="s">
        <v>11</v>
      </c>
      <c r="M1" s="12" t="s">
        <v>12</v>
      </c>
      <c r="N1" s="12" t="s">
        <v>13</v>
      </c>
      <c r="O1" s="12" t="s">
        <v>14</v>
      </c>
      <c r="P1" s="12" t="s">
        <v>15</v>
      </c>
      <c r="Q1" s="12" t="s">
        <v>16</v>
      </c>
      <c r="R1" s="12" t="s">
        <v>17</v>
      </c>
      <c r="S1" s="12" t="s">
        <v>18</v>
      </c>
      <c r="T1" s="12" t="s">
        <v>19</v>
      </c>
      <c r="U1" s="12" t="s">
        <v>20</v>
      </c>
      <c r="V1" s="12" t="s">
        <v>21</v>
      </c>
      <c r="W1" s="12" t="s">
        <v>22</v>
      </c>
      <c r="X1" s="12" t="s">
        <v>23</v>
      </c>
      <c r="Y1" s="12" t="s">
        <v>24</v>
      </c>
      <c r="Z1" s="12" t="s">
        <v>25</v>
      </c>
      <c r="AA1" s="12" t="s">
        <v>26</v>
      </c>
      <c r="AB1" s="12" t="s">
        <v>27</v>
      </c>
      <c r="AC1" s="12" t="s">
        <v>28</v>
      </c>
      <c r="AD1" s="12" t="s">
        <v>29</v>
      </c>
      <c r="AE1" s="12" t="s">
        <v>30</v>
      </c>
      <c r="AF1" s="12" t="s">
        <v>31</v>
      </c>
      <c r="AG1" s="12" t="s">
        <v>32</v>
      </c>
      <c r="AH1" s="12" t="s">
        <v>33</v>
      </c>
      <c r="AI1" s="12" t="s">
        <v>34</v>
      </c>
      <c r="AJ1" s="12" t="s">
        <v>35</v>
      </c>
      <c r="AK1" s="12" t="s">
        <v>36</v>
      </c>
      <c r="AL1" s="12" t="s">
        <v>37</v>
      </c>
      <c r="AM1" s="12" t="s">
        <v>38</v>
      </c>
      <c r="AN1" s="12" t="s">
        <v>39</v>
      </c>
      <c r="AO1" s="12" t="s">
        <v>40</v>
      </c>
      <c r="AP1" s="12" t="s">
        <v>41</v>
      </c>
      <c r="AQ1" s="12" t="s">
        <v>42</v>
      </c>
      <c r="AR1" s="12" t="s">
        <v>43</v>
      </c>
      <c r="AS1" s="12" t="s">
        <v>44</v>
      </c>
      <c r="AT1" s="12" t="s">
        <v>45</v>
      </c>
      <c r="AU1" s="12" t="s">
        <v>46</v>
      </c>
      <c r="AV1" s="12" t="s">
        <v>47</v>
      </c>
      <c r="AW1" s="12" t="s">
        <v>48</v>
      </c>
      <c r="AX1" s="12" t="s">
        <v>49</v>
      </c>
      <c r="AY1" s="12" t="s">
        <v>50</v>
      </c>
      <c r="AZ1" s="12" t="s">
        <v>51</v>
      </c>
      <c r="BA1" s="12" t="s">
        <v>52</v>
      </c>
      <c r="BB1" s="12" t="s">
        <v>53</v>
      </c>
      <c r="BC1" s="12" t="s">
        <v>54</v>
      </c>
      <c r="BD1" s="12" t="s">
        <v>55</v>
      </c>
      <c r="BE1" s="12" t="s">
        <v>56</v>
      </c>
      <c r="BF1" s="12" t="s">
        <v>57</v>
      </c>
      <c r="BG1" s="12" t="s">
        <v>58</v>
      </c>
      <c r="BH1" s="12" t="s">
        <v>59</v>
      </c>
      <c r="BI1" s="12" t="s">
        <v>60</v>
      </c>
      <c r="BJ1" s="12" t="s">
        <v>61</v>
      </c>
      <c r="BK1" s="12" t="s">
        <v>62</v>
      </c>
      <c r="BL1" s="12" t="s">
        <v>63</v>
      </c>
      <c r="BM1" s="12" t="s">
        <v>64</v>
      </c>
      <c r="BN1" s="12" t="s">
        <v>65</v>
      </c>
      <c r="BO1" s="12" t="s">
        <v>248</v>
      </c>
    </row>
    <row r="2" spans="1:67" ht="12.5" x14ac:dyDescent="0.25">
      <c r="A2" s="38">
        <v>43770.525739791672</v>
      </c>
      <c r="B2" s="39" t="s">
        <v>879</v>
      </c>
      <c r="C2" s="39" t="s">
        <v>68</v>
      </c>
      <c r="D2" s="39" t="s">
        <v>880</v>
      </c>
      <c r="E2" s="39">
        <v>200501456</v>
      </c>
      <c r="F2" s="39" t="s">
        <v>881</v>
      </c>
      <c r="G2" s="40" t="s">
        <v>882</v>
      </c>
      <c r="H2" s="39" t="s">
        <v>883</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39" t="s">
        <v>67</v>
      </c>
      <c r="AW2" s="39" t="s">
        <v>67</v>
      </c>
      <c r="AX2" s="39" t="s">
        <v>67</v>
      </c>
      <c r="AY2" s="39" t="s">
        <v>67</v>
      </c>
      <c r="AZ2" s="39" t="s">
        <v>67</v>
      </c>
      <c r="BA2" s="39" t="s">
        <v>67</v>
      </c>
      <c r="BB2" s="39" t="s">
        <v>67</v>
      </c>
      <c r="BC2" s="39" t="s">
        <v>67</v>
      </c>
      <c r="BD2" s="39" t="s">
        <v>67</v>
      </c>
      <c r="BE2" s="39" t="s">
        <v>67</v>
      </c>
      <c r="BF2" s="39" t="s">
        <v>67</v>
      </c>
      <c r="BG2" s="39" t="s">
        <v>67</v>
      </c>
      <c r="BH2" s="39" t="s">
        <v>67</v>
      </c>
      <c r="BI2" s="39" t="s">
        <v>67</v>
      </c>
      <c r="BJ2" s="39" t="s">
        <v>67</v>
      </c>
      <c r="BK2" s="39" t="s">
        <v>67</v>
      </c>
      <c r="BL2" s="39" t="s">
        <v>67</v>
      </c>
      <c r="BM2" s="39" t="s">
        <v>67</v>
      </c>
      <c r="BN2" s="39" t="s">
        <v>218</v>
      </c>
      <c r="BO2" s="39">
        <v>6</v>
      </c>
    </row>
    <row r="3" spans="1:67" ht="12.5" x14ac:dyDescent="0.25">
      <c r="A3" s="38">
        <v>43770.522474976853</v>
      </c>
      <c r="B3" s="39" t="s">
        <v>82</v>
      </c>
      <c r="C3" s="39" t="s">
        <v>68</v>
      </c>
      <c r="D3" s="39" t="s">
        <v>884</v>
      </c>
      <c r="E3" s="39">
        <v>200500158</v>
      </c>
      <c r="F3" s="39" t="s">
        <v>885</v>
      </c>
      <c r="G3" s="39" t="s">
        <v>886</v>
      </c>
      <c r="H3" s="39" t="s">
        <v>883</v>
      </c>
      <c r="I3" s="39" t="s">
        <v>67</v>
      </c>
      <c r="J3" s="39" t="s">
        <v>67</v>
      </c>
      <c r="K3" s="39" t="s">
        <v>67</v>
      </c>
      <c r="L3" s="39" t="s">
        <v>67</v>
      </c>
      <c r="M3" s="39" t="s">
        <v>67</v>
      </c>
      <c r="N3" s="39" t="s">
        <v>67</v>
      </c>
      <c r="O3" s="39" t="s">
        <v>67</v>
      </c>
      <c r="P3" s="39" t="s">
        <v>67</v>
      </c>
      <c r="Q3" s="39" t="s">
        <v>67</v>
      </c>
      <c r="R3" s="39" t="s">
        <v>67</v>
      </c>
      <c r="S3" s="39" t="s">
        <v>67</v>
      </c>
      <c r="T3" s="39" t="s">
        <v>67</v>
      </c>
      <c r="U3" s="39" t="s">
        <v>67</v>
      </c>
      <c r="V3" s="39" t="s">
        <v>67</v>
      </c>
      <c r="W3" s="39" t="s">
        <v>67</v>
      </c>
      <c r="X3" s="39" t="s">
        <v>67</v>
      </c>
      <c r="Y3" s="39" t="s">
        <v>67</v>
      </c>
      <c r="Z3" s="39" t="s">
        <v>67</v>
      </c>
      <c r="AA3" s="39" t="s">
        <v>67</v>
      </c>
      <c r="AB3" s="39" t="s">
        <v>67</v>
      </c>
      <c r="AC3" s="39" t="s">
        <v>67</v>
      </c>
      <c r="AD3" s="39" t="s">
        <v>67</v>
      </c>
      <c r="AE3" s="39" t="s">
        <v>67</v>
      </c>
      <c r="AF3" s="39" t="s">
        <v>67</v>
      </c>
      <c r="AG3" s="39" t="s">
        <v>67</v>
      </c>
      <c r="AH3" s="39" t="s">
        <v>67</v>
      </c>
      <c r="AI3" s="39" t="s">
        <v>67</v>
      </c>
      <c r="AJ3" s="39" t="s">
        <v>67</v>
      </c>
      <c r="AK3" s="39" t="s">
        <v>67</v>
      </c>
      <c r="AL3" s="39" t="s">
        <v>67</v>
      </c>
      <c r="AM3" s="39" t="s">
        <v>67</v>
      </c>
      <c r="AN3" s="39" t="s">
        <v>67</v>
      </c>
      <c r="AO3" s="39" t="s">
        <v>67</v>
      </c>
      <c r="AP3" s="39" t="s">
        <v>67</v>
      </c>
      <c r="AQ3" s="39" t="s">
        <v>67</v>
      </c>
      <c r="AR3" s="39" t="s">
        <v>67</v>
      </c>
      <c r="AS3" s="39" t="s">
        <v>67</v>
      </c>
      <c r="AT3" s="39" t="s">
        <v>67</v>
      </c>
      <c r="AU3" s="39" t="s">
        <v>67</v>
      </c>
      <c r="AV3" s="39" t="s">
        <v>67</v>
      </c>
      <c r="AW3" s="39" t="s">
        <v>67</v>
      </c>
      <c r="AX3" s="39" t="s">
        <v>67</v>
      </c>
      <c r="AY3" s="39" t="s">
        <v>67</v>
      </c>
      <c r="AZ3" s="39" t="s">
        <v>67</v>
      </c>
      <c r="BA3" s="39" t="s">
        <v>67</v>
      </c>
      <c r="BB3" s="39" t="s">
        <v>67</v>
      </c>
      <c r="BC3" s="39" t="s">
        <v>67</v>
      </c>
      <c r="BD3" s="39" t="s">
        <v>67</v>
      </c>
      <c r="BE3" s="39" t="s">
        <v>67</v>
      </c>
      <c r="BF3" s="39" t="s">
        <v>67</v>
      </c>
      <c r="BG3" s="39" t="s">
        <v>67</v>
      </c>
      <c r="BH3" s="39" t="s">
        <v>67</v>
      </c>
      <c r="BI3" s="39" t="s">
        <v>67</v>
      </c>
      <c r="BJ3" s="39" t="s">
        <v>67</v>
      </c>
      <c r="BK3" s="39" t="s">
        <v>67</v>
      </c>
      <c r="BL3" s="39" t="s">
        <v>67</v>
      </c>
      <c r="BM3" s="39" t="s">
        <v>67</v>
      </c>
      <c r="BO3" s="39" t="s">
        <v>887</v>
      </c>
    </row>
    <row r="4" spans="1:67" ht="12.5" x14ac:dyDescent="0.25">
      <c r="A4" s="38">
        <v>43769.86534311343</v>
      </c>
      <c r="B4" s="39" t="s">
        <v>525</v>
      </c>
      <c r="C4" s="39" t="s">
        <v>68</v>
      </c>
      <c r="D4" s="39" t="s">
        <v>526</v>
      </c>
      <c r="E4" s="39">
        <v>200501360</v>
      </c>
      <c r="F4" s="39" t="s">
        <v>888</v>
      </c>
      <c r="G4" s="40" t="s">
        <v>527</v>
      </c>
      <c r="H4" s="39" t="s">
        <v>883</v>
      </c>
      <c r="I4" s="39" t="s">
        <v>67</v>
      </c>
      <c r="J4" s="39" t="s">
        <v>67</v>
      </c>
      <c r="K4" s="39" t="s">
        <v>67</v>
      </c>
      <c r="L4" s="39" t="s">
        <v>67</v>
      </c>
      <c r="M4" s="39" t="s">
        <v>67</v>
      </c>
      <c r="N4" s="39" t="s">
        <v>67</v>
      </c>
      <c r="O4" s="39" t="s">
        <v>67</v>
      </c>
      <c r="P4" s="39" t="s">
        <v>67</v>
      </c>
      <c r="Q4" s="39" t="s">
        <v>67</v>
      </c>
      <c r="R4" s="39" t="s">
        <v>67</v>
      </c>
      <c r="S4" s="39" t="s">
        <v>67</v>
      </c>
      <c r="T4" s="39" t="s">
        <v>67</v>
      </c>
      <c r="U4" s="39" t="s">
        <v>67</v>
      </c>
      <c r="V4" s="39" t="s">
        <v>67</v>
      </c>
      <c r="W4" s="39" t="s">
        <v>67</v>
      </c>
      <c r="X4" s="39" t="s">
        <v>67</v>
      </c>
      <c r="Y4" s="39" t="s">
        <v>67</v>
      </c>
      <c r="Z4" s="39" t="s">
        <v>69</v>
      </c>
      <c r="AA4" s="39" t="s">
        <v>67</v>
      </c>
      <c r="AB4" s="39" t="s">
        <v>67</v>
      </c>
      <c r="AC4" s="39" t="s">
        <v>67</v>
      </c>
      <c r="AD4" s="39" t="s">
        <v>69</v>
      </c>
      <c r="AE4" s="39" t="s">
        <v>67</v>
      </c>
      <c r="AF4" s="39" t="s">
        <v>67</v>
      </c>
      <c r="AG4" s="39" t="s">
        <v>67</v>
      </c>
      <c r="AH4" s="39" t="s">
        <v>67</v>
      </c>
      <c r="AI4" s="39" t="s">
        <v>67</v>
      </c>
      <c r="AJ4" s="39" t="s">
        <v>67</v>
      </c>
      <c r="AK4" s="39" t="s">
        <v>67</v>
      </c>
      <c r="AL4" s="39" t="s">
        <v>67</v>
      </c>
      <c r="AM4" s="39" t="s">
        <v>67</v>
      </c>
      <c r="AN4" s="39" t="s">
        <v>67</v>
      </c>
      <c r="AO4" s="39" t="s">
        <v>67</v>
      </c>
      <c r="AP4" s="39" t="s">
        <v>67</v>
      </c>
      <c r="AQ4" s="39" t="s">
        <v>67</v>
      </c>
      <c r="AR4" s="39" t="s">
        <v>69</v>
      </c>
      <c r="AS4" s="39" t="s">
        <v>69</v>
      </c>
      <c r="AT4" s="39" t="s">
        <v>67</v>
      </c>
      <c r="AU4" s="39" t="s">
        <v>67</v>
      </c>
      <c r="AV4" s="39" t="s">
        <v>67</v>
      </c>
      <c r="AW4" s="39" t="s">
        <v>67</v>
      </c>
      <c r="AX4" s="1"/>
      <c r="AY4" s="39" t="s">
        <v>67</v>
      </c>
      <c r="AZ4" s="39" t="s">
        <v>67</v>
      </c>
      <c r="BA4" s="39" t="s">
        <v>67</v>
      </c>
      <c r="BB4" s="39" t="s">
        <v>69</v>
      </c>
      <c r="BC4" s="39" t="s">
        <v>67</v>
      </c>
      <c r="BD4" s="39" t="s">
        <v>67</v>
      </c>
      <c r="BE4" s="39" t="s">
        <v>67</v>
      </c>
      <c r="BF4" s="39" t="s">
        <v>67</v>
      </c>
      <c r="BG4" s="39" t="s">
        <v>67</v>
      </c>
      <c r="BH4" s="39" t="s">
        <v>67</v>
      </c>
      <c r="BI4" s="39" t="s">
        <v>67</v>
      </c>
      <c r="BJ4" s="39" t="s">
        <v>69</v>
      </c>
      <c r="BK4" s="39" t="s">
        <v>69</v>
      </c>
      <c r="BL4" s="39" t="s">
        <v>67</v>
      </c>
      <c r="BM4" s="39" t="s">
        <v>67</v>
      </c>
      <c r="BN4" s="39" t="s">
        <v>889</v>
      </c>
      <c r="BO4" s="39" t="s">
        <v>528</v>
      </c>
    </row>
    <row r="5" spans="1:67" ht="12.5" x14ac:dyDescent="0.25">
      <c r="A5" s="38">
        <v>43770.260651296296</v>
      </c>
      <c r="B5" s="39" t="s">
        <v>529</v>
      </c>
      <c r="C5" s="39" t="s">
        <v>68</v>
      </c>
      <c r="D5" s="39" t="s">
        <v>890</v>
      </c>
      <c r="E5" s="39">
        <v>200500211</v>
      </c>
      <c r="F5" s="39" t="s">
        <v>891</v>
      </c>
      <c r="G5" s="40" t="s">
        <v>221</v>
      </c>
      <c r="H5" s="39" t="s">
        <v>883</v>
      </c>
      <c r="I5" s="39" t="s">
        <v>67</v>
      </c>
      <c r="J5" s="39" t="s">
        <v>67</v>
      </c>
      <c r="K5" s="39" t="s">
        <v>67</v>
      </c>
      <c r="L5" s="39" t="s">
        <v>67</v>
      </c>
      <c r="M5" s="39" t="s">
        <v>67</v>
      </c>
      <c r="N5" s="39" t="s">
        <v>67</v>
      </c>
      <c r="O5" s="39" t="s">
        <v>67</v>
      </c>
      <c r="P5" s="39" t="s">
        <v>67</v>
      </c>
      <c r="Q5" s="39" t="s">
        <v>67</v>
      </c>
      <c r="R5" s="39" t="s">
        <v>67</v>
      </c>
      <c r="S5" s="39" t="s">
        <v>67</v>
      </c>
      <c r="T5" s="39" t="s">
        <v>67</v>
      </c>
      <c r="U5" s="39" t="s">
        <v>67</v>
      </c>
      <c r="V5" s="39" t="s">
        <v>67</v>
      </c>
      <c r="W5" s="39" t="s">
        <v>67</v>
      </c>
      <c r="X5" s="39" t="s">
        <v>67</v>
      </c>
      <c r="Y5" s="39" t="s">
        <v>67</v>
      </c>
      <c r="Z5" s="39" t="s">
        <v>67</v>
      </c>
      <c r="AA5" s="39" t="s">
        <v>67</v>
      </c>
      <c r="AB5" s="39" t="s">
        <v>67</v>
      </c>
      <c r="AC5" s="39" t="s">
        <v>67</v>
      </c>
      <c r="AD5" s="39" t="s">
        <v>67</v>
      </c>
      <c r="AE5" s="39" t="s">
        <v>67</v>
      </c>
      <c r="AF5" s="39" t="s">
        <v>67</v>
      </c>
      <c r="AG5" s="39" t="s">
        <v>67</v>
      </c>
      <c r="AH5" s="39" t="s">
        <v>67</v>
      </c>
      <c r="AI5" s="39" t="s">
        <v>67</v>
      </c>
      <c r="AJ5" s="39" t="s">
        <v>67</v>
      </c>
      <c r="AK5" s="39" t="s">
        <v>67</v>
      </c>
      <c r="AL5" s="39" t="s">
        <v>67</v>
      </c>
      <c r="AM5" s="39" t="s">
        <v>67</v>
      </c>
      <c r="AN5" s="39" t="s">
        <v>67</v>
      </c>
      <c r="AO5" s="39" t="s">
        <v>67</v>
      </c>
      <c r="AP5" s="39" t="s">
        <v>67</v>
      </c>
      <c r="AQ5" s="39" t="s">
        <v>67</v>
      </c>
      <c r="AR5" s="39" t="s">
        <v>67</v>
      </c>
      <c r="AS5" s="39" t="s">
        <v>67</v>
      </c>
      <c r="AT5" s="39" t="s">
        <v>67</v>
      </c>
      <c r="AU5" s="39" t="s">
        <v>67</v>
      </c>
      <c r="AV5" s="39" t="s">
        <v>67</v>
      </c>
      <c r="AW5" s="39" t="s">
        <v>67</v>
      </c>
      <c r="AX5" s="39" t="s">
        <v>67</v>
      </c>
      <c r="AY5" s="39" t="s">
        <v>67</v>
      </c>
      <c r="AZ5" s="39" t="s">
        <v>67</v>
      </c>
      <c r="BA5" s="39" t="s">
        <v>67</v>
      </c>
      <c r="BB5" s="39" t="s">
        <v>67</v>
      </c>
      <c r="BC5" s="39" t="s">
        <v>67</v>
      </c>
      <c r="BD5" s="39" t="s">
        <v>67</v>
      </c>
      <c r="BE5" s="39" t="s">
        <v>67</v>
      </c>
      <c r="BF5" s="39" t="s">
        <v>67</v>
      </c>
      <c r="BG5" s="39" t="s">
        <v>67</v>
      </c>
      <c r="BH5" s="39" t="s">
        <v>67</v>
      </c>
      <c r="BI5" s="39" t="s">
        <v>67</v>
      </c>
      <c r="BJ5" s="39" t="s">
        <v>67</v>
      </c>
      <c r="BK5" s="39" t="s">
        <v>67</v>
      </c>
      <c r="BL5" s="39" t="s">
        <v>67</v>
      </c>
      <c r="BM5" s="39" t="s">
        <v>67</v>
      </c>
      <c r="BO5" s="39" t="s">
        <v>528</v>
      </c>
    </row>
    <row r="6" spans="1:67" ht="12.5" x14ac:dyDescent="0.25">
      <c r="A6" s="38">
        <v>43774.427341944443</v>
      </c>
      <c r="B6" s="39" t="s">
        <v>530</v>
      </c>
      <c r="C6" s="39" t="s">
        <v>68</v>
      </c>
      <c r="D6" s="39" t="s">
        <v>892</v>
      </c>
      <c r="E6" s="39">
        <v>200500220</v>
      </c>
      <c r="F6" s="39" t="s">
        <v>531</v>
      </c>
      <c r="G6" s="40" t="s">
        <v>893</v>
      </c>
      <c r="H6" s="39" t="s">
        <v>883</v>
      </c>
      <c r="I6" s="39" t="s">
        <v>69</v>
      </c>
      <c r="J6" s="39" t="s">
        <v>69</v>
      </c>
      <c r="K6" s="39" t="s">
        <v>69</v>
      </c>
      <c r="L6" s="39" t="s">
        <v>69</v>
      </c>
      <c r="M6" s="39" t="s">
        <v>83</v>
      </c>
      <c r="N6" s="39" t="s">
        <v>83</v>
      </c>
      <c r="O6" s="39" t="s">
        <v>67</v>
      </c>
      <c r="P6" s="39" t="s">
        <v>76</v>
      </c>
      <c r="Q6" s="39" t="s">
        <v>83</v>
      </c>
      <c r="R6" s="39" t="s">
        <v>83</v>
      </c>
      <c r="S6" s="39" t="s">
        <v>67</v>
      </c>
      <c r="T6" s="39" t="s">
        <v>76</v>
      </c>
      <c r="U6" s="39" t="s">
        <v>69</v>
      </c>
      <c r="V6" s="39" t="s">
        <v>84</v>
      </c>
      <c r="W6" s="39" t="s">
        <v>67</v>
      </c>
      <c r="X6" s="39" t="s">
        <v>69</v>
      </c>
      <c r="Y6" s="39" t="s">
        <v>76</v>
      </c>
      <c r="Z6" s="39" t="s">
        <v>67</v>
      </c>
      <c r="AA6" s="39" t="s">
        <v>69</v>
      </c>
      <c r="AB6" s="39" t="s">
        <v>84</v>
      </c>
      <c r="AC6" s="39" t="s">
        <v>67</v>
      </c>
      <c r="AD6" s="39" t="s">
        <v>69</v>
      </c>
      <c r="AE6" s="39" t="s">
        <v>76</v>
      </c>
      <c r="AF6" s="39" t="s">
        <v>67</v>
      </c>
      <c r="AG6" s="39" t="s">
        <v>69</v>
      </c>
      <c r="AH6" s="39" t="s">
        <v>67</v>
      </c>
      <c r="AI6" s="39" t="s">
        <v>67</v>
      </c>
      <c r="AJ6" s="39" t="s">
        <v>69</v>
      </c>
      <c r="AK6" s="39" t="s">
        <v>76</v>
      </c>
      <c r="AL6" s="39" t="s">
        <v>76</v>
      </c>
      <c r="AM6" s="39" t="s">
        <v>69</v>
      </c>
      <c r="AN6" s="39" t="s">
        <v>67</v>
      </c>
      <c r="AO6" s="39" t="s">
        <v>69</v>
      </c>
      <c r="AP6" s="39" t="s">
        <v>67</v>
      </c>
      <c r="AQ6" s="39" t="s">
        <v>67</v>
      </c>
      <c r="AR6" s="39" t="s">
        <v>69</v>
      </c>
      <c r="AS6" s="39" t="s">
        <v>84</v>
      </c>
      <c r="AT6" s="39" t="s">
        <v>67</v>
      </c>
      <c r="AU6" s="39" t="s">
        <v>67</v>
      </c>
      <c r="AV6" s="1"/>
      <c r="AW6" s="1"/>
      <c r="AX6" s="1"/>
      <c r="AY6" s="1"/>
      <c r="AZ6" s="1"/>
      <c r="BA6" s="1"/>
      <c r="BB6" s="1"/>
      <c r="BC6" s="1"/>
      <c r="BD6" s="1"/>
      <c r="BE6" s="1"/>
      <c r="BF6" s="1"/>
      <c r="BG6" s="1"/>
      <c r="BH6" s="1"/>
      <c r="BI6" s="1"/>
      <c r="BJ6" s="1"/>
      <c r="BK6" s="1"/>
      <c r="BL6" s="1"/>
      <c r="BM6" s="1"/>
      <c r="BN6" s="39" t="s">
        <v>894</v>
      </c>
      <c r="BO6" s="39" t="s">
        <v>895</v>
      </c>
    </row>
    <row r="7" spans="1:67" ht="12.5" x14ac:dyDescent="0.25">
      <c r="A7" s="38">
        <v>43773.396160567128</v>
      </c>
      <c r="B7" s="39" t="s">
        <v>532</v>
      </c>
      <c r="C7" s="39" t="s">
        <v>68</v>
      </c>
      <c r="D7" s="39" t="s">
        <v>896</v>
      </c>
      <c r="E7" s="39">
        <v>200500227</v>
      </c>
      <c r="F7" s="39" t="s">
        <v>897</v>
      </c>
      <c r="G7" s="40" t="s">
        <v>533</v>
      </c>
      <c r="H7" s="39" t="s">
        <v>883</v>
      </c>
      <c r="I7" s="39" t="s">
        <v>67</v>
      </c>
      <c r="J7" s="39" t="s">
        <v>67</v>
      </c>
      <c r="K7" s="39" t="s">
        <v>67</v>
      </c>
      <c r="L7" s="39" t="s">
        <v>67</v>
      </c>
      <c r="M7" s="39" t="s">
        <v>67</v>
      </c>
      <c r="N7" s="39" t="s">
        <v>67</v>
      </c>
      <c r="O7" s="39" t="s">
        <v>67</v>
      </c>
      <c r="P7" s="39" t="s">
        <v>67</v>
      </c>
      <c r="Q7" s="39" t="s">
        <v>67</v>
      </c>
      <c r="R7" s="39" t="s">
        <v>67</v>
      </c>
      <c r="S7" s="39" t="s">
        <v>67</v>
      </c>
      <c r="T7" s="39" t="s">
        <v>67</v>
      </c>
      <c r="U7" s="39" t="s">
        <v>67</v>
      </c>
      <c r="V7" s="39" t="s">
        <v>67</v>
      </c>
      <c r="W7" s="39" t="s">
        <v>67</v>
      </c>
      <c r="X7" s="39" t="s">
        <v>67</v>
      </c>
      <c r="Y7" s="39" t="s">
        <v>67</v>
      </c>
      <c r="Z7" s="39" t="s">
        <v>67</v>
      </c>
      <c r="AA7" s="39" t="s">
        <v>67</v>
      </c>
      <c r="AB7" s="39" t="s">
        <v>67</v>
      </c>
      <c r="AC7" s="39" t="s">
        <v>67</v>
      </c>
      <c r="AD7" s="39" t="s">
        <v>67</v>
      </c>
      <c r="AE7" s="39" t="s">
        <v>67</v>
      </c>
      <c r="AF7" s="39" t="s">
        <v>67</v>
      </c>
      <c r="AG7" s="39" t="s">
        <v>67</v>
      </c>
      <c r="AH7" s="39" t="s">
        <v>67</v>
      </c>
      <c r="AI7" s="39" t="s">
        <v>67</v>
      </c>
      <c r="AJ7" s="39" t="s">
        <v>67</v>
      </c>
      <c r="AK7" s="39" t="s">
        <v>67</v>
      </c>
      <c r="AL7" s="39" t="s">
        <v>67</v>
      </c>
      <c r="AM7" s="39" t="s">
        <v>67</v>
      </c>
      <c r="AN7" s="39" t="s">
        <v>67</v>
      </c>
      <c r="AO7" s="39" t="s">
        <v>67</v>
      </c>
      <c r="AP7" s="39" t="s">
        <v>67</v>
      </c>
      <c r="AQ7" s="39" t="s">
        <v>67</v>
      </c>
      <c r="AR7" s="39" t="s">
        <v>67</v>
      </c>
      <c r="AS7" s="39" t="s">
        <v>67</v>
      </c>
      <c r="AT7" s="39" t="s">
        <v>67</v>
      </c>
      <c r="AU7" s="39" t="s">
        <v>67</v>
      </c>
      <c r="AV7" s="39" t="s">
        <v>67</v>
      </c>
      <c r="AW7" s="39" t="s">
        <v>69</v>
      </c>
      <c r="AX7" s="39" t="s">
        <v>67</v>
      </c>
      <c r="AY7" s="39" t="s">
        <v>67</v>
      </c>
      <c r="AZ7" s="39" t="s">
        <v>67</v>
      </c>
      <c r="BA7" s="39" t="s">
        <v>67</v>
      </c>
      <c r="BB7" s="39" t="s">
        <v>67</v>
      </c>
      <c r="BC7" s="39" t="s">
        <v>67</v>
      </c>
      <c r="BD7" s="39" t="s">
        <v>67</v>
      </c>
      <c r="BE7" s="39" t="s">
        <v>67</v>
      </c>
      <c r="BF7" s="39" t="s">
        <v>67</v>
      </c>
      <c r="BG7" s="39" t="s">
        <v>67</v>
      </c>
      <c r="BH7" s="39" t="s">
        <v>67</v>
      </c>
      <c r="BI7" s="39" t="s">
        <v>67</v>
      </c>
      <c r="BJ7" s="39" t="s">
        <v>67</v>
      </c>
      <c r="BK7" s="39" t="s">
        <v>67</v>
      </c>
      <c r="BL7" s="39" t="s">
        <v>67</v>
      </c>
      <c r="BM7" s="39" t="s">
        <v>67</v>
      </c>
      <c r="BN7" s="39" t="s">
        <v>218</v>
      </c>
      <c r="BO7" s="39" t="s">
        <v>224</v>
      </c>
    </row>
    <row r="8" spans="1:67" ht="12.5" x14ac:dyDescent="0.25">
      <c r="A8" s="38">
        <v>43773.383213194444</v>
      </c>
      <c r="B8" s="39" t="s">
        <v>898</v>
      </c>
      <c r="C8" s="39" t="s">
        <v>68</v>
      </c>
      <c r="D8" s="39" t="s">
        <v>899</v>
      </c>
      <c r="E8" s="39">
        <v>200500238</v>
      </c>
      <c r="F8" s="39" t="s">
        <v>900</v>
      </c>
      <c r="G8" s="40" t="s">
        <v>901</v>
      </c>
      <c r="H8" s="39" t="s">
        <v>883</v>
      </c>
      <c r="I8" s="39" t="s">
        <v>69</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O8" s="39" t="s">
        <v>902</v>
      </c>
    </row>
    <row r="9" spans="1:67" ht="12.5" x14ac:dyDescent="0.25">
      <c r="A9" s="38">
        <v>43767.449763553246</v>
      </c>
      <c r="B9" s="39" t="s">
        <v>903</v>
      </c>
      <c r="C9" s="39" t="s">
        <v>68</v>
      </c>
      <c r="D9" s="39" t="s">
        <v>904</v>
      </c>
      <c r="E9" s="39">
        <v>200500241</v>
      </c>
      <c r="F9" s="39" t="s">
        <v>905</v>
      </c>
      <c r="G9" s="40" t="s">
        <v>906</v>
      </c>
      <c r="H9" s="39" t="s">
        <v>883</v>
      </c>
      <c r="I9" s="39" t="s">
        <v>67</v>
      </c>
      <c r="J9" s="39" t="s">
        <v>67</v>
      </c>
      <c r="K9" s="39" t="s">
        <v>67</v>
      </c>
      <c r="L9" s="39" t="s">
        <v>69</v>
      </c>
      <c r="M9" s="39" t="s">
        <v>67</v>
      </c>
      <c r="N9" s="39" t="s">
        <v>67</v>
      </c>
      <c r="O9" s="39" t="s">
        <v>67</v>
      </c>
      <c r="P9" s="39" t="s">
        <v>67</v>
      </c>
      <c r="Q9" s="39" t="s">
        <v>67</v>
      </c>
      <c r="R9" s="39" t="s">
        <v>67</v>
      </c>
      <c r="S9" s="39" t="s">
        <v>67</v>
      </c>
      <c r="T9" s="39" t="s">
        <v>67</v>
      </c>
      <c r="U9" s="39" t="s">
        <v>67</v>
      </c>
      <c r="V9" s="39" t="s">
        <v>67</v>
      </c>
      <c r="W9" s="39" t="s">
        <v>67</v>
      </c>
      <c r="X9" s="39" t="s">
        <v>69</v>
      </c>
      <c r="Y9" s="39" t="s">
        <v>69</v>
      </c>
      <c r="Z9" s="39" t="s">
        <v>67</v>
      </c>
      <c r="AA9" s="39" t="s">
        <v>67</v>
      </c>
      <c r="AB9" s="39" t="s">
        <v>67</v>
      </c>
      <c r="AC9" s="39" t="s">
        <v>67</v>
      </c>
      <c r="AD9" s="39" t="s">
        <v>69</v>
      </c>
      <c r="AE9" s="39" t="s">
        <v>69</v>
      </c>
      <c r="AF9" s="39" t="s">
        <v>67</v>
      </c>
      <c r="AG9" s="39" t="s">
        <v>67</v>
      </c>
      <c r="AH9" s="39" t="s">
        <v>67</v>
      </c>
      <c r="AI9" s="39" t="s">
        <v>67</v>
      </c>
      <c r="AJ9" s="39" t="s">
        <v>69</v>
      </c>
      <c r="AK9" s="39" t="s">
        <v>69</v>
      </c>
      <c r="AL9" s="39" t="s">
        <v>67</v>
      </c>
      <c r="AM9" s="39" t="s">
        <v>67</v>
      </c>
      <c r="AN9" s="39" t="s">
        <v>67</v>
      </c>
      <c r="AO9" s="39" t="s">
        <v>67</v>
      </c>
      <c r="AP9" s="39" t="s">
        <v>67</v>
      </c>
      <c r="AQ9" s="39" t="s">
        <v>67</v>
      </c>
      <c r="AR9" s="39" t="s">
        <v>67</v>
      </c>
      <c r="AS9" s="39" t="s">
        <v>67</v>
      </c>
      <c r="AT9" s="39" t="s">
        <v>67</v>
      </c>
      <c r="AU9" s="39" t="s">
        <v>69</v>
      </c>
      <c r="AV9" s="39" t="s">
        <v>67</v>
      </c>
      <c r="AW9" s="39" t="s">
        <v>67</v>
      </c>
      <c r="AX9" s="39" t="s">
        <v>67</v>
      </c>
      <c r="AY9" s="39" t="s">
        <v>67</v>
      </c>
      <c r="AZ9" s="39" t="s">
        <v>67</v>
      </c>
      <c r="BA9" s="39" t="s">
        <v>67</v>
      </c>
      <c r="BB9" s="39" t="s">
        <v>67</v>
      </c>
      <c r="BC9" s="39" t="s">
        <v>69</v>
      </c>
      <c r="BD9" s="39" t="s">
        <v>69</v>
      </c>
      <c r="BE9" s="39" t="s">
        <v>67</v>
      </c>
      <c r="BF9" s="39" t="s">
        <v>67</v>
      </c>
      <c r="BG9" s="39" t="s">
        <v>67</v>
      </c>
      <c r="BH9" s="39" t="s">
        <v>67</v>
      </c>
      <c r="BI9" s="39" t="s">
        <v>67</v>
      </c>
      <c r="BJ9" s="39" t="s">
        <v>67</v>
      </c>
      <c r="BK9" s="39" t="s">
        <v>67</v>
      </c>
      <c r="BL9" s="39" t="s">
        <v>67</v>
      </c>
      <c r="BM9" s="39" t="s">
        <v>67</v>
      </c>
      <c r="BO9" s="39" t="s">
        <v>907</v>
      </c>
    </row>
    <row r="10" spans="1:67" ht="12.5" x14ac:dyDescent="0.25">
      <c r="A10" s="38">
        <v>43770.453054363425</v>
      </c>
      <c r="B10" s="39" t="s">
        <v>534</v>
      </c>
      <c r="C10" s="39" t="s">
        <v>68</v>
      </c>
      <c r="D10" s="39" t="s">
        <v>535</v>
      </c>
      <c r="E10" s="39">
        <v>200500411</v>
      </c>
      <c r="F10" s="39" t="s">
        <v>536</v>
      </c>
      <c r="G10" s="39" t="s">
        <v>537</v>
      </c>
      <c r="H10" s="39" t="s">
        <v>883</v>
      </c>
      <c r="I10" s="39" t="s">
        <v>67</v>
      </c>
      <c r="J10" s="39" t="s">
        <v>69</v>
      </c>
      <c r="K10" s="39" t="s">
        <v>67</v>
      </c>
      <c r="L10" s="39" t="s">
        <v>67</v>
      </c>
      <c r="M10" s="39" t="s">
        <v>69</v>
      </c>
      <c r="N10" s="39" t="s">
        <v>67</v>
      </c>
      <c r="O10" s="39" t="s">
        <v>67</v>
      </c>
      <c r="P10" s="39" t="s">
        <v>69</v>
      </c>
      <c r="Q10" s="39" t="s">
        <v>69</v>
      </c>
      <c r="R10" s="39" t="s">
        <v>67</v>
      </c>
      <c r="S10" s="39" t="s">
        <v>67</v>
      </c>
      <c r="T10" s="39" t="s">
        <v>67</v>
      </c>
      <c r="U10" s="39" t="s">
        <v>69</v>
      </c>
      <c r="V10" s="39" t="s">
        <v>69</v>
      </c>
      <c r="W10" s="39" t="s">
        <v>67</v>
      </c>
      <c r="X10" s="39" t="s">
        <v>67</v>
      </c>
      <c r="Y10" s="39" t="s">
        <v>67</v>
      </c>
      <c r="Z10" s="39" t="s">
        <v>67</v>
      </c>
      <c r="AA10" s="39" t="s">
        <v>67</v>
      </c>
      <c r="AB10" s="39" t="s">
        <v>69</v>
      </c>
      <c r="AC10" s="39" t="s">
        <v>67</v>
      </c>
      <c r="AD10" s="39" t="s">
        <v>67</v>
      </c>
      <c r="AE10" s="39" t="s">
        <v>67</v>
      </c>
      <c r="AF10" s="39" t="s">
        <v>69</v>
      </c>
      <c r="AG10" s="39" t="s">
        <v>69</v>
      </c>
      <c r="AH10" s="39" t="s">
        <v>67</v>
      </c>
      <c r="AI10" s="39" t="s">
        <v>67</v>
      </c>
      <c r="AJ10" s="39" t="s">
        <v>67</v>
      </c>
      <c r="AK10" s="39" t="s">
        <v>69</v>
      </c>
      <c r="AL10" s="39" t="s">
        <v>69</v>
      </c>
      <c r="AM10" s="39" t="s">
        <v>67</v>
      </c>
      <c r="AN10" s="39" t="s">
        <v>67</v>
      </c>
      <c r="AO10" s="39" t="s">
        <v>69</v>
      </c>
      <c r="AP10" s="39" t="s">
        <v>69</v>
      </c>
      <c r="AQ10" s="39" t="s">
        <v>67</v>
      </c>
      <c r="AR10" s="39" t="s">
        <v>67</v>
      </c>
      <c r="AS10" s="39" t="s">
        <v>67</v>
      </c>
      <c r="AT10" s="39" t="s">
        <v>67</v>
      </c>
      <c r="AU10" s="39" t="s">
        <v>69</v>
      </c>
      <c r="AV10" s="1"/>
      <c r="AW10" s="1"/>
      <c r="AX10" s="1"/>
      <c r="AY10" s="1"/>
      <c r="AZ10" s="1"/>
      <c r="BA10" s="1"/>
      <c r="BB10" s="1"/>
      <c r="BC10" s="1"/>
      <c r="BD10" s="1"/>
      <c r="BE10" s="1"/>
      <c r="BF10" s="1"/>
      <c r="BG10" s="1"/>
      <c r="BH10" s="1"/>
      <c r="BI10" s="1"/>
      <c r="BJ10" s="1"/>
      <c r="BK10" s="1"/>
      <c r="BL10" s="1"/>
      <c r="BM10" s="1"/>
      <c r="BN10" s="39" t="s">
        <v>219</v>
      </c>
      <c r="BO10" s="40" t="s">
        <v>908</v>
      </c>
    </row>
    <row r="11" spans="1:67" ht="12.5" x14ac:dyDescent="0.25">
      <c r="A11" s="38">
        <v>43769.497141562504</v>
      </c>
      <c r="B11" s="39" t="s">
        <v>108</v>
      </c>
      <c r="C11" s="39" t="s">
        <v>68</v>
      </c>
      <c r="D11" s="39" t="s">
        <v>538</v>
      </c>
      <c r="E11" s="39">
        <v>200501463</v>
      </c>
      <c r="F11" s="39" t="s">
        <v>909</v>
      </c>
      <c r="G11" s="39" t="s">
        <v>539</v>
      </c>
      <c r="H11" s="39" t="s">
        <v>883</v>
      </c>
      <c r="I11" s="39" t="s">
        <v>67</v>
      </c>
      <c r="J11" s="39" t="s">
        <v>67</v>
      </c>
      <c r="K11" s="39" t="s">
        <v>67</v>
      </c>
      <c r="L11" s="39" t="s">
        <v>67</v>
      </c>
      <c r="M11" s="39" t="s">
        <v>67</v>
      </c>
      <c r="N11" s="39" t="s">
        <v>67</v>
      </c>
      <c r="O11" s="39" t="s">
        <v>67</v>
      </c>
      <c r="P11" s="39" t="s">
        <v>67</v>
      </c>
      <c r="Q11" s="39" t="s">
        <v>67</v>
      </c>
      <c r="R11" s="39" t="s">
        <v>67</v>
      </c>
      <c r="S11" s="39" t="s">
        <v>67</v>
      </c>
      <c r="T11" s="39" t="s">
        <v>67</v>
      </c>
      <c r="U11" s="39" t="s">
        <v>67</v>
      </c>
      <c r="V11" s="39" t="s">
        <v>67</v>
      </c>
      <c r="W11" s="39" t="s">
        <v>67</v>
      </c>
      <c r="X11" s="39" t="s">
        <v>67</v>
      </c>
      <c r="Y11" s="39" t="s">
        <v>67</v>
      </c>
      <c r="Z11" s="39" t="s">
        <v>67</v>
      </c>
      <c r="AA11" s="39" t="s">
        <v>67</v>
      </c>
      <c r="AB11" s="39" t="s">
        <v>67</v>
      </c>
      <c r="AC11" s="39" t="s">
        <v>67</v>
      </c>
      <c r="AD11" s="39" t="s">
        <v>67</v>
      </c>
      <c r="AE11" s="39" t="s">
        <v>67</v>
      </c>
      <c r="AF11" s="39" t="s">
        <v>67</v>
      </c>
      <c r="AG11" s="39" t="s">
        <v>67</v>
      </c>
      <c r="AH11" s="39" t="s">
        <v>67</v>
      </c>
      <c r="AI11" s="39" t="s">
        <v>67</v>
      </c>
      <c r="AJ11" s="39" t="s">
        <v>67</v>
      </c>
      <c r="AK11" s="39" t="s">
        <v>67</v>
      </c>
      <c r="AL11" s="39" t="s">
        <v>67</v>
      </c>
      <c r="AM11" s="39" t="s">
        <v>67</v>
      </c>
      <c r="AN11" s="39" t="s">
        <v>67</v>
      </c>
      <c r="AO11" s="39" t="s">
        <v>67</v>
      </c>
      <c r="AP11" s="39" t="s">
        <v>67</v>
      </c>
      <c r="AQ11" s="39" t="s">
        <v>67</v>
      </c>
      <c r="AR11" s="39" t="s">
        <v>67</v>
      </c>
      <c r="AS11" s="39" t="s">
        <v>67</v>
      </c>
      <c r="AT11" s="39" t="s">
        <v>67</v>
      </c>
      <c r="AU11" s="39" t="s">
        <v>67</v>
      </c>
      <c r="AV11" s="39" t="s">
        <v>67</v>
      </c>
      <c r="AW11" s="39" t="s">
        <v>67</v>
      </c>
      <c r="AX11" s="39" t="s">
        <v>67</v>
      </c>
      <c r="AY11" s="39" t="s">
        <v>67</v>
      </c>
      <c r="AZ11" s="39" t="s">
        <v>67</v>
      </c>
      <c r="BA11" s="39" t="s">
        <v>67</v>
      </c>
      <c r="BB11" s="39" t="s">
        <v>67</v>
      </c>
      <c r="BC11" s="39" t="s">
        <v>67</v>
      </c>
      <c r="BD11" s="39" t="s">
        <v>67</v>
      </c>
      <c r="BE11" s="39" t="s">
        <v>67</v>
      </c>
      <c r="BF11" s="39" t="s">
        <v>67</v>
      </c>
      <c r="BG11" s="39" t="s">
        <v>67</v>
      </c>
      <c r="BH11" s="39" t="s">
        <v>67</v>
      </c>
      <c r="BI11" s="39" t="s">
        <v>67</v>
      </c>
      <c r="BJ11" s="39" t="s">
        <v>67</v>
      </c>
      <c r="BK11" s="39" t="s">
        <v>67</v>
      </c>
      <c r="BL11" s="39" t="s">
        <v>67</v>
      </c>
      <c r="BM11" s="39" t="s">
        <v>67</v>
      </c>
      <c r="BO11" s="39">
        <v>5</v>
      </c>
    </row>
    <row r="12" spans="1:67" ht="12.5" x14ac:dyDescent="0.25">
      <c r="A12" s="38">
        <v>43770.493321377318</v>
      </c>
      <c r="B12" s="39" t="s">
        <v>910</v>
      </c>
      <c r="C12" s="39" t="s">
        <v>68</v>
      </c>
      <c r="D12" s="39" t="s">
        <v>911</v>
      </c>
      <c r="E12" s="39">
        <v>200500498</v>
      </c>
      <c r="F12" s="39" t="s">
        <v>912</v>
      </c>
      <c r="G12" s="40" t="s">
        <v>913</v>
      </c>
      <c r="H12" s="39" t="s">
        <v>883</v>
      </c>
      <c r="I12" s="39" t="s">
        <v>67</v>
      </c>
      <c r="J12" s="39" t="s">
        <v>67</v>
      </c>
      <c r="K12" s="39" t="s">
        <v>67</v>
      </c>
      <c r="L12" s="39" t="s">
        <v>67</v>
      </c>
      <c r="M12" s="39" t="s">
        <v>67</v>
      </c>
      <c r="N12" s="39" t="s">
        <v>67</v>
      </c>
      <c r="O12" s="39" t="s">
        <v>67</v>
      </c>
      <c r="P12" s="39" t="s">
        <v>67</v>
      </c>
      <c r="Q12" s="39" t="s">
        <v>67</v>
      </c>
      <c r="R12" s="39" t="s">
        <v>67</v>
      </c>
      <c r="S12" s="39" t="s">
        <v>67</v>
      </c>
      <c r="T12" s="39" t="s">
        <v>67</v>
      </c>
      <c r="U12" s="39" t="s">
        <v>67</v>
      </c>
      <c r="V12" s="39" t="s">
        <v>67</v>
      </c>
      <c r="W12" s="39" t="s">
        <v>67</v>
      </c>
      <c r="X12" s="39" t="s">
        <v>67</v>
      </c>
      <c r="Y12" s="39" t="s">
        <v>67</v>
      </c>
      <c r="Z12" s="39" t="s">
        <v>67</v>
      </c>
      <c r="AA12" s="39" t="s">
        <v>67</v>
      </c>
      <c r="AB12" s="39" t="s">
        <v>67</v>
      </c>
      <c r="AC12" s="39" t="s">
        <v>67</v>
      </c>
      <c r="AD12" s="39" t="s">
        <v>67</v>
      </c>
      <c r="AE12" s="39" t="s">
        <v>67</v>
      </c>
      <c r="AF12" s="39" t="s">
        <v>67</v>
      </c>
      <c r="AG12" s="39" t="s">
        <v>67</v>
      </c>
      <c r="AH12" s="39" t="s">
        <v>67</v>
      </c>
      <c r="AI12" s="39" t="s">
        <v>67</v>
      </c>
      <c r="AJ12" s="39" t="s">
        <v>67</v>
      </c>
      <c r="AK12" s="39" t="s">
        <v>67</v>
      </c>
      <c r="AL12" s="39" t="s">
        <v>67</v>
      </c>
      <c r="AM12" s="39" t="s">
        <v>67</v>
      </c>
      <c r="AN12" s="39" t="s">
        <v>67</v>
      </c>
      <c r="AO12" s="39" t="s">
        <v>67</v>
      </c>
      <c r="AP12" s="39" t="s">
        <v>67</v>
      </c>
      <c r="AQ12" s="39" t="s">
        <v>67</v>
      </c>
      <c r="AR12" s="39" t="s">
        <v>67</v>
      </c>
      <c r="AS12" s="39" t="s">
        <v>67</v>
      </c>
      <c r="AT12" s="39" t="s">
        <v>67</v>
      </c>
      <c r="AU12" s="39" t="s">
        <v>67</v>
      </c>
      <c r="AV12" s="39" t="s">
        <v>67</v>
      </c>
      <c r="AW12" s="39" t="s">
        <v>69</v>
      </c>
      <c r="AX12" s="39" t="s">
        <v>67</v>
      </c>
      <c r="AY12" s="39" t="s">
        <v>67</v>
      </c>
      <c r="AZ12" s="39" t="s">
        <v>67</v>
      </c>
      <c r="BA12" s="39" t="s">
        <v>67</v>
      </c>
      <c r="BB12" s="39" t="s">
        <v>67</v>
      </c>
      <c r="BC12" s="39" t="s">
        <v>67</v>
      </c>
      <c r="BD12" s="39" t="s">
        <v>67</v>
      </c>
      <c r="BE12" s="39" t="s">
        <v>67</v>
      </c>
      <c r="BF12" s="39" t="s">
        <v>67</v>
      </c>
      <c r="BG12" s="39" t="s">
        <v>67</v>
      </c>
      <c r="BH12" s="39" t="s">
        <v>67</v>
      </c>
      <c r="BI12" s="39" t="s">
        <v>67</v>
      </c>
      <c r="BJ12" s="39" t="s">
        <v>67</v>
      </c>
      <c r="BK12" s="39" t="s">
        <v>67</v>
      </c>
      <c r="BL12" s="39" t="s">
        <v>67</v>
      </c>
      <c r="BM12" s="39" t="s">
        <v>67</v>
      </c>
      <c r="BN12" s="39" t="s">
        <v>914</v>
      </c>
      <c r="BO12" s="40" t="s">
        <v>915</v>
      </c>
    </row>
    <row r="13" spans="1:67" ht="12.5" x14ac:dyDescent="0.25">
      <c r="A13" s="38">
        <v>43754.534206342592</v>
      </c>
      <c r="B13" s="39" t="s">
        <v>916</v>
      </c>
      <c r="C13" s="39" t="s">
        <v>68</v>
      </c>
      <c r="D13" s="39" t="s">
        <v>917</v>
      </c>
      <c r="E13" s="39">
        <v>200500707</v>
      </c>
      <c r="F13" s="39" t="s">
        <v>918</v>
      </c>
      <c r="G13" s="39" t="s">
        <v>919</v>
      </c>
      <c r="H13" s="39" t="s">
        <v>883</v>
      </c>
      <c r="I13" s="39" t="s">
        <v>67</v>
      </c>
      <c r="J13" s="39" t="s">
        <v>67</v>
      </c>
      <c r="K13" s="39" t="s">
        <v>67</v>
      </c>
      <c r="L13" s="39" t="s">
        <v>67</v>
      </c>
      <c r="M13" s="39" t="s">
        <v>67</v>
      </c>
      <c r="N13" s="39" t="s">
        <v>67</v>
      </c>
      <c r="O13" s="39" t="s">
        <v>67</v>
      </c>
      <c r="P13" s="39" t="s">
        <v>67</v>
      </c>
      <c r="Q13" s="39" t="s">
        <v>67</v>
      </c>
      <c r="R13" s="39" t="s">
        <v>67</v>
      </c>
      <c r="S13" s="39" t="s">
        <v>67</v>
      </c>
      <c r="T13" s="39" t="s">
        <v>67</v>
      </c>
      <c r="U13" s="39" t="s">
        <v>67</v>
      </c>
      <c r="V13" s="39" t="s">
        <v>67</v>
      </c>
      <c r="W13" s="39" t="s">
        <v>67</v>
      </c>
      <c r="X13" s="39" t="s">
        <v>67</v>
      </c>
      <c r="Y13" s="39" t="s">
        <v>67</v>
      </c>
      <c r="Z13" s="39" t="s">
        <v>67</v>
      </c>
      <c r="AA13" s="39" t="s">
        <v>67</v>
      </c>
      <c r="AB13" s="39" t="s">
        <v>67</v>
      </c>
      <c r="AC13" s="39" t="s">
        <v>67</v>
      </c>
      <c r="AD13" s="39" t="s">
        <v>67</v>
      </c>
      <c r="AE13" s="39" t="s">
        <v>67</v>
      </c>
      <c r="AF13" s="39" t="s">
        <v>67</v>
      </c>
      <c r="AG13" s="39" t="s">
        <v>67</v>
      </c>
      <c r="AH13" s="39" t="s">
        <v>67</v>
      </c>
      <c r="AI13" s="39" t="s">
        <v>67</v>
      </c>
      <c r="AJ13" s="39" t="s">
        <v>67</v>
      </c>
      <c r="AK13" s="39" t="s">
        <v>67</v>
      </c>
      <c r="AL13" s="39" t="s">
        <v>67</v>
      </c>
      <c r="AM13" s="39" t="s">
        <v>67</v>
      </c>
      <c r="AN13" s="39" t="s">
        <v>67</v>
      </c>
      <c r="AO13" s="39" t="s">
        <v>67</v>
      </c>
      <c r="AP13" s="39" t="s">
        <v>67</v>
      </c>
      <c r="AQ13" s="39" t="s">
        <v>67</v>
      </c>
      <c r="AR13" s="39" t="s">
        <v>67</v>
      </c>
      <c r="AS13" s="39" t="s">
        <v>67</v>
      </c>
      <c r="AT13" s="39" t="s">
        <v>67</v>
      </c>
      <c r="AU13" s="39" t="s">
        <v>67</v>
      </c>
      <c r="AV13" s="39" t="s">
        <v>67</v>
      </c>
      <c r="AW13" s="39" t="s">
        <v>67</v>
      </c>
      <c r="AX13" s="39" t="s">
        <v>67</v>
      </c>
      <c r="AY13" s="39" t="s">
        <v>67</v>
      </c>
      <c r="AZ13" s="39" t="s">
        <v>67</v>
      </c>
      <c r="BA13" s="39" t="s">
        <v>67</v>
      </c>
      <c r="BB13" s="39" t="s">
        <v>67</v>
      </c>
      <c r="BC13" s="39" t="s">
        <v>67</v>
      </c>
      <c r="BD13" s="39" t="s">
        <v>67</v>
      </c>
      <c r="BE13" s="1"/>
      <c r="BF13" s="1"/>
      <c r="BG13" s="1"/>
      <c r="BH13" s="1"/>
      <c r="BI13" s="1"/>
      <c r="BJ13" s="1"/>
      <c r="BK13" s="1"/>
      <c r="BL13" s="1"/>
      <c r="BM13" s="1"/>
      <c r="BO13" s="39" t="s">
        <v>920</v>
      </c>
    </row>
    <row r="14" spans="1:67" ht="12.5" x14ac:dyDescent="0.25">
      <c r="A14" s="38">
        <v>43770.495857488422</v>
      </c>
      <c r="B14" s="39" t="s">
        <v>921</v>
      </c>
      <c r="C14" s="39" t="s">
        <v>68</v>
      </c>
      <c r="D14" s="39" t="s">
        <v>922</v>
      </c>
      <c r="E14" s="39">
        <v>200500425</v>
      </c>
      <c r="F14" s="39" t="s">
        <v>923</v>
      </c>
      <c r="G14" s="39" t="s">
        <v>924</v>
      </c>
      <c r="H14" s="39" t="s">
        <v>883</v>
      </c>
      <c r="I14" s="39" t="s">
        <v>67</v>
      </c>
      <c r="J14" s="39" t="s">
        <v>67</v>
      </c>
      <c r="K14" s="39" t="s">
        <v>67</v>
      </c>
      <c r="L14" s="39" t="s">
        <v>67</v>
      </c>
      <c r="M14" s="39" t="s">
        <v>67</v>
      </c>
      <c r="N14" s="39" t="s">
        <v>67</v>
      </c>
      <c r="O14" s="39" t="s">
        <v>67</v>
      </c>
      <c r="P14" s="39" t="s">
        <v>67</v>
      </c>
      <c r="Q14" s="39" t="s">
        <v>67</v>
      </c>
      <c r="R14" s="39" t="s">
        <v>67</v>
      </c>
      <c r="S14" s="39" t="s">
        <v>67</v>
      </c>
      <c r="T14" s="39" t="s">
        <v>67</v>
      </c>
      <c r="U14" s="39" t="s">
        <v>67</v>
      </c>
      <c r="V14" s="39" t="s">
        <v>67</v>
      </c>
      <c r="W14" s="39" t="s">
        <v>67</v>
      </c>
      <c r="X14" s="39" t="s">
        <v>67</v>
      </c>
      <c r="Y14" s="39" t="s">
        <v>67</v>
      </c>
      <c r="Z14" s="39" t="s">
        <v>67</v>
      </c>
      <c r="AA14" s="39" t="s">
        <v>67</v>
      </c>
      <c r="AB14" s="39" t="s">
        <v>67</v>
      </c>
      <c r="AC14" s="39" t="s">
        <v>67</v>
      </c>
      <c r="AD14" s="39" t="s">
        <v>67</v>
      </c>
      <c r="AE14" s="39" t="s">
        <v>67</v>
      </c>
      <c r="AF14" s="39" t="s">
        <v>67</v>
      </c>
      <c r="AG14" s="39" t="s">
        <v>67</v>
      </c>
      <c r="AH14" s="39" t="s">
        <v>67</v>
      </c>
      <c r="AI14" s="39" t="s">
        <v>67</v>
      </c>
      <c r="AJ14" s="39" t="s">
        <v>67</v>
      </c>
      <c r="AK14" s="39" t="s">
        <v>67</v>
      </c>
      <c r="AL14" s="39" t="s">
        <v>67</v>
      </c>
      <c r="AM14" s="39" t="s">
        <v>67</v>
      </c>
      <c r="AN14" s="39" t="s">
        <v>67</v>
      </c>
      <c r="AO14" s="39" t="s">
        <v>67</v>
      </c>
      <c r="AP14" s="39" t="s">
        <v>67</v>
      </c>
      <c r="AQ14" s="39" t="s">
        <v>67</v>
      </c>
      <c r="AR14" s="39" t="s">
        <v>67</v>
      </c>
      <c r="AS14" s="39" t="s">
        <v>67</v>
      </c>
      <c r="AT14" s="39" t="s">
        <v>67</v>
      </c>
      <c r="AU14" s="39" t="s">
        <v>67</v>
      </c>
      <c r="AV14" s="1"/>
      <c r="AW14" s="1"/>
      <c r="AX14" s="1"/>
      <c r="AY14" s="1"/>
      <c r="AZ14" s="1"/>
      <c r="BA14" s="1"/>
      <c r="BB14" s="1"/>
      <c r="BC14" s="1"/>
      <c r="BD14" s="1"/>
      <c r="BE14" s="1"/>
      <c r="BF14" s="1"/>
      <c r="BG14" s="1"/>
      <c r="BH14" s="1"/>
      <c r="BI14" s="1"/>
      <c r="BJ14" s="1"/>
      <c r="BK14" s="1"/>
      <c r="BL14" s="1"/>
      <c r="BM14" s="1"/>
      <c r="BN14" s="39" t="s">
        <v>219</v>
      </c>
      <c r="BO14" s="39" t="s">
        <v>528</v>
      </c>
    </row>
    <row r="15" spans="1:67" ht="12.5" x14ac:dyDescent="0.25">
      <c r="A15" s="38">
        <v>43770.540856111111</v>
      </c>
      <c r="B15" s="39" t="s">
        <v>925</v>
      </c>
      <c r="C15" s="39" t="s">
        <v>68</v>
      </c>
      <c r="D15" s="39" t="s">
        <v>926</v>
      </c>
      <c r="E15" s="39">
        <v>200501306</v>
      </c>
      <c r="F15" s="39" t="s">
        <v>927</v>
      </c>
      <c r="G15" s="40" t="s">
        <v>928</v>
      </c>
      <c r="H15" s="39" t="s">
        <v>883</v>
      </c>
      <c r="I15" s="39" t="s">
        <v>69</v>
      </c>
      <c r="J15" s="39" t="s">
        <v>69</v>
      </c>
      <c r="K15" s="39" t="s">
        <v>67</v>
      </c>
      <c r="L15" s="39" t="s">
        <v>67</v>
      </c>
      <c r="M15" s="39" t="s">
        <v>67</v>
      </c>
      <c r="N15" s="39" t="s">
        <v>69</v>
      </c>
      <c r="O15" s="39" t="s">
        <v>67</v>
      </c>
      <c r="P15" s="39" t="s">
        <v>67</v>
      </c>
      <c r="Q15" s="39" t="s">
        <v>67</v>
      </c>
      <c r="R15" s="39" t="s">
        <v>69</v>
      </c>
      <c r="S15" s="39" t="s">
        <v>67</v>
      </c>
      <c r="T15" s="39" t="s">
        <v>67</v>
      </c>
      <c r="U15" s="39" t="s">
        <v>69</v>
      </c>
      <c r="V15" s="39" t="s">
        <v>69</v>
      </c>
      <c r="W15" s="39" t="s">
        <v>67</v>
      </c>
      <c r="X15" s="39" t="s">
        <v>67</v>
      </c>
      <c r="Y15" s="39" t="s">
        <v>67</v>
      </c>
      <c r="Z15" s="39" t="s">
        <v>67</v>
      </c>
      <c r="AA15" s="39" t="s">
        <v>69</v>
      </c>
      <c r="AB15" s="39" t="s">
        <v>67</v>
      </c>
      <c r="AC15" s="39" t="s">
        <v>67</v>
      </c>
      <c r="AD15" s="39" t="s">
        <v>67</v>
      </c>
      <c r="AE15" s="39" t="s">
        <v>67</v>
      </c>
      <c r="AF15" s="1"/>
      <c r="AG15" s="39" t="s">
        <v>67</v>
      </c>
      <c r="AH15" s="39" t="s">
        <v>67</v>
      </c>
      <c r="AI15" s="39" t="s">
        <v>67</v>
      </c>
      <c r="AJ15" s="39" t="s">
        <v>67</v>
      </c>
      <c r="AK15" s="39" t="s">
        <v>67</v>
      </c>
      <c r="AL15" s="39" t="s">
        <v>67</v>
      </c>
      <c r="AM15" s="39" t="s">
        <v>67</v>
      </c>
      <c r="AN15" s="39" t="s">
        <v>69</v>
      </c>
      <c r="AO15" s="39" t="s">
        <v>69</v>
      </c>
      <c r="AP15" s="39" t="s">
        <v>69</v>
      </c>
      <c r="AQ15" s="39" t="s">
        <v>67</v>
      </c>
      <c r="AR15" s="39" t="s">
        <v>67</v>
      </c>
      <c r="AS15" s="39" t="s">
        <v>67</v>
      </c>
      <c r="AT15" s="39" t="s">
        <v>67</v>
      </c>
      <c r="AU15" s="39" t="s">
        <v>67</v>
      </c>
      <c r="AV15" s="1"/>
      <c r="AW15" s="1"/>
      <c r="AX15" s="1"/>
      <c r="AY15" s="1"/>
      <c r="AZ15" s="1"/>
      <c r="BA15" s="1"/>
      <c r="BB15" s="1"/>
      <c r="BC15" s="1"/>
      <c r="BD15" s="1"/>
      <c r="BE15" s="1"/>
      <c r="BF15" s="1"/>
      <c r="BG15" s="1"/>
      <c r="BH15" s="1"/>
      <c r="BI15" s="1"/>
      <c r="BJ15" s="1"/>
      <c r="BK15" s="1"/>
      <c r="BL15" s="1"/>
      <c r="BM15" s="1"/>
      <c r="BN15" s="39" t="s">
        <v>231</v>
      </c>
      <c r="BO15" s="39" t="s">
        <v>929</v>
      </c>
    </row>
    <row r="16" spans="1:67" ht="12.5" x14ac:dyDescent="0.25">
      <c r="A16" s="38">
        <v>43769.792164814819</v>
      </c>
      <c r="B16" s="39" t="s">
        <v>930</v>
      </c>
      <c r="C16" s="39" t="s">
        <v>104</v>
      </c>
      <c r="D16" s="39" t="s">
        <v>931</v>
      </c>
      <c r="E16" s="39">
        <v>200500005</v>
      </c>
      <c r="F16" s="39" t="s">
        <v>932</v>
      </c>
      <c r="G16" s="40" t="s">
        <v>933</v>
      </c>
      <c r="H16" s="39" t="s">
        <v>883</v>
      </c>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39" t="s">
        <v>67</v>
      </c>
      <c r="AW16" s="39" t="s">
        <v>67</v>
      </c>
      <c r="AX16" s="39" t="s">
        <v>67</v>
      </c>
      <c r="AY16" s="39" t="s">
        <v>67</v>
      </c>
      <c r="AZ16" s="39" t="s">
        <v>67</v>
      </c>
      <c r="BA16" s="39" t="s">
        <v>67</v>
      </c>
      <c r="BB16" s="39" t="s">
        <v>67</v>
      </c>
      <c r="BC16" s="39" t="s">
        <v>67</v>
      </c>
      <c r="BD16" s="39" t="s">
        <v>67</v>
      </c>
      <c r="BE16" s="39" t="s">
        <v>67</v>
      </c>
      <c r="BF16" s="39" t="s">
        <v>67</v>
      </c>
      <c r="BG16" s="39" t="s">
        <v>67</v>
      </c>
      <c r="BH16" s="39" t="s">
        <v>67</v>
      </c>
      <c r="BI16" s="39" t="s">
        <v>67</v>
      </c>
      <c r="BJ16" s="39" t="s">
        <v>67</v>
      </c>
      <c r="BK16" s="39" t="s">
        <v>69</v>
      </c>
      <c r="BL16" s="39" t="s">
        <v>67</v>
      </c>
      <c r="BM16" s="39" t="s">
        <v>67</v>
      </c>
      <c r="BN16" s="39" t="s">
        <v>233</v>
      </c>
      <c r="BO16" s="39" t="s">
        <v>934</v>
      </c>
    </row>
    <row r="17" spans="1:67" ht="12.5" x14ac:dyDescent="0.25">
      <c r="A17" s="38">
        <v>43774.503857037038</v>
      </c>
      <c r="B17" s="39" t="s">
        <v>935</v>
      </c>
      <c r="C17" s="39" t="s">
        <v>104</v>
      </c>
      <c r="D17" s="39" t="s">
        <v>936</v>
      </c>
      <c r="E17" s="39">
        <v>200500033</v>
      </c>
      <c r="F17" s="39" t="s">
        <v>937</v>
      </c>
      <c r="G17" s="40" t="s">
        <v>938</v>
      </c>
      <c r="H17" s="39" t="s">
        <v>883</v>
      </c>
      <c r="I17" s="39" t="s">
        <v>67</v>
      </c>
      <c r="J17" s="39" t="s">
        <v>67</v>
      </c>
      <c r="K17" s="39" t="s">
        <v>67</v>
      </c>
      <c r="L17" s="39" t="s">
        <v>67</v>
      </c>
      <c r="M17" s="39" t="s">
        <v>67</v>
      </c>
      <c r="N17" s="39" t="s">
        <v>67</v>
      </c>
      <c r="O17" s="39" t="s">
        <v>67</v>
      </c>
      <c r="P17" s="39" t="s">
        <v>67</v>
      </c>
      <c r="Q17" s="39" t="s">
        <v>67</v>
      </c>
      <c r="R17" s="39" t="s">
        <v>67</v>
      </c>
      <c r="S17" s="39" t="s">
        <v>67</v>
      </c>
      <c r="T17" s="39" t="s">
        <v>67</v>
      </c>
      <c r="U17" s="39" t="s">
        <v>69</v>
      </c>
      <c r="V17" s="39" t="s">
        <v>69</v>
      </c>
      <c r="W17" s="39" t="s">
        <v>69</v>
      </c>
      <c r="X17" s="39" t="s">
        <v>69</v>
      </c>
      <c r="Y17" s="39" t="s">
        <v>69</v>
      </c>
      <c r="Z17" s="39" t="s">
        <v>69</v>
      </c>
      <c r="AA17" s="39" t="s">
        <v>69</v>
      </c>
      <c r="AB17" s="39" t="s">
        <v>69</v>
      </c>
      <c r="AC17" s="39" t="s">
        <v>69</v>
      </c>
      <c r="AD17" s="39" t="s">
        <v>69</v>
      </c>
      <c r="AE17" s="39" t="s">
        <v>69</v>
      </c>
      <c r="AF17" s="39" t="s">
        <v>69</v>
      </c>
      <c r="AG17" s="39" t="s">
        <v>69</v>
      </c>
      <c r="AH17" s="39" t="s">
        <v>69</v>
      </c>
      <c r="AI17" s="39" t="s">
        <v>69</v>
      </c>
      <c r="AJ17" s="39" t="s">
        <v>69</v>
      </c>
      <c r="AK17" s="39" t="s">
        <v>69</v>
      </c>
      <c r="AL17" s="39" t="s">
        <v>69</v>
      </c>
      <c r="AM17" s="39" t="s">
        <v>69</v>
      </c>
      <c r="AN17" s="39" t="s">
        <v>69</v>
      </c>
      <c r="AO17" s="39" t="s">
        <v>67</v>
      </c>
      <c r="AP17" s="39" t="s">
        <v>69</v>
      </c>
      <c r="AQ17" s="39" t="s">
        <v>67</v>
      </c>
      <c r="AR17" s="39" t="s">
        <v>69</v>
      </c>
      <c r="AS17" s="39" t="s">
        <v>69</v>
      </c>
      <c r="AT17" s="39" t="s">
        <v>69</v>
      </c>
      <c r="AU17" s="39" t="s">
        <v>69</v>
      </c>
      <c r="AV17" s="1"/>
      <c r="AW17" s="1"/>
      <c r="AX17" s="1"/>
      <c r="AY17" s="1"/>
      <c r="AZ17" s="1"/>
      <c r="BA17" s="1"/>
      <c r="BB17" s="1"/>
      <c r="BC17" s="1"/>
      <c r="BD17" s="1"/>
      <c r="BE17" s="1"/>
      <c r="BF17" s="1"/>
      <c r="BG17" s="1"/>
      <c r="BH17" s="1"/>
      <c r="BI17" s="1"/>
      <c r="BJ17" s="1"/>
      <c r="BK17" s="1"/>
      <c r="BL17" s="1"/>
      <c r="BM17" s="1"/>
      <c r="BN17" s="39" t="s">
        <v>939</v>
      </c>
      <c r="BO17" s="39" t="s">
        <v>940</v>
      </c>
    </row>
    <row r="18" spans="1:67" ht="12.5" x14ac:dyDescent="0.25">
      <c r="A18" s="38">
        <v>43769.528934409725</v>
      </c>
      <c r="B18" s="39" t="s">
        <v>941</v>
      </c>
      <c r="C18" s="39" t="s">
        <v>104</v>
      </c>
      <c r="D18" s="39" t="s">
        <v>942</v>
      </c>
      <c r="E18" s="39">
        <v>200500265</v>
      </c>
      <c r="F18" s="39" t="s">
        <v>943</v>
      </c>
      <c r="G18" s="40" t="s">
        <v>944</v>
      </c>
      <c r="H18" s="39" t="s">
        <v>883</v>
      </c>
      <c r="I18" s="39" t="s">
        <v>67</v>
      </c>
      <c r="J18" s="39" t="s">
        <v>67</v>
      </c>
      <c r="K18" s="39" t="s">
        <v>67</v>
      </c>
      <c r="L18" s="39" t="s">
        <v>67</v>
      </c>
      <c r="M18" s="39" t="s">
        <v>67</v>
      </c>
      <c r="N18" s="39" t="s">
        <v>67</v>
      </c>
      <c r="O18" s="39" t="s">
        <v>67</v>
      </c>
      <c r="P18" s="39" t="s">
        <v>67</v>
      </c>
      <c r="Q18" s="39" t="s">
        <v>67</v>
      </c>
      <c r="R18" s="39" t="s">
        <v>67</v>
      </c>
      <c r="S18" s="39" t="s">
        <v>67</v>
      </c>
      <c r="T18" s="39" t="s">
        <v>67</v>
      </c>
      <c r="U18" s="39" t="s">
        <v>67</v>
      </c>
      <c r="V18" s="39" t="s">
        <v>67</v>
      </c>
      <c r="W18" s="39" t="s">
        <v>67</v>
      </c>
      <c r="X18" s="39" t="s">
        <v>67</v>
      </c>
      <c r="Y18" s="39" t="s">
        <v>67</v>
      </c>
      <c r="Z18" s="39" t="s">
        <v>67</v>
      </c>
      <c r="AA18" s="39" t="s">
        <v>67</v>
      </c>
      <c r="AB18" s="39" t="s">
        <v>67</v>
      </c>
      <c r="AC18" s="39" t="s">
        <v>67</v>
      </c>
      <c r="AD18" s="39" t="s">
        <v>67</v>
      </c>
      <c r="AE18" s="39" t="s">
        <v>67</v>
      </c>
      <c r="AF18" s="39" t="s">
        <v>67</v>
      </c>
      <c r="AG18" s="39" t="s">
        <v>67</v>
      </c>
      <c r="AH18" s="39" t="s">
        <v>67</v>
      </c>
      <c r="AI18" s="39" t="s">
        <v>67</v>
      </c>
      <c r="AJ18" s="39" t="s">
        <v>67</v>
      </c>
      <c r="AK18" s="39" t="s">
        <v>67</v>
      </c>
      <c r="AL18" s="39" t="s">
        <v>67</v>
      </c>
      <c r="AM18" s="39" t="s">
        <v>67</v>
      </c>
      <c r="AN18" s="39" t="s">
        <v>67</v>
      </c>
      <c r="AO18" s="39" t="s">
        <v>67</v>
      </c>
      <c r="AP18" s="39" t="s">
        <v>67</v>
      </c>
      <c r="AQ18" s="39" t="s">
        <v>67</v>
      </c>
      <c r="AR18" s="39" t="s">
        <v>67</v>
      </c>
      <c r="AS18" s="39" t="s">
        <v>67</v>
      </c>
      <c r="AT18" s="39" t="s">
        <v>67</v>
      </c>
      <c r="AU18" s="39" t="s">
        <v>67</v>
      </c>
      <c r="AV18" s="1"/>
      <c r="AW18" s="1"/>
      <c r="AX18" s="1"/>
      <c r="AY18" s="1"/>
      <c r="AZ18" s="1"/>
      <c r="BA18" s="1"/>
      <c r="BB18" s="1"/>
      <c r="BC18" s="1"/>
      <c r="BD18" s="1"/>
      <c r="BE18" s="1"/>
      <c r="BF18" s="1"/>
      <c r="BG18" s="1"/>
      <c r="BH18" s="1"/>
      <c r="BI18" s="1"/>
      <c r="BJ18" s="1"/>
      <c r="BK18" s="1"/>
      <c r="BL18" s="1"/>
      <c r="BM18" s="1"/>
      <c r="BO18" s="39" t="s">
        <v>945</v>
      </c>
    </row>
    <row r="19" spans="1:67" ht="12.5" x14ac:dyDescent="0.25">
      <c r="A19" s="38">
        <v>43770.292687974536</v>
      </c>
      <c r="B19" s="39" t="s">
        <v>226</v>
      </c>
      <c r="C19" s="39" t="s">
        <v>104</v>
      </c>
      <c r="D19" s="39" t="s">
        <v>946</v>
      </c>
      <c r="E19" s="39">
        <v>500200338</v>
      </c>
      <c r="F19" s="39" t="s">
        <v>947</v>
      </c>
      <c r="G19" s="40" t="s">
        <v>227</v>
      </c>
      <c r="H19" s="39" t="s">
        <v>883</v>
      </c>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39" t="s">
        <v>67</v>
      </c>
      <c r="AW19" s="39" t="s">
        <v>67</v>
      </c>
      <c r="AX19" s="39" t="s">
        <v>67</v>
      </c>
      <c r="AY19" s="39" t="s">
        <v>67</v>
      </c>
      <c r="AZ19" s="39" t="s">
        <v>67</v>
      </c>
      <c r="BA19" s="39" t="s">
        <v>67</v>
      </c>
      <c r="BB19" s="39" t="s">
        <v>67</v>
      </c>
      <c r="BC19" s="39" t="s">
        <v>67</v>
      </c>
      <c r="BD19" s="39" t="s">
        <v>67</v>
      </c>
      <c r="BE19" s="39" t="s">
        <v>67</v>
      </c>
      <c r="BF19" s="39" t="s">
        <v>67</v>
      </c>
      <c r="BG19" s="39" t="s">
        <v>67</v>
      </c>
      <c r="BH19" s="39" t="s">
        <v>67</v>
      </c>
      <c r="BI19" s="39" t="s">
        <v>67</v>
      </c>
      <c r="BJ19" s="39" t="s">
        <v>67</v>
      </c>
      <c r="BK19" s="39" t="s">
        <v>67</v>
      </c>
      <c r="BL19" s="39" t="s">
        <v>67</v>
      </c>
      <c r="BM19" s="39" t="s">
        <v>67</v>
      </c>
      <c r="BN19" s="39" t="s">
        <v>218</v>
      </c>
      <c r="BO19" s="39" t="s">
        <v>228</v>
      </c>
    </row>
    <row r="20" spans="1:67" ht="12.5" x14ac:dyDescent="0.25">
      <c r="A20" s="38">
        <v>43769.313153831019</v>
      </c>
      <c r="B20" s="39" t="s">
        <v>948</v>
      </c>
      <c r="C20" s="39" t="s">
        <v>104</v>
      </c>
      <c r="D20" s="39" t="s">
        <v>109</v>
      </c>
      <c r="E20" s="39">
        <v>200501581</v>
      </c>
      <c r="F20" s="39" t="s">
        <v>229</v>
      </c>
      <c r="G20" s="39" t="s">
        <v>949</v>
      </c>
      <c r="H20" s="39" t="s">
        <v>883</v>
      </c>
      <c r="I20" s="39" t="s">
        <v>67</v>
      </c>
      <c r="J20" s="39" t="s">
        <v>67</v>
      </c>
      <c r="K20" s="39" t="s">
        <v>67</v>
      </c>
      <c r="L20" s="39" t="s">
        <v>67</v>
      </c>
      <c r="M20" s="39" t="s">
        <v>67</v>
      </c>
      <c r="N20" s="39" t="s">
        <v>67</v>
      </c>
      <c r="O20" s="39" t="s">
        <v>67</v>
      </c>
      <c r="P20" s="39" t="s">
        <v>67</v>
      </c>
      <c r="Q20" s="39" t="s">
        <v>67</v>
      </c>
      <c r="R20" s="39" t="s">
        <v>67</v>
      </c>
      <c r="S20" s="39" t="s">
        <v>67</v>
      </c>
      <c r="T20" s="39" t="s">
        <v>67</v>
      </c>
      <c r="U20" s="39" t="s">
        <v>67</v>
      </c>
      <c r="V20" s="39" t="s">
        <v>67</v>
      </c>
      <c r="W20" s="39" t="s">
        <v>67</v>
      </c>
      <c r="X20" s="39" t="s">
        <v>67</v>
      </c>
      <c r="Y20" s="39" t="s">
        <v>67</v>
      </c>
      <c r="Z20" s="39" t="s">
        <v>67</v>
      </c>
      <c r="AA20" s="39" t="s">
        <v>67</v>
      </c>
      <c r="AB20" s="39" t="s">
        <v>67</v>
      </c>
      <c r="AC20" s="39" t="s">
        <v>67</v>
      </c>
      <c r="AD20" s="39" t="s">
        <v>67</v>
      </c>
      <c r="AE20" s="39" t="s">
        <v>67</v>
      </c>
      <c r="AF20" s="39" t="s">
        <v>67</v>
      </c>
      <c r="AG20" s="39" t="s">
        <v>67</v>
      </c>
      <c r="AH20" s="39" t="s">
        <v>67</v>
      </c>
      <c r="AI20" s="39" t="s">
        <v>67</v>
      </c>
      <c r="AJ20" s="39" t="s">
        <v>67</v>
      </c>
      <c r="AK20" s="39" t="s">
        <v>67</v>
      </c>
      <c r="AL20" s="39" t="s">
        <v>67</v>
      </c>
      <c r="AM20" s="39" t="s">
        <v>67</v>
      </c>
      <c r="AN20" s="39" t="s">
        <v>67</v>
      </c>
      <c r="AO20" s="39" t="s">
        <v>67</v>
      </c>
      <c r="AP20" s="39" t="s">
        <v>67</v>
      </c>
      <c r="AQ20" s="39" t="s">
        <v>67</v>
      </c>
      <c r="AR20" s="39" t="s">
        <v>67</v>
      </c>
      <c r="AS20" s="39" t="s">
        <v>67</v>
      </c>
      <c r="AT20" s="39" t="s">
        <v>67</v>
      </c>
      <c r="AU20" s="39" t="s">
        <v>67</v>
      </c>
      <c r="AV20" s="39" t="s">
        <v>67</v>
      </c>
      <c r="AW20" s="39" t="s">
        <v>67</v>
      </c>
      <c r="AX20" s="39" t="s">
        <v>67</v>
      </c>
      <c r="AY20" s="39" t="s">
        <v>67</v>
      </c>
      <c r="AZ20" s="39" t="s">
        <v>67</v>
      </c>
      <c r="BA20" s="39" t="s">
        <v>67</v>
      </c>
      <c r="BB20" s="39" t="s">
        <v>67</v>
      </c>
      <c r="BC20" s="39" t="s">
        <v>67</v>
      </c>
      <c r="BD20" s="39" t="s">
        <v>67</v>
      </c>
      <c r="BE20" s="39" t="s">
        <v>67</v>
      </c>
      <c r="BF20" s="39" t="s">
        <v>67</v>
      </c>
      <c r="BG20" s="39" t="s">
        <v>67</v>
      </c>
      <c r="BH20" s="39" t="s">
        <v>67</v>
      </c>
      <c r="BI20" s="39" t="s">
        <v>67</v>
      </c>
      <c r="BJ20" s="39" t="s">
        <v>67</v>
      </c>
      <c r="BK20" s="39" t="s">
        <v>67</v>
      </c>
      <c r="BL20" s="39" t="s">
        <v>67</v>
      </c>
      <c r="BM20" s="39" t="s">
        <v>67</v>
      </c>
      <c r="BO20" s="39" t="s">
        <v>230</v>
      </c>
    </row>
    <row r="21" spans="1:67" ht="12.5" x14ac:dyDescent="0.25">
      <c r="A21" s="38">
        <v>43770.441207129625</v>
      </c>
      <c r="B21" s="39" t="s">
        <v>110</v>
      </c>
      <c r="C21" s="39" t="s">
        <v>104</v>
      </c>
      <c r="D21" s="39" t="s">
        <v>476</v>
      </c>
      <c r="E21" s="39">
        <v>200500447</v>
      </c>
      <c r="F21" s="39" t="s">
        <v>477</v>
      </c>
      <c r="G21" s="40" t="s">
        <v>111</v>
      </c>
      <c r="H21" s="39" t="s">
        <v>883</v>
      </c>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39" t="s">
        <v>67</v>
      </c>
      <c r="AW21" s="39" t="s">
        <v>67</v>
      </c>
      <c r="AX21" s="39" t="s">
        <v>67</v>
      </c>
      <c r="AY21" s="39" t="s">
        <v>67</v>
      </c>
      <c r="AZ21" s="39" t="s">
        <v>67</v>
      </c>
      <c r="BA21" s="39" t="s">
        <v>67</v>
      </c>
      <c r="BB21" s="39" t="s">
        <v>67</v>
      </c>
      <c r="BC21" s="39" t="s">
        <v>67</v>
      </c>
      <c r="BD21" s="39" t="s">
        <v>67</v>
      </c>
      <c r="BE21" s="39" t="s">
        <v>67</v>
      </c>
      <c r="BF21" s="39" t="s">
        <v>67</v>
      </c>
      <c r="BG21" s="39" t="s">
        <v>67</v>
      </c>
      <c r="BH21" s="39" t="s">
        <v>67</v>
      </c>
      <c r="BI21" s="39" t="s">
        <v>67</v>
      </c>
      <c r="BJ21" s="39" t="s">
        <v>67</v>
      </c>
      <c r="BK21" s="39" t="s">
        <v>67</v>
      </c>
      <c r="BL21" s="39" t="s">
        <v>67</v>
      </c>
      <c r="BM21" s="39" t="s">
        <v>67</v>
      </c>
      <c r="BO21" s="39" t="s">
        <v>950</v>
      </c>
    </row>
    <row r="22" spans="1:67" ht="12.5" x14ac:dyDescent="0.25">
      <c r="A22" s="38">
        <v>43770.335336550925</v>
      </c>
      <c r="B22" s="39" t="s">
        <v>951</v>
      </c>
      <c r="C22" s="39" t="s">
        <v>104</v>
      </c>
      <c r="D22" s="39" t="s">
        <v>952</v>
      </c>
      <c r="E22" s="39">
        <v>200500571</v>
      </c>
      <c r="F22" s="39" t="s">
        <v>953</v>
      </c>
      <c r="G22" s="40" t="s">
        <v>954</v>
      </c>
      <c r="H22" s="39" t="s">
        <v>883</v>
      </c>
      <c r="I22" s="39" t="s">
        <v>67</v>
      </c>
      <c r="J22" s="39" t="s">
        <v>67</v>
      </c>
      <c r="K22" s="39" t="s">
        <v>67</v>
      </c>
      <c r="L22" s="39" t="s">
        <v>67</v>
      </c>
      <c r="M22" s="39" t="s">
        <v>67</v>
      </c>
      <c r="N22" s="39" t="s">
        <v>67</v>
      </c>
      <c r="O22" s="39" t="s">
        <v>67</v>
      </c>
      <c r="P22" s="39" t="s">
        <v>67</v>
      </c>
      <c r="Q22" s="39" t="s">
        <v>67</v>
      </c>
      <c r="R22" s="39" t="s">
        <v>67</v>
      </c>
      <c r="S22" s="39" t="s">
        <v>67</v>
      </c>
      <c r="T22" s="39" t="s">
        <v>67</v>
      </c>
      <c r="U22" s="39" t="s">
        <v>67</v>
      </c>
      <c r="V22" s="39" t="s">
        <v>67</v>
      </c>
      <c r="W22" s="39" t="s">
        <v>67</v>
      </c>
      <c r="X22" s="39" t="s">
        <v>67</v>
      </c>
      <c r="Y22" s="39" t="s">
        <v>67</v>
      </c>
      <c r="Z22" s="39" t="s">
        <v>67</v>
      </c>
      <c r="AA22" s="39" t="s">
        <v>67</v>
      </c>
      <c r="AB22" s="39" t="s">
        <v>69</v>
      </c>
      <c r="AC22" s="39" t="s">
        <v>67</v>
      </c>
      <c r="AD22" s="39" t="s">
        <v>67</v>
      </c>
      <c r="AE22" s="39" t="s">
        <v>67</v>
      </c>
      <c r="AF22" s="39" t="s">
        <v>67</v>
      </c>
      <c r="AG22" s="39" t="s">
        <v>67</v>
      </c>
      <c r="AH22" s="39" t="s">
        <v>69</v>
      </c>
      <c r="AI22" s="39" t="s">
        <v>67</v>
      </c>
      <c r="AJ22" s="39" t="s">
        <v>67</v>
      </c>
      <c r="AK22" s="39" t="s">
        <v>67</v>
      </c>
      <c r="AL22" s="39" t="s">
        <v>67</v>
      </c>
      <c r="AM22" s="39" t="s">
        <v>67</v>
      </c>
      <c r="AN22" s="39" t="s">
        <v>69</v>
      </c>
      <c r="AO22" s="39" t="s">
        <v>67</v>
      </c>
      <c r="AP22" s="39" t="s">
        <v>67</v>
      </c>
      <c r="AQ22" s="39" t="s">
        <v>67</v>
      </c>
      <c r="AR22" s="39" t="s">
        <v>67</v>
      </c>
      <c r="AS22" s="39" t="s">
        <v>67</v>
      </c>
      <c r="AT22" s="39" t="s">
        <v>67</v>
      </c>
      <c r="AU22" s="39" t="s">
        <v>69</v>
      </c>
      <c r="AV22" s="1"/>
      <c r="AW22" s="1"/>
      <c r="AX22" s="1"/>
      <c r="AY22" s="1"/>
      <c r="AZ22" s="1"/>
      <c r="BA22" s="1"/>
      <c r="BB22" s="1"/>
      <c r="BC22" s="1"/>
      <c r="BD22" s="1"/>
      <c r="BE22" s="1"/>
      <c r="BF22" s="1"/>
      <c r="BG22" s="1"/>
      <c r="BH22" s="1"/>
      <c r="BI22" s="1"/>
      <c r="BJ22" s="1"/>
      <c r="BK22" s="1"/>
      <c r="BL22" s="1"/>
      <c r="BM22" s="1"/>
      <c r="BN22" s="39" t="s">
        <v>231</v>
      </c>
      <c r="BO22" s="39" t="s">
        <v>955</v>
      </c>
    </row>
    <row r="23" spans="1:67" ht="12.5" x14ac:dyDescent="0.25">
      <c r="A23" s="38">
        <v>43770.090087500001</v>
      </c>
      <c r="B23" s="39" t="s">
        <v>956</v>
      </c>
      <c r="C23" s="39" t="s">
        <v>104</v>
      </c>
      <c r="D23" s="39" t="s">
        <v>480</v>
      </c>
      <c r="E23" s="39">
        <v>200500582</v>
      </c>
      <c r="F23" s="39" t="s">
        <v>957</v>
      </c>
      <c r="G23" s="40" t="s">
        <v>112</v>
      </c>
      <c r="H23" s="39" t="s">
        <v>883</v>
      </c>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39" t="s">
        <v>69</v>
      </c>
      <c r="AW23" s="39" t="s">
        <v>69</v>
      </c>
      <c r="AX23" s="39" t="s">
        <v>69</v>
      </c>
      <c r="AY23" s="39" t="s">
        <v>67</v>
      </c>
      <c r="AZ23" s="39" t="s">
        <v>67</v>
      </c>
      <c r="BA23" s="39" t="s">
        <v>67</v>
      </c>
      <c r="BB23" s="39" t="s">
        <v>67</v>
      </c>
      <c r="BC23" s="39" t="s">
        <v>69</v>
      </c>
      <c r="BD23" s="39" t="s">
        <v>67</v>
      </c>
      <c r="BE23" s="39" t="s">
        <v>69</v>
      </c>
      <c r="BF23" s="39" t="s">
        <v>69</v>
      </c>
      <c r="BG23" s="39" t="s">
        <v>69</v>
      </c>
      <c r="BH23" s="39" t="s">
        <v>67</v>
      </c>
      <c r="BI23" s="39" t="s">
        <v>69</v>
      </c>
      <c r="BJ23" s="39" t="s">
        <v>69</v>
      </c>
      <c r="BK23" s="39" t="s">
        <v>67</v>
      </c>
      <c r="BL23" s="39" t="s">
        <v>69</v>
      </c>
      <c r="BM23" s="39" t="s">
        <v>67</v>
      </c>
      <c r="BN23" s="39" t="s">
        <v>958</v>
      </c>
      <c r="BO23" s="39" t="s">
        <v>481</v>
      </c>
    </row>
    <row r="24" spans="1:67" ht="12.5" x14ac:dyDescent="0.25">
      <c r="A24" s="38">
        <v>43771.760033796294</v>
      </c>
      <c r="B24" s="39" t="s">
        <v>113</v>
      </c>
      <c r="C24" s="39" t="s">
        <v>104</v>
      </c>
      <c r="D24" s="39" t="s">
        <v>116</v>
      </c>
      <c r="E24" s="39">
        <v>200500861</v>
      </c>
      <c r="F24" s="39" t="s">
        <v>114</v>
      </c>
      <c r="G24" s="40" t="s">
        <v>115</v>
      </c>
      <c r="H24" s="39" t="s">
        <v>883</v>
      </c>
      <c r="I24" s="39" t="s">
        <v>67</v>
      </c>
      <c r="J24" s="39" t="s">
        <v>67</v>
      </c>
      <c r="K24" s="39" t="s">
        <v>67</v>
      </c>
      <c r="L24" s="39" t="s">
        <v>67</v>
      </c>
      <c r="M24" s="39" t="s">
        <v>67</v>
      </c>
      <c r="N24" s="39" t="s">
        <v>67</v>
      </c>
      <c r="O24" s="39" t="s">
        <v>67</v>
      </c>
      <c r="P24" s="39" t="s">
        <v>67</v>
      </c>
      <c r="Q24" s="39" t="s">
        <v>67</v>
      </c>
      <c r="R24" s="39" t="s">
        <v>67</v>
      </c>
      <c r="S24" s="39" t="s">
        <v>67</v>
      </c>
      <c r="T24" s="39" t="s">
        <v>67</v>
      </c>
      <c r="U24" s="39" t="s">
        <v>67</v>
      </c>
      <c r="V24" s="39" t="s">
        <v>69</v>
      </c>
      <c r="W24" s="39" t="s">
        <v>69</v>
      </c>
      <c r="X24" s="39" t="s">
        <v>69</v>
      </c>
      <c r="Y24" s="39" t="s">
        <v>69</v>
      </c>
      <c r="Z24" s="39" t="s">
        <v>67</v>
      </c>
      <c r="AA24" s="39" t="s">
        <v>69</v>
      </c>
      <c r="AB24" s="39" t="s">
        <v>67</v>
      </c>
      <c r="AC24" s="39" t="s">
        <v>69</v>
      </c>
      <c r="AD24" s="39" t="s">
        <v>67</v>
      </c>
      <c r="AE24" s="39" t="s">
        <v>69</v>
      </c>
      <c r="AF24" s="39" t="s">
        <v>67</v>
      </c>
      <c r="AG24" s="39" t="s">
        <v>69</v>
      </c>
      <c r="AH24" s="39" t="s">
        <v>69</v>
      </c>
      <c r="AI24" s="39" t="s">
        <v>76</v>
      </c>
      <c r="AJ24" s="39" t="s">
        <v>67</v>
      </c>
      <c r="AK24" s="39" t="s">
        <v>67</v>
      </c>
      <c r="AL24" s="39" t="s">
        <v>67</v>
      </c>
      <c r="AM24" s="39" t="s">
        <v>69</v>
      </c>
      <c r="AN24" s="39" t="s">
        <v>69</v>
      </c>
      <c r="AO24" s="39" t="s">
        <v>69</v>
      </c>
      <c r="AP24" s="39" t="s">
        <v>67</v>
      </c>
      <c r="AQ24" s="39" t="s">
        <v>69</v>
      </c>
      <c r="AR24" s="39" t="s">
        <v>67</v>
      </c>
      <c r="AS24" s="39" t="s">
        <v>67</v>
      </c>
      <c r="AT24" s="39" t="s">
        <v>67</v>
      </c>
      <c r="AU24" s="39" t="s">
        <v>67</v>
      </c>
      <c r="AV24" s="1"/>
      <c r="AW24" s="1"/>
      <c r="AX24" s="1"/>
      <c r="AY24" s="1"/>
      <c r="AZ24" s="1"/>
      <c r="BA24" s="1"/>
      <c r="BB24" s="1"/>
      <c r="BC24" s="1"/>
      <c r="BD24" s="1"/>
      <c r="BE24" s="1"/>
      <c r="BF24" s="1"/>
      <c r="BG24" s="1"/>
      <c r="BH24" s="1"/>
      <c r="BI24" s="1"/>
      <c r="BJ24" s="1"/>
      <c r="BK24" s="1"/>
      <c r="BL24" s="1"/>
      <c r="BM24" s="1"/>
      <c r="BN24" s="39" t="s">
        <v>959</v>
      </c>
      <c r="BO24" s="39" t="s">
        <v>232</v>
      </c>
    </row>
    <row r="25" spans="1:67" ht="12.5" x14ac:dyDescent="0.25">
      <c r="A25" s="38">
        <v>43770.650551226849</v>
      </c>
      <c r="B25" s="39" t="s">
        <v>540</v>
      </c>
      <c r="C25" s="39" t="s">
        <v>104</v>
      </c>
      <c r="D25" s="39" t="s">
        <v>960</v>
      </c>
      <c r="E25" s="39">
        <v>200501109</v>
      </c>
      <c r="F25" s="39" t="s">
        <v>961</v>
      </c>
      <c r="G25" s="40" t="s">
        <v>541</v>
      </c>
      <c r="H25" s="39" t="s">
        <v>883</v>
      </c>
      <c r="I25" s="39" t="s">
        <v>67</v>
      </c>
      <c r="J25" s="39" t="s">
        <v>67</v>
      </c>
      <c r="K25" s="39" t="s">
        <v>67</v>
      </c>
      <c r="L25" s="39" t="s">
        <v>67</v>
      </c>
      <c r="M25" s="39" t="s">
        <v>67</v>
      </c>
      <c r="N25" s="39" t="s">
        <v>67</v>
      </c>
      <c r="O25" s="39" t="s">
        <v>67</v>
      </c>
      <c r="P25" s="39" t="s">
        <v>67</v>
      </c>
      <c r="Q25" s="39" t="s">
        <v>67</v>
      </c>
      <c r="R25" s="39" t="s">
        <v>67</v>
      </c>
      <c r="S25" s="39" t="s">
        <v>67</v>
      </c>
      <c r="T25" s="39" t="s">
        <v>67</v>
      </c>
      <c r="U25" s="39" t="s">
        <v>67</v>
      </c>
      <c r="V25" s="39" t="s">
        <v>67</v>
      </c>
      <c r="W25" s="39" t="s">
        <v>67</v>
      </c>
      <c r="X25" s="39" t="s">
        <v>67</v>
      </c>
      <c r="Y25" s="39" t="s">
        <v>67</v>
      </c>
      <c r="Z25" s="39" t="s">
        <v>67</v>
      </c>
      <c r="AA25" s="39" t="s">
        <v>67</v>
      </c>
      <c r="AB25" s="39" t="s">
        <v>67</v>
      </c>
      <c r="AC25" s="39" t="s">
        <v>67</v>
      </c>
      <c r="AD25" s="39" t="s">
        <v>67</v>
      </c>
      <c r="AE25" s="39" t="s">
        <v>67</v>
      </c>
      <c r="AF25" s="39" t="s">
        <v>67</v>
      </c>
      <c r="AG25" s="39" t="s">
        <v>67</v>
      </c>
      <c r="AH25" s="39" t="s">
        <v>67</v>
      </c>
      <c r="AI25" s="39" t="s">
        <v>67</v>
      </c>
      <c r="AJ25" s="39" t="s">
        <v>67</v>
      </c>
      <c r="AK25" s="39" t="s">
        <v>67</v>
      </c>
      <c r="AL25" s="39" t="s">
        <v>67</v>
      </c>
      <c r="AM25" s="39" t="s">
        <v>67</v>
      </c>
      <c r="AN25" s="39" t="s">
        <v>67</v>
      </c>
      <c r="AO25" s="39" t="s">
        <v>67</v>
      </c>
      <c r="AP25" s="39" t="s">
        <v>67</v>
      </c>
      <c r="AQ25" s="39" t="s">
        <v>67</v>
      </c>
      <c r="AR25" s="39" t="s">
        <v>67</v>
      </c>
      <c r="AS25" s="39" t="s">
        <v>67</v>
      </c>
      <c r="AT25" s="39" t="s">
        <v>67</v>
      </c>
      <c r="AU25" s="39" t="s">
        <v>67</v>
      </c>
      <c r="AV25" s="1"/>
      <c r="AW25" s="1"/>
      <c r="AX25" s="1"/>
      <c r="AY25" s="1"/>
      <c r="AZ25" s="1"/>
      <c r="BA25" s="1"/>
      <c r="BB25" s="1"/>
      <c r="BC25" s="1"/>
      <c r="BD25" s="1"/>
      <c r="BE25" s="1"/>
      <c r="BF25" s="1"/>
      <c r="BG25" s="1"/>
      <c r="BH25" s="1"/>
      <c r="BI25" s="1"/>
      <c r="BJ25" s="1"/>
      <c r="BK25" s="1"/>
      <c r="BL25" s="1"/>
      <c r="BM25" s="1"/>
      <c r="BN25" s="39" t="s">
        <v>962</v>
      </c>
      <c r="BO25" s="39" t="s">
        <v>542</v>
      </c>
    </row>
    <row r="26" spans="1:67" ht="12.5" x14ac:dyDescent="0.25">
      <c r="A26" s="38">
        <v>43769.388684201389</v>
      </c>
      <c r="B26" s="39" t="s">
        <v>963</v>
      </c>
      <c r="C26" s="39" t="s">
        <v>104</v>
      </c>
      <c r="D26" s="39" t="s">
        <v>964</v>
      </c>
      <c r="E26" s="39">
        <v>200501221</v>
      </c>
      <c r="F26" s="39" t="s">
        <v>965</v>
      </c>
      <c r="G26" s="40" t="s">
        <v>966</v>
      </c>
      <c r="H26" s="39" t="s">
        <v>883</v>
      </c>
      <c r="I26" s="39" t="s">
        <v>67</v>
      </c>
      <c r="J26" s="39" t="s">
        <v>67</v>
      </c>
      <c r="K26" s="39" t="s">
        <v>67</v>
      </c>
      <c r="L26" s="39" t="s">
        <v>69</v>
      </c>
      <c r="M26" s="39" t="s">
        <v>67</v>
      </c>
      <c r="N26" s="39" t="s">
        <v>67</v>
      </c>
      <c r="O26" s="39" t="s">
        <v>67</v>
      </c>
      <c r="P26" s="39" t="s">
        <v>67</v>
      </c>
      <c r="Q26" s="39" t="s">
        <v>67</v>
      </c>
      <c r="R26" s="39" t="s">
        <v>67</v>
      </c>
      <c r="S26" s="39" t="s">
        <v>67</v>
      </c>
      <c r="T26" s="39" t="s">
        <v>67</v>
      </c>
      <c r="U26" s="39" t="s">
        <v>67</v>
      </c>
      <c r="V26" s="39" t="s">
        <v>67</v>
      </c>
      <c r="W26" s="39" t="s">
        <v>67</v>
      </c>
      <c r="X26" s="39" t="s">
        <v>67</v>
      </c>
      <c r="Y26" s="39" t="s">
        <v>67</v>
      </c>
      <c r="Z26" s="39" t="s">
        <v>67</v>
      </c>
      <c r="AA26" s="39" t="s">
        <v>67</v>
      </c>
      <c r="AB26" s="39" t="s">
        <v>67</v>
      </c>
      <c r="AC26" s="39" t="s">
        <v>67</v>
      </c>
      <c r="AD26" s="39" t="s">
        <v>67</v>
      </c>
      <c r="AE26" s="39" t="s">
        <v>67</v>
      </c>
      <c r="AF26" s="39" t="s">
        <v>67</v>
      </c>
      <c r="AG26" s="39" t="s">
        <v>67</v>
      </c>
      <c r="AH26" s="39" t="s">
        <v>67</v>
      </c>
      <c r="AI26" s="39" t="s">
        <v>67</v>
      </c>
      <c r="AJ26" s="39" t="s">
        <v>67</v>
      </c>
      <c r="AK26" s="39" t="s">
        <v>67</v>
      </c>
      <c r="AL26" s="39" t="s">
        <v>67</v>
      </c>
      <c r="AM26" s="39" t="s">
        <v>67</v>
      </c>
      <c r="AN26" s="39" t="s">
        <v>67</v>
      </c>
      <c r="AO26" s="39" t="s">
        <v>67</v>
      </c>
      <c r="AP26" s="39" t="s">
        <v>67</v>
      </c>
      <c r="AQ26" s="39" t="s">
        <v>67</v>
      </c>
      <c r="AR26" s="39" t="s">
        <v>67</v>
      </c>
      <c r="AS26" s="39" t="s">
        <v>67</v>
      </c>
      <c r="AT26" s="39" t="s">
        <v>67</v>
      </c>
      <c r="AU26" s="39" t="s">
        <v>67</v>
      </c>
      <c r="AV26" s="39" t="s">
        <v>67</v>
      </c>
      <c r="AW26" s="39" t="s">
        <v>67</v>
      </c>
      <c r="AX26" s="39" t="s">
        <v>67</v>
      </c>
      <c r="AY26" s="39" t="s">
        <v>67</v>
      </c>
      <c r="AZ26" s="39" t="s">
        <v>67</v>
      </c>
      <c r="BA26" s="39" t="s">
        <v>67</v>
      </c>
      <c r="BB26" s="39" t="s">
        <v>67</v>
      </c>
      <c r="BC26" s="39" t="s">
        <v>67</v>
      </c>
      <c r="BD26" s="39" t="s">
        <v>67</v>
      </c>
      <c r="BE26" s="39" t="s">
        <v>67</v>
      </c>
      <c r="BF26" s="39" t="s">
        <v>67</v>
      </c>
      <c r="BG26" s="39" t="s">
        <v>67</v>
      </c>
      <c r="BH26" s="39" t="s">
        <v>67</v>
      </c>
      <c r="BI26" s="39" t="s">
        <v>67</v>
      </c>
      <c r="BJ26" s="39" t="s">
        <v>67</v>
      </c>
      <c r="BK26" s="39" t="s">
        <v>67</v>
      </c>
      <c r="BL26" s="39" t="s">
        <v>67</v>
      </c>
      <c r="BM26" s="39" t="s">
        <v>67</v>
      </c>
      <c r="BN26" s="39" t="s">
        <v>225</v>
      </c>
      <c r="BO26" s="39" t="s">
        <v>967</v>
      </c>
    </row>
    <row r="27" spans="1:67" ht="12.5" x14ac:dyDescent="0.25">
      <c r="A27" s="38">
        <v>43770.539878240743</v>
      </c>
      <c r="B27" s="39" t="s">
        <v>543</v>
      </c>
      <c r="C27" s="39" t="s">
        <v>104</v>
      </c>
      <c r="D27" s="39" t="s">
        <v>968</v>
      </c>
      <c r="E27" s="39">
        <v>200501344</v>
      </c>
      <c r="F27" s="39" t="s">
        <v>544</v>
      </c>
      <c r="G27" s="40" t="s">
        <v>545</v>
      </c>
      <c r="H27" s="39" t="s">
        <v>883</v>
      </c>
      <c r="I27" s="39" t="s">
        <v>67</v>
      </c>
      <c r="J27" s="39" t="s">
        <v>67</v>
      </c>
      <c r="K27" s="39" t="s">
        <v>67</v>
      </c>
      <c r="L27" s="39" t="s">
        <v>67</v>
      </c>
      <c r="M27" s="39" t="s">
        <v>67</v>
      </c>
      <c r="N27" s="39" t="s">
        <v>67</v>
      </c>
      <c r="O27" s="39" t="s">
        <v>69</v>
      </c>
      <c r="P27" s="39" t="s">
        <v>67</v>
      </c>
      <c r="Q27" s="39" t="s">
        <v>67</v>
      </c>
      <c r="R27" s="39" t="s">
        <v>67</v>
      </c>
      <c r="S27" s="39" t="s">
        <v>69</v>
      </c>
      <c r="T27" s="39" t="s">
        <v>67</v>
      </c>
      <c r="U27" s="39" t="s">
        <v>67</v>
      </c>
      <c r="V27" s="39" t="s">
        <v>69</v>
      </c>
      <c r="W27" s="39" t="s">
        <v>69</v>
      </c>
      <c r="X27" s="39" t="s">
        <v>69</v>
      </c>
      <c r="Y27" s="39" t="s">
        <v>67</v>
      </c>
      <c r="Z27" s="39" t="s">
        <v>67</v>
      </c>
      <c r="AA27" s="39" t="s">
        <v>69</v>
      </c>
      <c r="AB27" s="39" t="s">
        <v>69</v>
      </c>
      <c r="AC27" s="39" t="s">
        <v>69</v>
      </c>
      <c r="AD27" s="39" t="s">
        <v>69</v>
      </c>
      <c r="AE27" s="39" t="s">
        <v>67</v>
      </c>
      <c r="AF27" s="39" t="s">
        <v>67</v>
      </c>
      <c r="AG27" s="39" t="s">
        <v>69</v>
      </c>
      <c r="AH27" s="39" t="s">
        <v>69</v>
      </c>
      <c r="AI27" s="39" t="s">
        <v>67</v>
      </c>
      <c r="AJ27" s="39" t="s">
        <v>69</v>
      </c>
      <c r="AK27" s="39" t="s">
        <v>67</v>
      </c>
      <c r="AL27" s="39" t="s">
        <v>67</v>
      </c>
      <c r="AM27" s="39" t="s">
        <v>69</v>
      </c>
      <c r="AN27" s="39" t="s">
        <v>69</v>
      </c>
      <c r="AO27" s="39" t="s">
        <v>69</v>
      </c>
      <c r="AP27" s="39" t="s">
        <v>67</v>
      </c>
      <c r="AQ27" s="39" t="s">
        <v>69</v>
      </c>
      <c r="AR27" s="39" t="s">
        <v>69</v>
      </c>
      <c r="AS27" s="39" t="s">
        <v>69</v>
      </c>
      <c r="AT27" s="39" t="s">
        <v>67</v>
      </c>
      <c r="AU27" s="39" t="s">
        <v>69</v>
      </c>
      <c r="AV27" s="1"/>
      <c r="AW27" s="1"/>
      <c r="AX27" s="1"/>
      <c r="AY27" s="1"/>
      <c r="AZ27" s="1"/>
      <c r="BA27" s="1"/>
      <c r="BB27" s="1"/>
      <c r="BC27" s="1"/>
      <c r="BD27" s="1"/>
      <c r="BE27" s="1"/>
      <c r="BF27" s="1"/>
      <c r="BG27" s="1"/>
      <c r="BH27" s="1"/>
      <c r="BI27" s="1"/>
      <c r="BJ27" s="1"/>
      <c r="BK27" s="1"/>
      <c r="BL27" s="1"/>
      <c r="BM27" s="1"/>
      <c r="BN27" s="39" t="s">
        <v>231</v>
      </c>
      <c r="BO27" s="39" t="s">
        <v>546</v>
      </c>
    </row>
    <row r="28" spans="1:67" ht="12.5" x14ac:dyDescent="0.25">
      <c r="A28" s="38">
        <v>43773.387103807865</v>
      </c>
      <c r="B28" s="39" t="s">
        <v>234</v>
      </c>
      <c r="C28" s="39" t="s">
        <v>105</v>
      </c>
      <c r="D28" s="39" t="s">
        <v>969</v>
      </c>
      <c r="E28" s="39">
        <v>200300285</v>
      </c>
      <c r="F28" s="39" t="s">
        <v>970</v>
      </c>
      <c r="G28" s="40" t="s">
        <v>235</v>
      </c>
      <c r="H28" s="39" t="s">
        <v>883</v>
      </c>
      <c r="I28" s="39" t="s">
        <v>67</v>
      </c>
      <c r="J28" s="39" t="s">
        <v>67</v>
      </c>
      <c r="K28" s="39" t="s">
        <v>67</v>
      </c>
      <c r="L28" s="39" t="s">
        <v>67</v>
      </c>
      <c r="M28" s="39" t="s">
        <v>67</v>
      </c>
      <c r="N28" s="39" t="s">
        <v>69</v>
      </c>
      <c r="O28" s="39" t="s">
        <v>69</v>
      </c>
      <c r="P28" s="39" t="s">
        <v>67</v>
      </c>
      <c r="Q28" s="39" t="s">
        <v>67</v>
      </c>
      <c r="R28" s="39" t="s">
        <v>67</v>
      </c>
      <c r="S28" s="39" t="s">
        <v>67</v>
      </c>
      <c r="T28" s="39" t="s">
        <v>67</v>
      </c>
      <c r="U28" s="39" t="s">
        <v>67</v>
      </c>
      <c r="V28" s="39" t="s">
        <v>67</v>
      </c>
      <c r="W28" s="39" t="s">
        <v>67</v>
      </c>
      <c r="X28" s="39" t="s">
        <v>69</v>
      </c>
      <c r="Y28" s="39" t="s">
        <v>67</v>
      </c>
      <c r="Z28" s="39" t="s">
        <v>67</v>
      </c>
      <c r="AA28" s="39" t="s">
        <v>67</v>
      </c>
      <c r="AB28" s="39" t="s">
        <v>67</v>
      </c>
      <c r="AC28" s="39" t="s">
        <v>67</v>
      </c>
      <c r="AD28" s="39" t="s">
        <v>67</v>
      </c>
      <c r="AE28" s="39" t="s">
        <v>67</v>
      </c>
      <c r="AF28" s="39" t="s">
        <v>67</v>
      </c>
      <c r="AG28" s="39" t="s">
        <v>67</v>
      </c>
      <c r="AH28" s="39" t="s">
        <v>67</v>
      </c>
      <c r="AI28" s="39" t="s">
        <v>67</v>
      </c>
      <c r="AJ28" s="39" t="s">
        <v>67</v>
      </c>
      <c r="AK28" s="39" t="s">
        <v>67</v>
      </c>
      <c r="AL28" s="39" t="s">
        <v>67</v>
      </c>
      <c r="AM28" s="39" t="s">
        <v>67</v>
      </c>
      <c r="AN28" s="39" t="s">
        <v>67</v>
      </c>
      <c r="AO28" s="39" t="s">
        <v>67</v>
      </c>
      <c r="AP28" s="39" t="s">
        <v>67</v>
      </c>
      <c r="AQ28" s="39" t="s">
        <v>67</v>
      </c>
      <c r="AR28" s="39" t="s">
        <v>67</v>
      </c>
      <c r="AS28" s="39" t="s">
        <v>67</v>
      </c>
      <c r="AT28" s="39" t="s">
        <v>67</v>
      </c>
      <c r="AU28" s="39" t="s">
        <v>69</v>
      </c>
      <c r="AV28" s="39" t="s">
        <v>67</v>
      </c>
      <c r="AW28" s="39" t="s">
        <v>67</v>
      </c>
      <c r="AX28" s="39" t="s">
        <v>67</v>
      </c>
      <c r="AY28" s="39" t="s">
        <v>67</v>
      </c>
      <c r="AZ28" s="39" t="s">
        <v>69</v>
      </c>
      <c r="BA28" s="39" t="s">
        <v>67</v>
      </c>
      <c r="BB28" s="39" t="s">
        <v>67</v>
      </c>
      <c r="BC28" s="39" t="s">
        <v>67</v>
      </c>
      <c r="BD28" s="39" t="s">
        <v>69</v>
      </c>
      <c r="BE28" s="39" t="s">
        <v>67</v>
      </c>
      <c r="BF28" s="39" t="s">
        <v>67</v>
      </c>
      <c r="BG28" s="39" t="s">
        <v>67</v>
      </c>
      <c r="BH28" s="39" t="s">
        <v>67</v>
      </c>
      <c r="BI28" s="39" t="s">
        <v>69</v>
      </c>
      <c r="BJ28" s="39" t="s">
        <v>67</v>
      </c>
      <c r="BK28" s="39" t="s">
        <v>67</v>
      </c>
      <c r="BL28" s="39" t="s">
        <v>67</v>
      </c>
      <c r="BM28" s="39" t="s">
        <v>69</v>
      </c>
      <c r="BO28" s="39">
        <v>6</v>
      </c>
    </row>
    <row r="29" spans="1:67" ht="12.5" x14ac:dyDescent="0.25">
      <c r="A29" s="38">
        <v>43769.301341238424</v>
      </c>
      <c r="B29" s="39" t="s">
        <v>236</v>
      </c>
      <c r="C29" s="39" t="s">
        <v>86</v>
      </c>
      <c r="D29" s="39" t="s">
        <v>237</v>
      </c>
      <c r="E29" s="39">
        <v>200100013</v>
      </c>
      <c r="F29" s="39" t="s">
        <v>547</v>
      </c>
      <c r="G29" s="40" t="s">
        <v>238</v>
      </c>
      <c r="H29" s="39" t="s">
        <v>883</v>
      </c>
      <c r="I29" s="39" t="s">
        <v>67</v>
      </c>
      <c r="J29" s="39" t="s">
        <v>67</v>
      </c>
      <c r="K29" s="39" t="s">
        <v>67</v>
      </c>
      <c r="L29" s="39" t="s">
        <v>67</v>
      </c>
      <c r="M29" s="39" t="s">
        <v>67</v>
      </c>
      <c r="N29" s="39" t="s">
        <v>67</v>
      </c>
      <c r="O29" s="39" t="s">
        <v>67</v>
      </c>
      <c r="P29" s="39" t="s">
        <v>67</v>
      </c>
      <c r="Q29" s="39" t="s">
        <v>67</v>
      </c>
      <c r="R29" s="39" t="s">
        <v>67</v>
      </c>
      <c r="S29" s="39" t="s">
        <v>67</v>
      </c>
      <c r="T29" s="39" t="s">
        <v>67</v>
      </c>
      <c r="U29" s="39" t="s">
        <v>67</v>
      </c>
      <c r="V29" s="39" t="s">
        <v>67</v>
      </c>
      <c r="W29" s="39" t="s">
        <v>67</v>
      </c>
      <c r="X29" s="39" t="s">
        <v>67</v>
      </c>
      <c r="Y29" s="39" t="s">
        <v>67</v>
      </c>
      <c r="Z29" s="39" t="s">
        <v>67</v>
      </c>
      <c r="AA29" s="39" t="s">
        <v>67</v>
      </c>
      <c r="AB29" s="39" t="s">
        <v>67</v>
      </c>
      <c r="AC29" s="39" t="s">
        <v>67</v>
      </c>
      <c r="AD29" s="39" t="s">
        <v>67</v>
      </c>
      <c r="AE29" s="39" t="s">
        <v>67</v>
      </c>
      <c r="AF29" s="39" t="s">
        <v>67</v>
      </c>
      <c r="AG29" s="39" t="s">
        <v>67</v>
      </c>
      <c r="AH29" s="39" t="s">
        <v>67</v>
      </c>
      <c r="AI29" s="39" t="s">
        <v>67</v>
      </c>
      <c r="AJ29" s="39" t="s">
        <v>67</v>
      </c>
      <c r="AK29" s="39" t="s">
        <v>67</v>
      </c>
      <c r="AL29" s="39" t="s">
        <v>67</v>
      </c>
      <c r="AM29" s="39" t="s">
        <v>67</v>
      </c>
      <c r="AN29" s="39" t="s">
        <v>67</v>
      </c>
      <c r="AO29" s="39" t="s">
        <v>67</v>
      </c>
      <c r="AP29" s="39" t="s">
        <v>67</v>
      </c>
      <c r="AQ29" s="39" t="s">
        <v>67</v>
      </c>
      <c r="AR29" s="39" t="s">
        <v>67</v>
      </c>
      <c r="AS29" s="39" t="s">
        <v>67</v>
      </c>
      <c r="AT29" s="39" t="s">
        <v>67</v>
      </c>
      <c r="AU29" s="39" t="s">
        <v>67</v>
      </c>
      <c r="AV29" s="1"/>
      <c r="AW29" s="1"/>
      <c r="AX29" s="1"/>
      <c r="AY29" s="1"/>
      <c r="AZ29" s="1"/>
      <c r="BA29" s="1"/>
      <c r="BB29" s="1"/>
      <c r="BC29" s="1"/>
      <c r="BD29" s="1"/>
      <c r="BE29" s="1"/>
      <c r="BF29" s="1"/>
      <c r="BG29" s="1"/>
      <c r="BH29" s="1"/>
      <c r="BI29" s="1"/>
      <c r="BJ29" s="1"/>
      <c r="BK29" s="1"/>
      <c r="BL29" s="1"/>
      <c r="BM29" s="1"/>
      <c r="BO29" s="39">
        <v>1</v>
      </c>
    </row>
    <row r="30" spans="1:67" ht="12.5" x14ac:dyDescent="0.25">
      <c r="A30" s="38">
        <v>43773.623486446755</v>
      </c>
      <c r="B30" s="39" t="s">
        <v>971</v>
      </c>
      <c r="C30" s="39" t="s">
        <v>86</v>
      </c>
      <c r="D30" s="39" t="s">
        <v>972</v>
      </c>
      <c r="E30" s="39">
        <v>200200130</v>
      </c>
      <c r="F30" s="39" t="s">
        <v>973</v>
      </c>
      <c r="G30" s="40" t="s">
        <v>974</v>
      </c>
      <c r="H30" s="39" t="s">
        <v>883</v>
      </c>
      <c r="I30" s="39" t="s">
        <v>67</v>
      </c>
      <c r="J30" s="39" t="s">
        <v>67</v>
      </c>
      <c r="K30" s="39" t="s">
        <v>67</v>
      </c>
      <c r="L30" s="39" t="s">
        <v>67</v>
      </c>
      <c r="M30" s="39" t="s">
        <v>67</v>
      </c>
      <c r="N30" s="39" t="s">
        <v>67</v>
      </c>
      <c r="O30" s="39" t="s">
        <v>67</v>
      </c>
      <c r="P30" s="39" t="s">
        <v>67</v>
      </c>
      <c r="Q30" s="39" t="s">
        <v>67</v>
      </c>
      <c r="R30" s="39" t="s">
        <v>67</v>
      </c>
      <c r="S30" s="39" t="s">
        <v>67</v>
      </c>
      <c r="T30" s="39" t="s">
        <v>67</v>
      </c>
      <c r="U30" s="39" t="s">
        <v>67</v>
      </c>
      <c r="V30" s="39" t="s">
        <v>67</v>
      </c>
      <c r="W30" s="39" t="s">
        <v>67</v>
      </c>
      <c r="X30" s="39" t="s">
        <v>67</v>
      </c>
      <c r="Y30" s="39" t="s">
        <v>67</v>
      </c>
      <c r="Z30" s="39" t="s">
        <v>67</v>
      </c>
      <c r="AA30" s="39" t="s">
        <v>67</v>
      </c>
      <c r="AB30" s="39" t="s">
        <v>67</v>
      </c>
      <c r="AC30" s="39" t="s">
        <v>67</v>
      </c>
      <c r="AD30" s="39" t="s">
        <v>67</v>
      </c>
      <c r="AE30" s="39" t="s">
        <v>67</v>
      </c>
      <c r="AF30" s="39" t="s">
        <v>67</v>
      </c>
      <c r="AG30" s="39" t="s">
        <v>67</v>
      </c>
      <c r="AH30" s="39" t="s">
        <v>67</v>
      </c>
      <c r="AI30" s="39" t="s">
        <v>67</v>
      </c>
      <c r="AJ30" s="39" t="s">
        <v>67</v>
      </c>
      <c r="AK30" s="39" t="s">
        <v>67</v>
      </c>
      <c r="AL30" s="39" t="s">
        <v>67</v>
      </c>
      <c r="AM30" s="39" t="s">
        <v>67</v>
      </c>
      <c r="AN30" s="39" t="s">
        <v>67</v>
      </c>
      <c r="AO30" s="39" t="s">
        <v>67</v>
      </c>
      <c r="AP30" s="39" t="s">
        <v>67</v>
      </c>
      <c r="AQ30" s="39" t="s">
        <v>67</v>
      </c>
      <c r="AR30" s="39" t="s">
        <v>67</v>
      </c>
      <c r="AS30" s="39" t="s">
        <v>67</v>
      </c>
      <c r="AT30" s="39" t="s">
        <v>67</v>
      </c>
      <c r="AU30" s="39" t="s">
        <v>67</v>
      </c>
      <c r="AV30" s="1"/>
      <c r="AW30" s="1"/>
      <c r="AX30" s="1"/>
      <c r="AY30" s="1"/>
      <c r="AZ30" s="1"/>
      <c r="BA30" s="1"/>
      <c r="BB30" s="1"/>
      <c r="BC30" s="1"/>
      <c r="BD30" s="1"/>
      <c r="BE30" s="1"/>
      <c r="BF30" s="1"/>
      <c r="BG30" s="1"/>
      <c r="BH30" s="1"/>
      <c r="BI30" s="1"/>
      <c r="BJ30" s="1"/>
      <c r="BK30" s="1"/>
      <c r="BL30" s="1"/>
      <c r="BM30" s="1"/>
      <c r="BO30" s="39" t="s">
        <v>975</v>
      </c>
    </row>
    <row r="31" spans="1:67" ht="12.5" x14ac:dyDescent="0.25">
      <c r="A31" s="38">
        <v>43769.801891481482</v>
      </c>
      <c r="B31" s="39" t="s">
        <v>557</v>
      </c>
      <c r="C31" s="39" t="s">
        <v>66</v>
      </c>
      <c r="D31" s="39" t="s">
        <v>976</v>
      </c>
      <c r="E31" s="39">
        <v>200200253</v>
      </c>
      <c r="F31" s="39" t="s">
        <v>558</v>
      </c>
      <c r="G31" s="40" t="s">
        <v>977</v>
      </c>
      <c r="H31" s="39" t="s">
        <v>883</v>
      </c>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39" t="s">
        <v>67</v>
      </c>
      <c r="AW31" s="39" t="s">
        <v>67</v>
      </c>
      <c r="AX31" s="39" t="s">
        <v>67</v>
      </c>
      <c r="AY31" s="39" t="s">
        <v>67</v>
      </c>
      <c r="AZ31" s="39" t="s">
        <v>67</v>
      </c>
      <c r="BA31" s="39" t="s">
        <v>67</v>
      </c>
      <c r="BB31" s="39" t="s">
        <v>67</v>
      </c>
      <c r="BC31" s="39" t="s">
        <v>67</v>
      </c>
      <c r="BD31" s="39" t="s">
        <v>67</v>
      </c>
      <c r="BE31" s="39" t="s">
        <v>67</v>
      </c>
      <c r="BF31" s="39" t="s">
        <v>67</v>
      </c>
      <c r="BG31" s="39" t="s">
        <v>67</v>
      </c>
      <c r="BH31" s="39" t="s">
        <v>67</v>
      </c>
      <c r="BI31" s="39" t="s">
        <v>67</v>
      </c>
      <c r="BJ31" s="39" t="s">
        <v>67</v>
      </c>
      <c r="BK31" s="39" t="s">
        <v>67</v>
      </c>
      <c r="BL31" s="39" t="s">
        <v>67</v>
      </c>
      <c r="BM31" s="39" t="s">
        <v>67</v>
      </c>
      <c r="BN31" s="39" t="s">
        <v>219</v>
      </c>
      <c r="BO31" s="39" t="s">
        <v>554</v>
      </c>
    </row>
    <row r="32" spans="1:67" ht="12.5" x14ac:dyDescent="0.25">
      <c r="A32" s="38">
        <v>43755.402629652774</v>
      </c>
      <c r="B32" s="39" t="s">
        <v>978</v>
      </c>
      <c r="C32" s="39" t="s">
        <v>66</v>
      </c>
      <c r="D32" s="39" t="s">
        <v>979</v>
      </c>
      <c r="E32" s="39">
        <v>200200263</v>
      </c>
      <c r="F32" s="39" t="s">
        <v>980</v>
      </c>
      <c r="G32" s="40" t="s">
        <v>981</v>
      </c>
      <c r="H32" s="39" t="s">
        <v>883</v>
      </c>
      <c r="I32" s="39" t="s">
        <v>67</v>
      </c>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39" t="s">
        <v>67</v>
      </c>
      <c r="AW32" s="39" t="s">
        <v>67</v>
      </c>
      <c r="AX32" s="39" t="s">
        <v>67</v>
      </c>
      <c r="AY32" s="39" t="s">
        <v>67</v>
      </c>
      <c r="AZ32" s="1"/>
      <c r="BA32" s="39" t="s">
        <v>67</v>
      </c>
      <c r="BB32" s="39" t="s">
        <v>67</v>
      </c>
      <c r="BC32" s="39" t="s">
        <v>67</v>
      </c>
      <c r="BD32" s="39" t="s">
        <v>67</v>
      </c>
      <c r="BE32" s="39" t="s">
        <v>67</v>
      </c>
      <c r="BF32" s="39" t="s">
        <v>67</v>
      </c>
      <c r="BG32" s="39" t="s">
        <v>67</v>
      </c>
      <c r="BH32" s="39" t="s">
        <v>67</v>
      </c>
      <c r="BI32" s="39" t="s">
        <v>67</v>
      </c>
      <c r="BJ32" s="39" t="s">
        <v>67</v>
      </c>
      <c r="BK32" s="39" t="s">
        <v>67</v>
      </c>
      <c r="BL32" s="1"/>
      <c r="BM32" s="39" t="s">
        <v>67</v>
      </c>
      <c r="BO32" s="39">
        <v>16</v>
      </c>
    </row>
    <row r="33" spans="1:67" ht="12.5" x14ac:dyDescent="0.25">
      <c r="A33" s="38">
        <v>43769.544684062501</v>
      </c>
      <c r="B33" s="39" t="s">
        <v>548</v>
      </c>
      <c r="C33" s="39" t="s">
        <v>66</v>
      </c>
      <c r="D33" s="39" t="s">
        <v>982</v>
      </c>
      <c r="E33" s="39">
        <v>200200021</v>
      </c>
      <c r="F33" s="39" t="s">
        <v>117</v>
      </c>
      <c r="G33" s="40" t="s">
        <v>549</v>
      </c>
      <c r="H33" s="39" t="s">
        <v>883</v>
      </c>
      <c r="I33" s="39" t="s">
        <v>67</v>
      </c>
      <c r="J33" s="39" t="s">
        <v>67</v>
      </c>
      <c r="K33" s="39" t="s">
        <v>67</v>
      </c>
      <c r="L33" s="39" t="s">
        <v>67</v>
      </c>
      <c r="M33" s="39" t="s">
        <v>67</v>
      </c>
      <c r="N33" s="39" t="s">
        <v>67</v>
      </c>
      <c r="O33" s="39" t="s">
        <v>67</v>
      </c>
      <c r="P33" s="39" t="s">
        <v>67</v>
      </c>
      <c r="Q33" s="39" t="s">
        <v>67</v>
      </c>
      <c r="R33" s="39" t="s">
        <v>67</v>
      </c>
      <c r="S33" s="39" t="s">
        <v>67</v>
      </c>
      <c r="T33" s="39" t="s">
        <v>67</v>
      </c>
      <c r="U33" s="39" t="s">
        <v>67</v>
      </c>
      <c r="V33" s="39" t="s">
        <v>67</v>
      </c>
      <c r="W33" s="39" t="s">
        <v>67</v>
      </c>
      <c r="X33" s="39" t="s">
        <v>67</v>
      </c>
      <c r="Y33" s="39" t="s">
        <v>67</v>
      </c>
      <c r="Z33" s="39" t="s">
        <v>67</v>
      </c>
      <c r="AA33" s="39" t="s">
        <v>67</v>
      </c>
      <c r="AB33" s="39" t="s">
        <v>67</v>
      </c>
      <c r="AC33" s="39" t="s">
        <v>67</v>
      </c>
      <c r="AD33" s="39" t="s">
        <v>67</v>
      </c>
      <c r="AE33" s="39" t="s">
        <v>67</v>
      </c>
      <c r="AF33" s="39" t="s">
        <v>67</v>
      </c>
      <c r="AG33" s="39" t="s">
        <v>67</v>
      </c>
      <c r="AH33" s="39" t="s">
        <v>67</v>
      </c>
      <c r="AI33" s="39" t="s">
        <v>67</v>
      </c>
      <c r="AJ33" s="39" t="s">
        <v>67</v>
      </c>
      <c r="AK33" s="39" t="s">
        <v>67</v>
      </c>
      <c r="AL33" s="39" t="s">
        <v>67</v>
      </c>
      <c r="AM33" s="39" t="s">
        <v>67</v>
      </c>
      <c r="AN33" s="39" t="s">
        <v>67</v>
      </c>
      <c r="AO33" s="39" t="s">
        <v>67</v>
      </c>
      <c r="AP33" s="39" t="s">
        <v>67</v>
      </c>
      <c r="AQ33" s="39" t="s">
        <v>67</v>
      </c>
      <c r="AR33" s="39" t="s">
        <v>67</v>
      </c>
      <c r="AS33" s="39" t="s">
        <v>67</v>
      </c>
      <c r="AT33" s="39" t="s">
        <v>67</v>
      </c>
      <c r="AU33" s="39" t="s">
        <v>67</v>
      </c>
      <c r="AV33" s="1"/>
      <c r="AW33" s="1"/>
      <c r="AX33" s="1"/>
      <c r="AY33" s="1"/>
      <c r="AZ33" s="1"/>
      <c r="BA33" s="1"/>
      <c r="BB33" s="1"/>
      <c r="BC33" s="1"/>
      <c r="BD33" s="1"/>
      <c r="BE33" s="1"/>
      <c r="BF33" s="1"/>
      <c r="BG33" s="1"/>
      <c r="BH33" s="1"/>
      <c r="BI33" s="1"/>
      <c r="BJ33" s="1"/>
      <c r="BK33" s="1"/>
      <c r="BL33" s="1"/>
      <c r="BM33" s="1"/>
      <c r="BN33" s="39" t="s">
        <v>328</v>
      </c>
      <c r="BO33" s="39">
        <v>12</v>
      </c>
    </row>
    <row r="34" spans="1:67" ht="12.5" x14ac:dyDescent="0.25">
      <c r="A34" s="38">
        <v>43770.596478993059</v>
      </c>
      <c r="B34" s="39" t="s">
        <v>101</v>
      </c>
      <c r="C34" s="39" t="s">
        <v>66</v>
      </c>
      <c r="D34" s="39" t="s">
        <v>102</v>
      </c>
      <c r="E34" s="39">
        <v>200200035</v>
      </c>
      <c r="F34" s="39" t="s">
        <v>103</v>
      </c>
      <c r="G34" s="40" t="s">
        <v>118</v>
      </c>
      <c r="H34" s="39" t="s">
        <v>883</v>
      </c>
      <c r="I34" s="39" t="s">
        <v>67</v>
      </c>
      <c r="J34" s="39" t="s">
        <v>67</v>
      </c>
      <c r="K34" s="39" t="s">
        <v>67</v>
      </c>
      <c r="L34" s="39" t="s">
        <v>67</v>
      </c>
      <c r="M34" s="39" t="s">
        <v>67</v>
      </c>
      <c r="N34" s="39" t="s">
        <v>67</v>
      </c>
      <c r="O34" s="39" t="s">
        <v>67</v>
      </c>
      <c r="P34" s="39" t="s">
        <v>67</v>
      </c>
      <c r="Q34" s="39" t="s">
        <v>67</v>
      </c>
      <c r="R34" s="39" t="s">
        <v>67</v>
      </c>
      <c r="S34" s="39" t="s">
        <v>67</v>
      </c>
      <c r="T34" s="39" t="s">
        <v>67</v>
      </c>
      <c r="U34" s="39" t="s">
        <v>67</v>
      </c>
      <c r="V34" s="39" t="s">
        <v>67</v>
      </c>
      <c r="W34" s="39" t="s">
        <v>67</v>
      </c>
      <c r="X34" s="39" t="s">
        <v>67</v>
      </c>
      <c r="Y34" s="39" t="s">
        <v>67</v>
      </c>
      <c r="Z34" s="39" t="s">
        <v>67</v>
      </c>
      <c r="AA34" s="39" t="s">
        <v>67</v>
      </c>
      <c r="AB34" s="39" t="s">
        <v>67</v>
      </c>
      <c r="AC34" s="39" t="s">
        <v>67</v>
      </c>
      <c r="AD34" s="39" t="s">
        <v>67</v>
      </c>
      <c r="AE34" s="39" t="s">
        <v>67</v>
      </c>
      <c r="AF34" s="39" t="s">
        <v>67</v>
      </c>
      <c r="AG34" s="39" t="s">
        <v>67</v>
      </c>
      <c r="AH34" s="39" t="s">
        <v>67</v>
      </c>
      <c r="AI34" s="39" t="s">
        <v>67</v>
      </c>
      <c r="AJ34" s="39" t="s">
        <v>67</v>
      </c>
      <c r="AK34" s="39" t="s">
        <v>67</v>
      </c>
      <c r="AL34" s="39" t="s">
        <v>67</v>
      </c>
      <c r="AM34" s="39" t="s">
        <v>67</v>
      </c>
      <c r="AN34" s="39" t="s">
        <v>67</v>
      </c>
      <c r="AO34" s="39" t="s">
        <v>67</v>
      </c>
      <c r="AP34" s="39" t="s">
        <v>67</v>
      </c>
      <c r="AQ34" s="39" t="s">
        <v>67</v>
      </c>
      <c r="AR34" s="39" t="s">
        <v>67</v>
      </c>
      <c r="AS34" s="39" t="s">
        <v>67</v>
      </c>
      <c r="AT34" s="39" t="s">
        <v>67</v>
      </c>
      <c r="AU34" s="39" t="s">
        <v>67</v>
      </c>
      <c r="AV34" s="39" t="s">
        <v>67</v>
      </c>
      <c r="AW34" s="39" t="s">
        <v>67</v>
      </c>
      <c r="AX34" s="39" t="s">
        <v>67</v>
      </c>
      <c r="AY34" s="39" t="s">
        <v>67</v>
      </c>
      <c r="AZ34" s="39" t="s">
        <v>67</v>
      </c>
      <c r="BA34" s="39" t="s">
        <v>67</v>
      </c>
      <c r="BB34" s="39" t="s">
        <v>67</v>
      </c>
      <c r="BC34" s="39" t="s">
        <v>67</v>
      </c>
      <c r="BD34" s="39" t="s">
        <v>67</v>
      </c>
      <c r="BE34" s="39" t="s">
        <v>67</v>
      </c>
      <c r="BF34" s="39" t="s">
        <v>67</v>
      </c>
      <c r="BG34" s="39" t="s">
        <v>67</v>
      </c>
      <c r="BH34" s="39" t="s">
        <v>67</v>
      </c>
      <c r="BI34" s="39" t="s">
        <v>67</v>
      </c>
      <c r="BJ34" s="39" t="s">
        <v>67</v>
      </c>
      <c r="BK34" s="39" t="s">
        <v>67</v>
      </c>
      <c r="BL34" s="39" t="s">
        <v>67</v>
      </c>
      <c r="BM34" s="39" t="s">
        <v>67</v>
      </c>
      <c r="BN34" s="39" t="s">
        <v>983</v>
      </c>
      <c r="BO34" s="39">
        <v>11</v>
      </c>
    </row>
    <row r="35" spans="1:67" ht="12.5" x14ac:dyDescent="0.25">
      <c r="A35" s="38">
        <v>43770.581598657409</v>
      </c>
      <c r="B35" s="39" t="s">
        <v>550</v>
      </c>
      <c r="C35" s="39" t="s">
        <v>66</v>
      </c>
      <c r="D35" s="39" t="s">
        <v>984</v>
      </c>
      <c r="E35" s="39">
        <v>200200037</v>
      </c>
      <c r="F35" s="39" t="s">
        <v>985</v>
      </c>
      <c r="G35" s="40" t="s">
        <v>551</v>
      </c>
      <c r="H35" s="39" t="s">
        <v>883</v>
      </c>
      <c r="I35" s="39" t="s">
        <v>67</v>
      </c>
      <c r="J35" s="39" t="s">
        <v>67</v>
      </c>
      <c r="K35" s="39" t="s">
        <v>67</v>
      </c>
      <c r="L35" s="39" t="s">
        <v>67</v>
      </c>
      <c r="M35" s="39" t="s">
        <v>67</v>
      </c>
      <c r="N35" s="39" t="s">
        <v>67</v>
      </c>
      <c r="O35" s="39" t="s">
        <v>67</v>
      </c>
      <c r="P35" s="39" t="s">
        <v>67</v>
      </c>
      <c r="Q35" s="39" t="s">
        <v>67</v>
      </c>
      <c r="R35" s="39" t="s">
        <v>67</v>
      </c>
      <c r="S35" s="39" t="s">
        <v>67</v>
      </c>
      <c r="T35" s="39" t="s">
        <v>67</v>
      </c>
      <c r="U35" s="39" t="s">
        <v>67</v>
      </c>
      <c r="V35" s="39" t="s">
        <v>67</v>
      </c>
      <c r="W35" s="39" t="s">
        <v>67</v>
      </c>
      <c r="X35" s="39" t="s">
        <v>67</v>
      </c>
      <c r="Y35" s="39" t="s">
        <v>67</v>
      </c>
      <c r="Z35" s="39" t="s">
        <v>67</v>
      </c>
      <c r="AA35" s="39" t="s">
        <v>67</v>
      </c>
      <c r="AB35" s="39" t="s">
        <v>67</v>
      </c>
      <c r="AC35" s="39" t="s">
        <v>67</v>
      </c>
      <c r="AD35" s="39" t="s">
        <v>67</v>
      </c>
      <c r="AE35" s="39" t="s">
        <v>67</v>
      </c>
      <c r="AF35" s="39" t="s">
        <v>67</v>
      </c>
      <c r="AG35" s="39" t="s">
        <v>67</v>
      </c>
      <c r="AH35" s="39" t="s">
        <v>67</v>
      </c>
      <c r="AI35" s="39" t="s">
        <v>67</v>
      </c>
      <c r="AJ35" s="39" t="s">
        <v>67</v>
      </c>
      <c r="AK35" s="39" t="s">
        <v>67</v>
      </c>
      <c r="AL35" s="39" t="s">
        <v>67</v>
      </c>
      <c r="AM35" s="39" t="s">
        <v>67</v>
      </c>
      <c r="AN35" s="39" t="s">
        <v>67</v>
      </c>
      <c r="AO35" s="39" t="s">
        <v>67</v>
      </c>
      <c r="AP35" s="39" t="s">
        <v>67</v>
      </c>
      <c r="AQ35" s="39" t="s">
        <v>67</v>
      </c>
      <c r="AR35" s="39" t="s">
        <v>67</v>
      </c>
      <c r="AS35" s="39" t="s">
        <v>67</v>
      </c>
      <c r="AT35" s="39" t="s">
        <v>67</v>
      </c>
      <c r="AU35" s="39" t="s">
        <v>67</v>
      </c>
      <c r="AV35" s="1"/>
      <c r="AW35" s="1"/>
      <c r="AX35" s="1"/>
      <c r="AY35" s="1"/>
      <c r="AZ35" s="1"/>
      <c r="BA35" s="1"/>
      <c r="BB35" s="1"/>
      <c r="BC35" s="1"/>
      <c r="BD35" s="1"/>
      <c r="BE35" s="1"/>
      <c r="BF35" s="1"/>
      <c r="BG35" s="1"/>
      <c r="BH35" s="1"/>
      <c r="BI35" s="1"/>
      <c r="BJ35" s="1"/>
      <c r="BK35" s="1"/>
      <c r="BL35" s="1"/>
      <c r="BM35" s="1"/>
      <c r="BN35" s="39" t="s">
        <v>889</v>
      </c>
      <c r="BO35" s="39">
        <v>6</v>
      </c>
    </row>
    <row r="36" spans="1:67" ht="12.5" x14ac:dyDescent="0.25">
      <c r="A36" s="38">
        <v>43768.465931550927</v>
      </c>
      <c r="B36" s="39" t="s">
        <v>81</v>
      </c>
      <c r="C36" s="39" t="s">
        <v>66</v>
      </c>
      <c r="D36" s="39" t="s">
        <v>852</v>
      </c>
      <c r="E36" s="39">
        <v>200200058</v>
      </c>
      <c r="F36" s="39" t="s">
        <v>986</v>
      </c>
      <c r="G36" s="40" t="s">
        <v>119</v>
      </c>
      <c r="H36" s="39" t="s">
        <v>883</v>
      </c>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39" t="s">
        <v>67</v>
      </c>
      <c r="AW36" s="39" t="s">
        <v>67</v>
      </c>
      <c r="AX36" s="39" t="s">
        <v>67</v>
      </c>
      <c r="AY36" s="39" t="s">
        <v>67</v>
      </c>
      <c r="AZ36" s="39" t="s">
        <v>67</v>
      </c>
      <c r="BA36" s="39" t="s">
        <v>67</v>
      </c>
      <c r="BB36" s="39" t="s">
        <v>67</v>
      </c>
      <c r="BC36" s="39" t="s">
        <v>67</v>
      </c>
      <c r="BD36" s="39" t="s">
        <v>67</v>
      </c>
      <c r="BE36" s="39" t="s">
        <v>67</v>
      </c>
      <c r="BF36" s="39" t="s">
        <v>67</v>
      </c>
      <c r="BG36" s="39" t="s">
        <v>67</v>
      </c>
      <c r="BH36" s="39" t="s">
        <v>67</v>
      </c>
      <c r="BI36" s="39" t="s">
        <v>67</v>
      </c>
      <c r="BJ36" s="39" t="s">
        <v>67</v>
      </c>
      <c r="BK36" s="39" t="s">
        <v>67</v>
      </c>
      <c r="BL36" s="39" t="s">
        <v>67</v>
      </c>
      <c r="BM36" s="39" t="s">
        <v>67</v>
      </c>
      <c r="BN36" s="39" t="s">
        <v>219</v>
      </c>
      <c r="BO36" s="39" t="s">
        <v>877</v>
      </c>
    </row>
    <row r="37" spans="1:67" ht="12.5" x14ac:dyDescent="0.25">
      <c r="A37" s="38">
        <v>43769.217009537038</v>
      </c>
      <c r="B37" s="39" t="s">
        <v>120</v>
      </c>
      <c r="C37" s="39" t="s">
        <v>66</v>
      </c>
      <c r="D37" s="39" t="s">
        <v>457</v>
      </c>
      <c r="E37" s="39">
        <v>200200075</v>
      </c>
      <c r="F37" s="39" t="s">
        <v>987</v>
      </c>
      <c r="G37" s="40" t="s">
        <v>121</v>
      </c>
      <c r="H37" s="39" t="s">
        <v>883</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39" t="s">
        <v>67</v>
      </c>
      <c r="AW37" s="39" t="s">
        <v>67</v>
      </c>
      <c r="AX37" s="39" t="s">
        <v>67</v>
      </c>
      <c r="AY37" s="39" t="s">
        <v>67</v>
      </c>
      <c r="AZ37" s="39" t="s">
        <v>67</v>
      </c>
      <c r="BA37" s="39" t="s">
        <v>67</v>
      </c>
      <c r="BB37" s="39" t="s">
        <v>67</v>
      </c>
      <c r="BC37" s="39" t="s">
        <v>67</v>
      </c>
      <c r="BD37" s="39" t="s">
        <v>67</v>
      </c>
      <c r="BE37" s="39" t="s">
        <v>67</v>
      </c>
      <c r="BF37" s="39" t="s">
        <v>67</v>
      </c>
      <c r="BG37" s="39" t="s">
        <v>67</v>
      </c>
      <c r="BH37" s="39" t="s">
        <v>67</v>
      </c>
      <c r="BI37" s="39" t="s">
        <v>67</v>
      </c>
      <c r="BJ37" s="39" t="s">
        <v>67</v>
      </c>
      <c r="BK37" s="39" t="s">
        <v>67</v>
      </c>
      <c r="BL37" s="39" t="s">
        <v>67</v>
      </c>
      <c r="BM37" s="39" t="s">
        <v>67</v>
      </c>
      <c r="BO37" s="39">
        <v>10</v>
      </c>
    </row>
    <row r="38" spans="1:67" ht="12.5" x14ac:dyDescent="0.25">
      <c r="A38" s="38">
        <v>43769.33531008102</v>
      </c>
      <c r="B38" s="39" t="s">
        <v>239</v>
      </c>
      <c r="C38" s="39" t="s">
        <v>66</v>
      </c>
      <c r="D38" s="39" t="s">
        <v>489</v>
      </c>
      <c r="E38" s="39">
        <v>200200076</v>
      </c>
      <c r="F38" s="39" t="s">
        <v>988</v>
      </c>
      <c r="G38" s="40" t="s">
        <v>989</v>
      </c>
      <c r="H38" s="39" t="s">
        <v>883</v>
      </c>
      <c r="I38" s="1"/>
      <c r="J38" s="1"/>
      <c r="K38" s="1"/>
      <c r="L38" s="1"/>
      <c r="M38" s="1"/>
      <c r="N38" s="1"/>
      <c r="O38" s="1"/>
      <c r="P38" s="1"/>
      <c r="Q38" s="1"/>
      <c r="R38" s="1"/>
      <c r="S38" s="1"/>
      <c r="T38" s="1"/>
      <c r="U38" s="39" t="s">
        <v>67</v>
      </c>
      <c r="V38" s="39" t="s">
        <v>67</v>
      </c>
      <c r="W38" s="39" t="s">
        <v>67</v>
      </c>
      <c r="X38" s="39" t="s">
        <v>67</v>
      </c>
      <c r="Y38" s="39" t="s">
        <v>67</v>
      </c>
      <c r="Z38" s="39" t="s">
        <v>67</v>
      </c>
      <c r="AA38" s="39" t="s">
        <v>67</v>
      </c>
      <c r="AB38" s="39" t="s">
        <v>67</v>
      </c>
      <c r="AC38" s="39" t="s">
        <v>67</v>
      </c>
      <c r="AD38" s="39" t="s">
        <v>67</v>
      </c>
      <c r="AE38" s="39" t="s">
        <v>67</v>
      </c>
      <c r="AF38" s="39" t="s">
        <v>67</v>
      </c>
      <c r="AG38" s="39" t="s">
        <v>67</v>
      </c>
      <c r="AH38" s="39" t="s">
        <v>67</v>
      </c>
      <c r="AI38" s="39" t="s">
        <v>67</v>
      </c>
      <c r="AJ38" s="39" t="s">
        <v>67</v>
      </c>
      <c r="AK38" s="39" t="s">
        <v>67</v>
      </c>
      <c r="AL38" s="39" t="s">
        <v>67</v>
      </c>
      <c r="AM38" s="39" t="s">
        <v>67</v>
      </c>
      <c r="AN38" s="39" t="s">
        <v>67</v>
      </c>
      <c r="AO38" s="39" t="s">
        <v>67</v>
      </c>
      <c r="AP38" s="39" t="s">
        <v>67</v>
      </c>
      <c r="AQ38" s="39" t="s">
        <v>67</v>
      </c>
      <c r="AR38" s="39" t="s">
        <v>67</v>
      </c>
      <c r="AS38" s="39" t="s">
        <v>67</v>
      </c>
      <c r="AT38" s="39" t="s">
        <v>67</v>
      </c>
      <c r="AU38" s="39" t="s">
        <v>67</v>
      </c>
      <c r="AV38" s="1"/>
      <c r="AW38" s="1"/>
      <c r="AX38" s="1"/>
      <c r="AY38" s="1"/>
      <c r="AZ38" s="1"/>
      <c r="BA38" s="1"/>
      <c r="BB38" s="1"/>
      <c r="BC38" s="1"/>
      <c r="BD38" s="1"/>
      <c r="BE38" s="1"/>
      <c r="BF38" s="1"/>
      <c r="BG38" s="1"/>
      <c r="BH38" s="1"/>
      <c r="BI38" s="1"/>
      <c r="BJ38" s="1"/>
      <c r="BK38" s="1"/>
      <c r="BL38" s="1"/>
      <c r="BM38" s="1"/>
      <c r="BO38" s="39">
        <v>10</v>
      </c>
    </row>
    <row r="39" spans="1:67" ht="12.5" x14ac:dyDescent="0.25">
      <c r="A39" s="38">
        <v>43767.681443379624</v>
      </c>
      <c r="B39" s="39" t="s">
        <v>122</v>
      </c>
      <c r="C39" s="39" t="s">
        <v>66</v>
      </c>
      <c r="D39" s="39" t="s">
        <v>482</v>
      </c>
      <c r="E39" s="39">
        <v>200200088</v>
      </c>
      <c r="F39" s="39" t="s">
        <v>990</v>
      </c>
      <c r="G39" s="40" t="s">
        <v>123</v>
      </c>
      <c r="H39" s="39" t="s">
        <v>883</v>
      </c>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39" t="s">
        <v>67</v>
      </c>
      <c r="AW39" s="39" t="s">
        <v>67</v>
      </c>
      <c r="AX39" s="39" t="s">
        <v>67</v>
      </c>
      <c r="AY39" s="39" t="s">
        <v>67</v>
      </c>
      <c r="AZ39" s="39" t="s">
        <v>67</v>
      </c>
      <c r="BA39" s="39" t="s">
        <v>67</v>
      </c>
      <c r="BB39" s="39" t="s">
        <v>67</v>
      </c>
      <c r="BC39" s="39" t="s">
        <v>67</v>
      </c>
      <c r="BD39" s="39" t="s">
        <v>67</v>
      </c>
      <c r="BE39" s="39" t="s">
        <v>67</v>
      </c>
      <c r="BF39" s="39" t="s">
        <v>67</v>
      </c>
      <c r="BG39" s="39" t="s">
        <v>67</v>
      </c>
      <c r="BH39" s="39" t="s">
        <v>67</v>
      </c>
      <c r="BI39" s="39" t="s">
        <v>67</v>
      </c>
      <c r="BJ39" s="39" t="s">
        <v>67</v>
      </c>
      <c r="BK39" s="39" t="s">
        <v>67</v>
      </c>
      <c r="BL39" s="39" t="s">
        <v>67</v>
      </c>
      <c r="BM39" s="39" t="s">
        <v>67</v>
      </c>
      <c r="BO39" s="39">
        <v>15</v>
      </c>
    </row>
    <row r="40" spans="1:67" ht="12.5" x14ac:dyDescent="0.25">
      <c r="A40" s="38">
        <v>43767.553384629631</v>
      </c>
      <c r="B40" s="39" t="s">
        <v>79</v>
      </c>
      <c r="C40" s="39" t="s">
        <v>66</v>
      </c>
      <c r="D40" s="39" t="s">
        <v>490</v>
      </c>
      <c r="E40" s="39">
        <v>200200096</v>
      </c>
      <c r="F40" s="39" t="s">
        <v>491</v>
      </c>
      <c r="G40" s="40" t="s">
        <v>124</v>
      </c>
      <c r="H40" s="39" t="s">
        <v>883</v>
      </c>
      <c r="I40" s="39" t="s">
        <v>67</v>
      </c>
      <c r="J40" s="39" t="s">
        <v>67</v>
      </c>
      <c r="K40" s="39" t="s">
        <v>67</v>
      </c>
      <c r="L40" s="39" t="s">
        <v>67</v>
      </c>
      <c r="M40" s="39" t="s">
        <v>67</v>
      </c>
      <c r="N40" s="39" t="s">
        <v>67</v>
      </c>
      <c r="O40" s="39" t="s">
        <v>67</v>
      </c>
      <c r="P40" s="39" t="s">
        <v>67</v>
      </c>
      <c r="Q40" s="39" t="s">
        <v>67</v>
      </c>
      <c r="R40" s="39" t="s">
        <v>67</v>
      </c>
      <c r="S40" s="39" t="s">
        <v>67</v>
      </c>
      <c r="T40" s="39" t="s">
        <v>67</v>
      </c>
      <c r="U40" s="39" t="s">
        <v>67</v>
      </c>
      <c r="V40" s="39" t="s">
        <v>67</v>
      </c>
      <c r="W40" s="39" t="s">
        <v>67</v>
      </c>
      <c r="X40" s="39" t="s">
        <v>67</v>
      </c>
      <c r="Y40" s="39" t="s">
        <v>67</v>
      </c>
      <c r="Z40" s="39" t="s">
        <v>67</v>
      </c>
      <c r="AA40" s="39" t="s">
        <v>67</v>
      </c>
      <c r="AB40" s="39" t="s">
        <v>67</v>
      </c>
      <c r="AC40" s="39" t="s">
        <v>67</v>
      </c>
      <c r="AD40" s="39" t="s">
        <v>67</v>
      </c>
      <c r="AE40" s="39" t="s">
        <v>67</v>
      </c>
      <c r="AF40" s="39" t="s">
        <v>67</v>
      </c>
      <c r="AG40" s="39" t="s">
        <v>67</v>
      </c>
      <c r="AH40" s="39" t="s">
        <v>67</v>
      </c>
      <c r="AI40" s="39" t="s">
        <v>67</v>
      </c>
      <c r="AJ40" s="39" t="s">
        <v>67</v>
      </c>
      <c r="AK40" s="39" t="s">
        <v>67</v>
      </c>
      <c r="AL40" s="39" t="s">
        <v>67</v>
      </c>
      <c r="AM40" s="39" t="s">
        <v>67</v>
      </c>
      <c r="AN40" s="39" t="s">
        <v>67</v>
      </c>
      <c r="AO40" s="39" t="s">
        <v>67</v>
      </c>
      <c r="AP40" s="39" t="s">
        <v>67</v>
      </c>
      <c r="AQ40" s="39" t="s">
        <v>67</v>
      </c>
      <c r="AR40" s="39" t="s">
        <v>67</v>
      </c>
      <c r="AS40" s="39" t="s">
        <v>67</v>
      </c>
      <c r="AT40" s="39" t="s">
        <v>67</v>
      </c>
      <c r="AU40" s="39" t="s">
        <v>67</v>
      </c>
      <c r="AV40" s="1"/>
      <c r="AW40" s="1"/>
      <c r="AX40" s="1"/>
      <c r="AY40" s="1"/>
      <c r="AZ40" s="1"/>
      <c r="BA40" s="1"/>
      <c r="BB40" s="1"/>
      <c r="BC40" s="1"/>
      <c r="BD40" s="1"/>
      <c r="BE40" s="1"/>
      <c r="BF40" s="1"/>
      <c r="BG40" s="1"/>
      <c r="BH40" s="1"/>
      <c r="BI40" s="1"/>
      <c r="BJ40" s="1"/>
      <c r="BK40" s="1"/>
      <c r="BL40" s="1"/>
      <c r="BM40" s="1"/>
      <c r="BO40" s="39">
        <v>12</v>
      </c>
    </row>
    <row r="41" spans="1:67" ht="12.5" x14ac:dyDescent="0.25">
      <c r="A41" s="38">
        <v>43768.605751145835</v>
      </c>
      <c r="B41" s="39" t="s">
        <v>125</v>
      </c>
      <c r="C41" s="39" t="s">
        <v>66</v>
      </c>
      <c r="D41" s="39" t="s">
        <v>126</v>
      </c>
      <c r="E41" s="39">
        <v>200200104</v>
      </c>
      <c r="F41" s="39" t="s">
        <v>127</v>
      </c>
      <c r="G41" s="40" t="s">
        <v>128</v>
      </c>
      <c r="H41" s="39" t="s">
        <v>883</v>
      </c>
      <c r="I41" s="39" t="s">
        <v>67</v>
      </c>
      <c r="J41" s="39" t="s">
        <v>67</v>
      </c>
      <c r="K41" s="39" t="s">
        <v>67</v>
      </c>
      <c r="L41" s="39" t="s">
        <v>67</v>
      </c>
      <c r="M41" s="39" t="s">
        <v>67</v>
      </c>
      <c r="N41" s="39" t="s">
        <v>67</v>
      </c>
      <c r="O41" s="39" t="s">
        <v>67</v>
      </c>
      <c r="P41" s="39" t="s">
        <v>67</v>
      </c>
      <c r="Q41" s="39" t="s">
        <v>67</v>
      </c>
      <c r="R41" s="39" t="s">
        <v>67</v>
      </c>
      <c r="S41" s="39" t="s">
        <v>67</v>
      </c>
      <c r="T41" s="39" t="s">
        <v>67</v>
      </c>
      <c r="U41" s="39" t="s">
        <v>67</v>
      </c>
      <c r="V41" s="39" t="s">
        <v>67</v>
      </c>
      <c r="W41" s="39" t="s">
        <v>67</v>
      </c>
      <c r="X41" s="39" t="s">
        <v>67</v>
      </c>
      <c r="Y41" s="39" t="s">
        <v>67</v>
      </c>
      <c r="Z41" s="39" t="s">
        <v>67</v>
      </c>
      <c r="AA41" s="39" t="s">
        <v>67</v>
      </c>
      <c r="AB41" s="39" t="s">
        <v>67</v>
      </c>
      <c r="AC41" s="39" t="s">
        <v>67</v>
      </c>
      <c r="AD41" s="39" t="s">
        <v>67</v>
      </c>
      <c r="AE41" s="39" t="s">
        <v>67</v>
      </c>
      <c r="AF41" s="39" t="s">
        <v>67</v>
      </c>
      <c r="AG41" s="39" t="s">
        <v>67</v>
      </c>
      <c r="AH41" s="39" t="s">
        <v>67</v>
      </c>
      <c r="AI41" s="39" t="s">
        <v>67</v>
      </c>
      <c r="AJ41" s="39" t="s">
        <v>67</v>
      </c>
      <c r="AK41" s="39" t="s">
        <v>67</v>
      </c>
      <c r="AL41" s="39" t="s">
        <v>67</v>
      </c>
      <c r="AM41" s="39" t="s">
        <v>67</v>
      </c>
      <c r="AN41" s="39" t="s">
        <v>67</v>
      </c>
      <c r="AO41" s="39" t="s">
        <v>67</v>
      </c>
      <c r="AP41" s="39" t="s">
        <v>67</v>
      </c>
      <c r="AQ41" s="39" t="s">
        <v>67</v>
      </c>
      <c r="AR41" s="39" t="s">
        <v>67</v>
      </c>
      <c r="AS41" s="39" t="s">
        <v>67</v>
      </c>
      <c r="AT41" s="39" t="s">
        <v>67</v>
      </c>
      <c r="AU41" s="39" t="s">
        <v>67</v>
      </c>
      <c r="AV41" s="1"/>
      <c r="AW41" s="1"/>
      <c r="AX41" s="1"/>
      <c r="AY41" s="1"/>
      <c r="AZ41" s="1"/>
      <c r="BA41" s="1"/>
      <c r="BB41" s="1"/>
      <c r="BC41" s="1"/>
      <c r="BD41" s="1"/>
      <c r="BE41" s="1"/>
      <c r="BF41" s="1"/>
      <c r="BG41" s="1"/>
      <c r="BH41" s="1"/>
      <c r="BI41" s="1"/>
      <c r="BJ41" s="1"/>
      <c r="BK41" s="1"/>
      <c r="BL41" s="1"/>
      <c r="BM41" s="1"/>
      <c r="BO41" s="39" t="s">
        <v>552</v>
      </c>
    </row>
    <row r="42" spans="1:67" ht="12.5" x14ac:dyDescent="0.25">
      <c r="A42" s="38">
        <v>43770.540599143518</v>
      </c>
      <c r="B42" s="39" t="s">
        <v>553</v>
      </c>
      <c r="C42" s="39" t="s">
        <v>66</v>
      </c>
      <c r="D42" s="39" t="s">
        <v>991</v>
      </c>
      <c r="E42" s="39">
        <v>200200182</v>
      </c>
      <c r="F42" s="39" t="s">
        <v>992</v>
      </c>
      <c r="G42" s="40" t="s">
        <v>993</v>
      </c>
      <c r="H42" s="39" t="s">
        <v>883</v>
      </c>
      <c r="I42" s="39" t="s">
        <v>67</v>
      </c>
      <c r="J42" s="39" t="s">
        <v>67</v>
      </c>
      <c r="K42" s="39" t="s">
        <v>67</v>
      </c>
      <c r="L42" s="39" t="s">
        <v>67</v>
      </c>
      <c r="M42" s="39" t="s">
        <v>67</v>
      </c>
      <c r="N42" s="39" t="s">
        <v>67</v>
      </c>
      <c r="O42" s="39" t="s">
        <v>67</v>
      </c>
      <c r="P42" s="39" t="s">
        <v>67</v>
      </c>
      <c r="Q42" s="39" t="s">
        <v>67</v>
      </c>
      <c r="R42" s="39" t="s">
        <v>67</v>
      </c>
      <c r="S42" s="39" t="s">
        <v>67</v>
      </c>
      <c r="T42" s="39" t="s">
        <v>67</v>
      </c>
      <c r="U42" s="39" t="s">
        <v>67</v>
      </c>
      <c r="V42" s="39" t="s">
        <v>67</v>
      </c>
      <c r="W42" s="39" t="s">
        <v>67</v>
      </c>
      <c r="X42" s="39" t="s">
        <v>67</v>
      </c>
      <c r="Y42" s="39" t="s">
        <v>67</v>
      </c>
      <c r="Z42" s="39" t="s">
        <v>67</v>
      </c>
      <c r="AA42" s="39" t="s">
        <v>67</v>
      </c>
      <c r="AB42" s="39" t="s">
        <v>67</v>
      </c>
      <c r="AC42" s="39" t="s">
        <v>67</v>
      </c>
      <c r="AD42" s="39" t="s">
        <v>67</v>
      </c>
      <c r="AE42" s="39" t="s">
        <v>67</v>
      </c>
      <c r="AF42" s="39" t="s">
        <v>67</v>
      </c>
      <c r="AG42" s="39" t="s">
        <v>67</v>
      </c>
      <c r="AH42" s="39" t="s">
        <v>67</v>
      </c>
      <c r="AI42" s="39" t="s">
        <v>67</v>
      </c>
      <c r="AJ42" s="39" t="s">
        <v>67</v>
      </c>
      <c r="AK42" s="39" t="s">
        <v>67</v>
      </c>
      <c r="AL42" s="39" t="s">
        <v>67</v>
      </c>
      <c r="AM42" s="39" t="s">
        <v>67</v>
      </c>
      <c r="AN42" s="39" t="s">
        <v>67</v>
      </c>
      <c r="AO42" s="39" t="s">
        <v>67</v>
      </c>
      <c r="AP42" s="39" t="s">
        <v>67</v>
      </c>
      <c r="AQ42" s="39" t="s">
        <v>67</v>
      </c>
      <c r="AR42" s="39" t="s">
        <v>67</v>
      </c>
      <c r="AS42" s="39" t="s">
        <v>67</v>
      </c>
      <c r="AT42" s="39" t="s">
        <v>67</v>
      </c>
      <c r="AU42" s="39" t="s">
        <v>67</v>
      </c>
      <c r="AV42" s="1"/>
      <c r="AW42" s="1"/>
      <c r="AX42" s="1"/>
      <c r="AY42" s="1"/>
      <c r="AZ42" s="1"/>
      <c r="BA42" s="1"/>
      <c r="BB42" s="1"/>
      <c r="BC42" s="1"/>
      <c r="BD42" s="1"/>
      <c r="BE42" s="1"/>
      <c r="BF42" s="1"/>
      <c r="BG42" s="1"/>
      <c r="BH42" s="1"/>
      <c r="BI42" s="1"/>
      <c r="BJ42" s="1"/>
      <c r="BK42" s="1"/>
      <c r="BL42" s="1"/>
      <c r="BM42" s="1"/>
      <c r="BN42" s="39" t="s">
        <v>994</v>
      </c>
      <c r="BO42" s="39">
        <v>11</v>
      </c>
    </row>
    <row r="43" spans="1:67" ht="12.5" x14ac:dyDescent="0.25">
      <c r="A43" s="38">
        <v>43769.472643738423</v>
      </c>
      <c r="B43" s="39" t="s">
        <v>129</v>
      </c>
      <c r="C43" s="39" t="s">
        <v>66</v>
      </c>
      <c r="D43" s="39" t="s">
        <v>555</v>
      </c>
      <c r="E43" s="39">
        <v>200200204</v>
      </c>
      <c r="F43" s="39" t="s">
        <v>995</v>
      </c>
      <c r="G43" s="40" t="s">
        <v>130</v>
      </c>
      <c r="H43" s="39" t="s">
        <v>883</v>
      </c>
      <c r="I43" s="39" t="s">
        <v>67</v>
      </c>
      <c r="J43" s="39" t="s">
        <v>67</v>
      </c>
      <c r="K43" s="39" t="s">
        <v>67</v>
      </c>
      <c r="L43" s="39" t="s">
        <v>67</v>
      </c>
      <c r="M43" s="39" t="s">
        <v>67</v>
      </c>
      <c r="N43" s="39" t="s">
        <v>67</v>
      </c>
      <c r="O43" s="39" t="s">
        <v>67</v>
      </c>
      <c r="P43" s="39" t="s">
        <v>67</v>
      </c>
      <c r="Q43" s="39" t="s">
        <v>67</v>
      </c>
      <c r="R43" s="39" t="s">
        <v>67</v>
      </c>
      <c r="S43" s="39" t="s">
        <v>67</v>
      </c>
      <c r="T43" s="39" t="s">
        <v>67</v>
      </c>
      <c r="U43" s="39" t="s">
        <v>67</v>
      </c>
      <c r="V43" s="39" t="s">
        <v>67</v>
      </c>
      <c r="W43" s="39" t="s">
        <v>67</v>
      </c>
      <c r="X43" s="39" t="s">
        <v>67</v>
      </c>
      <c r="Y43" s="39" t="s">
        <v>67</v>
      </c>
      <c r="Z43" s="39" t="s">
        <v>67</v>
      </c>
      <c r="AA43" s="39" t="s">
        <v>67</v>
      </c>
      <c r="AB43" s="39" t="s">
        <v>67</v>
      </c>
      <c r="AC43" s="39" t="s">
        <v>67</v>
      </c>
      <c r="AD43" s="39" t="s">
        <v>69</v>
      </c>
      <c r="AE43" s="39" t="s">
        <v>67</v>
      </c>
      <c r="AF43" s="39" t="s">
        <v>67</v>
      </c>
      <c r="AG43" s="39" t="s">
        <v>67</v>
      </c>
      <c r="AH43" s="39" t="s">
        <v>67</v>
      </c>
      <c r="AI43" s="39" t="s">
        <v>67</v>
      </c>
      <c r="AJ43" s="39" t="s">
        <v>67</v>
      </c>
      <c r="AK43" s="39" t="s">
        <v>67</v>
      </c>
      <c r="AL43" s="39" t="s">
        <v>67</v>
      </c>
      <c r="AM43" s="39" t="s">
        <v>67</v>
      </c>
      <c r="AN43" s="39" t="s">
        <v>67</v>
      </c>
      <c r="AO43" s="39" t="s">
        <v>67</v>
      </c>
      <c r="AP43" s="39" t="s">
        <v>67</v>
      </c>
      <c r="AQ43" s="39" t="s">
        <v>67</v>
      </c>
      <c r="AR43" s="39" t="s">
        <v>67</v>
      </c>
      <c r="AS43" s="39" t="s">
        <v>67</v>
      </c>
      <c r="AT43" s="39" t="s">
        <v>67</v>
      </c>
      <c r="AU43" s="39" t="s">
        <v>67</v>
      </c>
      <c r="AV43" s="1"/>
      <c r="AW43" s="1"/>
      <c r="AX43" s="1"/>
      <c r="AY43" s="1"/>
      <c r="AZ43" s="1"/>
      <c r="BA43" s="1"/>
      <c r="BB43" s="1"/>
      <c r="BC43" s="1"/>
      <c r="BD43" s="1"/>
      <c r="BE43" s="1"/>
      <c r="BF43" s="1"/>
      <c r="BG43" s="1"/>
      <c r="BH43" s="1"/>
      <c r="BI43" s="1"/>
      <c r="BJ43" s="1"/>
      <c r="BK43" s="1"/>
      <c r="BL43" s="1"/>
      <c r="BM43" s="1"/>
      <c r="BN43" s="39" t="s">
        <v>996</v>
      </c>
      <c r="BO43" s="39">
        <v>17</v>
      </c>
    </row>
    <row r="44" spans="1:67" ht="12.5" x14ac:dyDescent="0.25">
      <c r="A44" s="38">
        <v>43767.445819444445</v>
      </c>
      <c r="B44" s="39" t="s">
        <v>241</v>
      </c>
      <c r="C44" s="39" t="s">
        <v>66</v>
      </c>
      <c r="D44" s="39" t="s">
        <v>75</v>
      </c>
      <c r="E44" s="39">
        <v>200201018</v>
      </c>
      <c r="F44" s="39" t="s">
        <v>556</v>
      </c>
      <c r="G44" s="40" t="s">
        <v>131</v>
      </c>
      <c r="H44" s="39" t="s">
        <v>883</v>
      </c>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39" t="s">
        <v>67</v>
      </c>
      <c r="AW44" s="39" t="s">
        <v>67</v>
      </c>
      <c r="AX44" s="39" t="s">
        <v>67</v>
      </c>
      <c r="AY44" s="39" t="s">
        <v>67</v>
      </c>
      <c r="AZ44" s="39" t="s">
        <v>67</v>
      </c>
      <c r="BA44" s="39" t="s">
        <v>67</v>
      </c>
      <c r="BB44" s="39" t="s">
        <v>67</v>
      </c>
      <c r="BC44" s="39" t="s">
        <v>67</v>
      </c>
      <c r="BD44" s="39" t="s">
        <v>67</v>
      </c>
      <c r="BE44" s="39" t="s">
        <v>67</v>
      </c>
      <c r="BF44" s="39" t="s">
        <v>67</v>
      </c>
      <c r="BG44" s="39" t="s">
        <v>67</v>
      </c>
      <c r="BH44" s="39" t="s">
        <v>67</v>
      </c>
      <c r="BI44" s="39" t="s">
        <v>67</v>
      </c>
      <c r="BJ44" s="39" t="s">
        <v>67</v>
      </c>
      <c r="BK44" s="39" t="s">
        <v>67</v>
      </c>
      <c r="BL44" s="39" t="s">
        <v>67</v>
      </c>
      <c r="BM44" s="39" t="s">
        <v>67</v>
      </c>
      <c r="BO44" s="39">
        <v>11</v>
      </c>
    </row>
    <row r="45" spans="1:67" ht="12.5" x14ac:dyDescent="0.25">
      <c r="A45" s="38">
        <v>43770.203788067127</v>
      </c>
      <c r="B45" s="39" t="s">
        <v>997</v>
      </c>
      <c r="C45" s="39" t="s">
        <v>66</v>
      </c>
      <c r="D45" s="39" t="s">
        <v>998</v>
      </c>
      <c r="E45" s="39">
        <v>200200211</v>
      </c>
      <c r="F45" s="39" t="s">
        <v>999</v>
      </c>
      <c r="G45" s="40" t="s">
        <v>242</v>
      </c>
      <c r="H45" s="39" t="s">
        <v>883</v>
      </c>
      <c r="I45" s="39" t="s">
        <v>67</v>
      </c>
      <c r="J45" s="39" t="s">
        <v>67</v>
      </c>
      <c r="K45" s="39" t="s">
        <v>67</v>
      </c>
      <c r="L45" s="39" t="s">
        <v>67</v>
      </c>
      <c r="M45" s="39" t="s">
        <v>67</v>
      </c>
      <c r="N45" s="39" t="s">
        <v>67</v>
      </c>
      <c r="O45" s="39" t="s">
        <v>67</v>
      </c>
      <c r="P45" s="39" t="s">
        <v>67</v>
      </c>
      <c r="Q45" s="39" t="s">
        <v>67</v>
      </c>
      <c r="R45" s="39" t="s">
        <v>67</v>
      </c>
      <c r="S45" s="39" t="s">
        <v>67</v>
      </c>
      <c r="T45" s="39" t="s">
        <v>67</v>
      </c>
      <c r="U45" s="39" t="s">
        <v>67</v>
      </c>
      <c r="V45" s="39" t="s">
        <v>67</v>
      </c>
      <c r="W45" s="39" t="s">
        <v>67</v>
      </c>
      <c r="X45" s="39" t="s">
        <v>67</v>
      </c>
      <c r="Y45" s="39" t="s">
        <v>67</v>
      </c>
      <c r="Z45" s="39" t="s">
        <v>67</v>
      </c>
      <c r="AA45" s="39" t="s">
        <v>67</v>
      </c>
      <c r="AB45" s="39" t="s">
        <v>67</v>
      </c>
      <c r="AC45" s="39" t="s">
        <v>67</v>
      </c>
      <c r="AD45" s="39" t="s">
        <v>67</v>
      </c>
      <c r="AE45" s="39" t="s">
        <v>67</v>
      </c>
      <c r="AF45" s="39" t="s">
        <v>67</v>
      </c>
      <c r="AG45" s="39" t="s">
        <v>67</v>
      </c>
      <c r="AH45" s="39" t="s">
        <v>67</v>
      </c>
      <c r="AI45" s="39" t="s">
        <v>67</v>
      </c>
      <c r="AJ45" s="39" t="s">
        <v>67</v>
      </c>
      <c r="AK45" s="39" t="s">
        <v>67</v>
      </c>
      <c r="AL45" s="39" t="s">
        <v>67</v>
      </c>
      <c r="AM45" s="39" t="s">
        <v>67</v>
      </c>
      <c r="AN45" s="39" t="s">
        <v>67</v>
      </c>
      <c r="AO45" s="39" t="s">
        <v>67</v>
      </c>
      <c r="AP45" s="39" t="s">
        <v>67</v>
      </c>
      <c r="AQ45" s="39" t="s">
        <v>67</v>
      </c>
      <c r="AR45" s="39" t="s">
        <v>67</v>
      </c>
      <c r="AS45" s="39" t="s">
        <v>67</v>
      </c>
      <c r="AT45" s="39" t="s">
        <v>67</v>
      </c>
      <c r="AU45" s="39" t="s">
        <v>67</v>
      </c>
      <c r="AV45" s="1"/>
      <c r="AW45" s="1"/>
      <c r="AX45" s="1"/>
      <c r="AY45" s="1"/>
      <c r="AZ45" s="1"/>
      <c r="BA45" s="1"/>
      <c r="BB45" s="1"/>
      <c r="BC45" s="1"/>
      <c r="BD45" s="1"/>
      <c r="BE45" s="1"/>
      <c r="BF45" s="1"/>
      <c r="BG45" s="1"/>
      <c r="BH45" s="1"/>
      <c r="BI45" s="1"/>
      <c r="BJ45" s="1"/>
      <c r="BK45" s="1"/>
      <c r="BL45" s="1"/>
      <c r="BM45" s="1"/>
      <c r="BO45" s="39">
        <v>11</v>
      </c>
    </row>
    <row r="46" spans="1:67" ht="12.5" x14ac:dyDescent="0.25">
      <c r="A46" s="38">
        <v>43770.434441458332</v>
      </c>
      <c r="B46" s="39" t="s">
        <v>1000</v>
      </c>
      <c r="C46" s="39" t="s">
        <v>66</v>
      </c>
      <c r="D46" s="39" t="s">
        <v>1001</v>
      </c>
      <c r="E46" s="39">
        <v>200220</v>
      </c>
      <c r="F46" s="39" t="s">
        <v>1002</v>
      </c>
      <c r="G46" s="40" t="s">
        <v>1003</v>
      </c>
      <c r="H46" s="39" t="s">
        <v>883</v>
      </c>
      <c r="I46" s="39" t="s">
        <v>67</v>
      </c>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39" t="s">
        <v>67</v>
      </c>
      <c r="AW46" s="39" t="s">
        <v>67</v>
      </c>
      <c r="AX46" s="39" t="s">
        <v>67</v>
      </c>
      <c r="AY46" s="39" t="s">
        <v>67</v>
      </c>
      <c r="AZ46" s="39" t="s">
        <v>67</v>
      </c>
      <c r="BA46" s="39" t="s">
        <v>67</v>
      </c>
      <c r="BB46" s="39" t="s">
        <v>67</v>
      </c>
      <c r="BC46" s="39" t="s">
        <v>67</v>
      </c>
      <c r="BD46" s="39" t="s">
        <v>67</v>
      </c>
      <c r="BE46" s="39" t="s">
        <v>67</v>
      </c>
      <c r="BF46" s="39" t="s">
        <v>67</v>
      </c>
      <c r="BG46" s="39" t="s">
        <v>67</v>
      </c>
      <c r="BH46" s="39" t="s">
        <v>67</v>
      </c>
      <c r="BI46" s="39" t="s">
        <v>67</v>
      </c>
      <c r="BJ46" s="39" t="s">
        <v>67</v>
      </c>
      <c r="BK46" s="39" t="s">
        <v>67</v>
      </c>
      <c r="BL46" s="39" t="s">
        <v>67</v>
      </c>
      <c r="BM46" s="39" t="s">
        <v>67</v>
      </c>
      <c r="BO46" s="39">
        <v>12</v>
      </c>
    </row>
    <row r="47" spans="1:67" ht="12.5" x14ac:dyDescent="0.25">
      <c r="A47" s="38">
        <v>43769.536299155094</v>
      </c>
      <c r="B47" s="39" t="s">
        <v>70</v>
      </c>
      <c r="C47" s="39" t="s">
        <v>66</v>
      </c>
      <c r="D47" s="39" t="s">
        <v>71</v>
      </c>
      <c r="E47" s="39">
        <v>200200260</v>
      </c>
      <c r="F47" s="39" t="s">
        <v>132</v>
      </c>
      <c r="G47" s="40" t="s">
        <v>133</v>
      </c>
      <c r="H47" s="39" t="s">
        <v>883</v>
      </c>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39" t="s">
        <v>67</v>
      </c>
      <c r="AW47" s="39" t="s">
        <v>67</v>
      </c>
      <c r="AX47" s="39" t="s">
        <v>67</v>
      </c>
      <c r="AY47" s="39" t="s">
        <v>67</v>
      </c>
      <c r="AZ47" s="39" t="s">
        <v>67</v>
      </c>
      <c r="BA47" s="39" t="s">
        <v>67</v>
      </c>
      <c r="BB47" s="39" t="s">
        <v>67</v>
      </c>
      <c r="BC47" s="39" t="s">
        <v>67</v>
      </c>
      <c r="BD47" s="39" t="s">
        <v>67</v>
      </c>
      <c r="BE47" s="39" t="s">
        <v>67</v>
      </c>
      <c r="BF47" s="39" t="s">
        <v>67</v>
      </c>
      <c r="BG47" s="39" t="s">
        <v>67</v>
      </c>
      <c r="BH47" s="39" t="s">
        <v>67</v>
      </c>
      <c r="BI47" s="39" t="s">
        <v>67</v>
      </c>
      <c r="BJ47" s="39" t="s">
        <v>67</v>
      </c>
      <c r="BK47" s="39" t="s">
        <v>67</v>
      </c>
      <c r="BL47" s="39" t="s">
        <v>67</v>
      </c>
      <c r="BM47" s="39" t="s">
        <v>67</v>
      </c>
      <c r="BO47" s="39">
        <v>12</v>
      </c>
    </row>
    <row r="48" spans="1:67" ht="12.5" x14ac:dyDescent="0.25">
      <c r="A48" s="38">
        <v>43766.333341909718</v>
      </c>
      <c r="B48" s="39" t="s">
        <v>72</v>
      </c>
      <c r="C48" s="39" t="s">
        <v>66</v>
      </c>
      <c r="D48" s="39" t="s">
        <v>73</v>
      </c>
      <c r="E48" s="39">
        <v>200200261</v>
      </c>
      <c r="F48" s="39" t="s">
        <v>559</v>
      </c>
      <c r="G48" s="39" t="s">
        <v>74</v>
      </c>
      <c r="H48" s="39" t="s">
        <v>883</v>
      </c>
      <c r="I48" s="39" t="s">
        <v>67</v>
      </c>
      <c r="J48" s="39" t="s">
        <v>67</v>
      </c>
      <c r="K48" s="39" t="s">
        <v>67</v>
      </c>
      <c r="L48" s="39" t="s">
        <v>67</v>
      </c>
      <c r="M48" s="39" t="s">
        <v>67</v>
      </c>
      <c r="N48" s="39" t="s">
        <v>67</v>
      </c>
      <c r="O48" s="39" t="s">
        <v>67</v>
      </c>
      <c r="P48" s="39" t="s">
        <v>67</v>
      </c>
      <c r="Q48" s="39" t="s">
        <v>67</v>
      </c>
      <c r="R48" s="39" t="s">
        <v>67</v>
      </c>
      <c r="S48" s="39" t="s">
        <v>67</v>
      </c>
      <c r="T48" s="39" t="s">
        <v>67</v>
      </c>
      <c r="U48" s="39" t="s">
        <v>67</v>
      </c>
      <c r="V48" s="39" t="s">
        <v>67</v>
      </c>
      <c r="W48" s="39" t="s">
        <v>67</v>
      </c>
      <c r="X48" s="39" t="s">
        <v>67</v>
      </c>
      <c r="Y48" s="39" t="s">
        <v>67</v>
      </c>
      <c r="Z48" s="39" t="s">
        <v>67</v>
      </c>
      <c r="AA48" s="39" t="s">
        <v>67</v>
      </c>
      <c r="AB48" s="39" t="s">
        <v>67</v>
      </c>
      <c r="AC48" s="39" t="s">
        <v>67</v>
      </c>
      <c r="AD48" s="39" t="s">
        <v>67</v>
      </c>
      <c r="AE48" s="39" t="s">
        <v>67</v>
      </c>
      <c r="AF48" s="39" t="s">
        <v>67</v>
      </c>
      <c r="AG48" s="39" t="s">
        <v>67</v>
      </c>
      <c r="AH48" s="39" t="s">
        <v>67</v>
      </c>
      <c r="AI48" s="39" t="s">
        <v>67</v>
      </c>
      <c r="AJ48" s="39" t="s">
        <v>67</v>
      </c>
      <c r="AK48" s="39" t="s">
        <v>67</v>
      </c>
      <c r="AL48" s="39" t="s">
        <v>67</v>
      </c>
      <c r="AM48" s="39" t="s">
        <v>67</v>
      </c>
      <c r="AN48" s="39" t="s">
        <v>67</v>
      </c>
      <c r="AO48" s="39" t="s">
        <v>67</v>
      </c>
      <c r="AP48" s="39" t="s">
        <v>67</v>
      </c>
      <c r="AQ48" s="39" t="s">
        <v>67</v>
      </c>
      <c r="AR48" s="39" t="s">
        <v>67</v>
      </c>
      <c r="AS48" s="39" t="s">
        <v>67</v>
      </c>
      <c r="AT48" s="39" t="s">
        <v>67</v>
      </c>
      <c r="AU48" s="39" t="s">
        <v>67</v>
      </c>
      <c r="AV48" s="1"/>
      <c r="AW48" s="1"/>
      <c r="AX48" s="1"/>
      <c r="AY48" s="1"/>
      <c r="AZ48" s="1"/>
      <c r="BA48" s="1"/>
      <c r="BB48" s="1"/>
      <c r="BC48" s="1"/>
      <c r="BD48" s="1"/>
      <c r="BE48" s="1"/>
      <c r="BF48" s="1"/>
      <c r="BG48" s="1"/>
      <c r="BH48" s="1"/>
      <c r="BI48" s="1"/>
      <c r="BJ48" s="1"/>
      <c r="BK48" s="1"/>
      <c r="BL48" s="1"/>
      <c r="BM48" s="1"/>
      <c r="BO48" s="39">
        <v>12</v>
      </c>
    </row>
    <row r="49" spans="1:67" ht="12.5" x14ac:dyDescent="0.25">
      <c r="A49" s="38">
        <v>43773.505436018517</v>
      </c>
      <c r="B49" s="39" t="s">
        <v>1004</v>
      </c>
      <c r="C49" s="39" t="s">
        <v>66</v>
      </c>
      <c r="D49" s="39" t="s">
        <v>1005</v>
      </c>
      <c r="E49" s="39">
        <v>200200290</v>
      </c>
      <c r="F49" s="39" t="s">
        <v>1006</v>
      </c>
      <c r="G49" s="40" t="s">
        <v>1007</v>
      </c>
      <c r="H49" s="39" t="s">
        <v>883</v>
      </c>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39" t="s">
        <v>67</v>
      </c>
      <c r="AW49" s="39" t="s">
        <v>67</v>
      </c>
      <c r="AX49" s="39" t="s">
        <v>67</v>
      </c>
      <c r="AY49" s="39" t="s">
        <v>67</v>
      </c>
      <c r="AZ49" s="39" t="s">
        <v>67</v>
      </c>
      <c r="BA49" s="39" t="s">
        <v>67</v>
      </c>
      <c r="BB49" s="39" t="s">
        <v>67</v>
      </c>
      <c r="BC49" s="39" t="s">
        <v>67</v>
      </c>
      <c r="BD49" s="39" t="s">
        <v>67</v>
      </c>
      <c r="BE49" s="39" t="s">
        <v>67</v>
      </c>
      <c r="BF49" s="39" t="s">
        <v>67</v>
      </c>
      <c r="BG49" s="39" t="s">
        <v>67</v>
      </c>
      <c r="BH49" s="39" t="s">
        <v>67</v>
      </c>
      <c r="BI49" s="39" t="s">
        <v>67</v>
      </c>
      <c r="BJ49" s="39" t="s">
        <v>67</v>
      </c>
      <c r="BK49" s="39" t="s">
        <v>67</v>
      </c>
      <c r="BL49" s="39" t="s">
        <v>67</v>
      </c>
      <c r="BM49" s="39" t="s">
        <v>67</v>
      </c>
      <c r="BN49" s="39" t="s">
        <v>225</v>
      </c>
      <c r="BO49" s="39">
        <v>2</v>
      </c>
    </row>
    <row r="50" spans="1:67" ht="12.5" x14ac:dyDescent="0.25">
      <c r="A50" s="38">
        <v>43768.600561250001</v>
      </c>
      <c r="B50" s="39" t="s">
        <v>134</v>
      </c>
      <c r="C50" s="39" t="s">
        <v>66</v>
      </c>
      <c r="D50" s="39" t="s">
        <v>135</v>
      </c>
      <c r="E50" s="39">
        <v>200200317</v>
      </c>
      <c r="F50" s="39" t="s">
        <v>1008</v>
      </c>
      <c r="G50" s="40" t="s">
        <v>136</v>
      </c>
      <c r="H50" s="39" t="s">
        <v>883</v>
      </c>
      <c r="I50" s="39" t="s">
        <v>67</v>
      </c>
      <c r="J50" s="39" t="s">
        <v>67</v>
      </c>
      <c r="K50" s="39" t="s">
        <v>67</v>
      </c>
      <c r="L50" s="39" t="s">
        <v>67</v>
      </c>
      <c r="M50" s="39" t="s">
        <v>67</v>
      </c>
      <c r="N50" s="39" t="s">
        <v>67</v>
      </c>
      <c r="O50" s="39" t="s">
        <v>67</v>
      </c>
      <c r="P50" s="39" t="s">
        <v>67</v>
      </c>
      <c r="Q50" s="39" t="s">
        <v>67</v>
      </c>
      <c r="R50" s="39" t="s">
        <v>67</v>
      </c>
      <c r="S50" s="39" t="s">
        <v>67</v>
      </c>
      <c r="T50" s="39" t="s">
        <v>67</v>
      </c>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39" t="s">
        <v>225</v>
      </c>
      <c r="BO50" s="39" t="s">
        <v>1009</v>
      </c>
    </row>
    <row r="51" spans="1:67" ht="12.5" x14ac:dyDescent="0.25">
      <c r="A51" s="38">
        <v>43770.549204699069</v>
      </c>
      <c r="B51" s="39" t="s">
        <v>98</v>
      </c>
      <c r="C51" s="39" t="s">
        <v>66</v>
      </c>
      <c r="D51" s="39" t="s">
        <v>99</v>
      </c>
      <c r="E51" s="39">
        <v>200201078</v>
      </c>
      <c r="F51" s="39" t="s">
        <v>1010</v>
      </c>
      <c r="G51" s="40" t="s">
        <v>561</v>
      </c>
      <c r="H51" s="39" t="s">
        <v>883</v>
      </c>
      <c r="I51" s="39" t="s">
        <v>67</v>
      </c>
      <c r="J51" s="39" t="s">
        <v>67</v>
      </c>
      <c r="K51" s="39" t="s">
        <v>67</v>
      </c>
      <c r="L51" s="39" t="s">
        <v>67</v>
      </c>
      <c r="M51" s="39" t="s">
        <v>67</v>
      </c>
      <c r="N51" s="39" t="s">
        <v>67</v>
      </c>
      <c r="O51" s="39" t="s">
        <v>67</v>
      </c>
      <c r="P51" s="39" t="s">
        <v>67</v>
      </c>
      <c r="Q51" s="39" t="s">
        <v>67</v>
      </c>
      <c r="R51" s="39" t="s">
        <v>67</v>
      </c>
      <c r="S51" s="39" t="s">
        <v>67</v>
      </c>
      <c r="T51" s="39" t="s">
        <v>67</v>
      </c>
      <c r="U51" s="39" t="s">
        <v>67</v>
      </c>
      <c r="V51" s="39" t="s">
        <v>67</v>
      </c>
      <c r="W51" s="39" t="s">
        <v>67</v>
      </c>
      <c r="X51" s="39" t="s">
        <v>67</v>
      </c>
      <c r="Y51" s="39" t="s">
        <v>67</v>
      </c>
      <c r="Z51" s="39" t="s">
        <v>67</v>
      </c>
      <c r="AA51" s="39" t="s">
        <v>67</v>
      </c>
      <c r="AB51" s="39" t="s">
        <v>67</v>
      </c>
      <c r="AC51" s="39" t="s">
        <v>67</v>
      </c>
      <c r="AD51" s="39" t="s">
        <v>67</v>
      </c>
      <c r="AE51" s="39" t="s">
        <v>67</v>
      </c>
      <c r="AF51" s="39" t="s">
        <v>67</v>
      </c>
      <c r="AG51" s="39" t="s">
        <v>67</v>
      </c>
      <c r="AH51" s="39" t="s">
        <v>67</v>
      </c>
      <c r="AI51" s="39" t="s">
        <v>67</v>
      </c>
      <c r="AJ51" s="39" t="s">
        <v>67</v>
      </c>
      <c r="AK51" s="39" t="s">
        <v>67</v>
      </c>
      <c r="AL51" s="39" t="s">
        <v>67</v>
      </c>
      <c r="AM51" s="39" t="s">
        <v>67</v>
      </c>
      <c r="AN51" s="39" t="s">
        <v>67</v>
      </c>
      <c r="AO51" s="39" t="s">
        <v>67</v>
      </c>
      <c r="AP51" s="39" t="s">
        <v>67</v>
      </c>
      <c r="AQ51" s="39" t="s">
        <v>67</v>
      </c>
      <c r="AR51" s="39" t="s">
        <v>67</v>
      </c>
      <c r="AS51" s="39" t="s">
        <v>67</v>
      </c>
      <c r="AT51" s="39" t="s">
        <v>67</v>
      </c>
      <c r="AU51" s="39" t="s">
        <v>67</v>
      </c>
      <c r="AV51" s="1"/>
      <c r="AW51" s="1"/>
      <c r="AX51" s="1"/>
      <c r="AY51" s="1"/>
      <c r="AZ51" s="1"/>
      <c r="BA51" s="1"/>
      <c r="BB51" s="1"/>
      <c r="BC51" s="1"/>
      <c r="BD51" s="1"/>
      <c r="BE51" s="1"/>
      <c r="BF51" s="1"/>
      <c r="BG51" s="1"/>
      <c r="BH51" s="1"/>
      <c r="BI51" s="1"/>
      <c r="BJ51" s="1"/>
      <c r="BK51" s="1"/>
      <c r="BL51" s="1"/>
      <c r="BM51" s="1"/>
      <c r="BO51" s="39" t="s">
        <v>243</v>
      </c>
    </row>
    <row r="52" spans="1:67" ht="12.5" x14ac:dyDescent="0.25">
      <c r="A52" s="38">
        <v>43770.293486458337</v>
      </c>
      <c r="B52" s="39" t="s">
        <v>562</v>
      </c>
      <c r="C52" s="39" t="s">
        <v>66</v>
      </c>
      <c r="D52" s="39" t="s">
        <v>563</v>
      </c>
      <c r="E52" s="39">
        <v>200200325</v>
      </c>
      <c r="F52" s="39" t="s">
        <v>1011</v>
      </c>
      <c r="G52" s="40" t="s">
        <v>1012</v>
      </c>
      <c r="H52" s="39" t="s">
        <v>883</v>
      </c>
      <c r="I52" s="39" t="s">
        <v>67</v>
      </c>
      <c r="J52" s="39" t="s">
        <v>67</v>
      </c>
      <c r="K52" s="39" t="s">
        <v>67</v>
      </c>
      <c r="L52" s="39" t="s">
        <v>67</v>
      </c>
      <c r="M52" s="39" t="s">
        <v>67</v>
      </c>
      <c r="N52" s="39" t="s">
        <v>67</v>
      </c>
      <c r="O52" s="39" t="s">
        <v>67</v>
      </c>
      <c r="P52" s="39" t="s">
        <v>67</v>
      </c>
      <c r="Q52" s="39" t="s">
        <v>67</v>
      </c>
      <c r="R52" s="39" t="s">
        <v>67</v>
      </c>
      <c r="S52" s="39" t="s">
        <v>67</v>
      </c>
      <c r="T52" s="39" t="s">
        <v>67</v>
      </c>
      <c r="U52" s="39" t="s">
        <v>67</v>
      </c>
      <c r="V52" s="39" t="s">
        <v>67</v>
      </c>
      <c r="W52" s="39" t="s">
        <v>67</v>
      </c>
      <c r="X52" s="39" t="s">
        <v>67</v>
      </c>
      <c r="Y52" s="39" t="s">
        <v>67</v>
      </c>
      <c r="Z52" s="39" t="s">
        <v>67</v>
      </c>
      <c r="AA52" s="39" t="s">
        <v>67</v>
      </c>
      <c r="AB52" s="39" t="s">
        <v>67</v>
      </c>
      <c r="AC52" s="39" t="s">
        <v>67</v>
      </c>
      <c r="AD52" s="39" t="s">
        <v>67</v>
      </c>
      <c r="AE52" s="39" t="s">
        <v>67</v>
      </c>
      <c r="AF52" s="39" t="s">
        <v>67</v>
      </c>
      <c r="AG52" s="39" t="s">
        <v>67</v>
      </c>
      <c r="AH52" s="39" t="s">
        <v>67</v>
      </c>
      <c r="AI52" s="39" t="s">
        <v>67</v>
      </c>
      <c r="AJ52" s="39" t="s">
        <v>67</v>
      </c>
      <c r="AK52" s="39" t="s">
        <v>67</v>
      </c>
      <c r="AL52" s="39" t="s">
        <v>67</v>
      </c>
      <c r="AM52" s="39" t="s">
        <v>67</v>
      </c>
      <c r="AN52" s="39" t="s">
        <v>67</v>
      </c>
      <c r="AO52" s="39" t="s">
        <v>67</v>
      </c>
      <c r="AP52" s="39" t="s">
        <v>67</v>
      </c>
      <c r="AQ52" s="39" t="s">
        <v>67</v>
      </c>
      <c r="AR52" s="39" t="s">
        <v>67</v>
      </c>
      <c r="AS52" s="39" t="s">
        <v>67</v>
      </c>
      <c r="AT52" s="39" t="s">
        <v>67</v>
      </c>
      <c r="AU52" s="39" t="s">
        <v>67</v>
      </c>
      <c r="AV52" s="1"/>
      <c r="AW52" s="1"/>
      <c r="AX52" s="1"/>
      <c r="AY52" s="1"/>
      <c r="AZ52" s="1"/>
      <c r="BA52" s="1"/>
      <c r="BB52" s="1"/>
      <c r="BC52" s="1"/>
      <c r="BD52" s="1"/>
      <c r="BE52" s="1"/>
      <c r="BF52" s="1"/>
      <c r="BG52" s="1"/>
      <c r="BH52" s="1"/>
      <c r="BI52" s="1"/>
      <c r="BJ52" s="1"/>
      <c r="BK52" s="1"/>
      <c r="BL52" s="1"/>
      <c r="BM52" s="1"/>
      <c r="BN52" s="39" t="s">
        <v>1013</v>
      </c>
      <c r="BO52" s="39">
        <v>15</v>
      </c>
    </row>
    <row r="53" spans="1:67" ht="12.5" x14ac:dyDescent="0.25">
      <c r="A53" s="38">
        <v>43773.28164512731</v>
      </c>
      <c r="B53" s="39" t="s">
        <v>137</v>
      </c>
      <c r="C53" s="39" t="s">
        <v>66</v>
      </c>
      <c r="D53" s="39" t="s">
        <v>138</v>
      </c>
      <c r="E53" s="39">
        <v>200200004</v>
      </c>
      <c r="F53" s="39" t="s">
        <v>1014</v>
      </c>
      <c r="G53" s="40" t="s">
        <v>139</v>
      </c>
      <c r="H53" s="39" t="s">
        <v>883</v>
      </c>
      <c r="I53" s="39" t="s">
        <v>67</v>
      </c>
      <c r="J53" s="39" t="s">
        <v>67</v>
      </c>
      <c r="K53" s="39" t="s">
        <v>67</v>
      </c>
      <c r="L53" s="39" t="s">
        <v>67</v>
      </c>
      <c r="M53" s="39" t="s">
        <v>67</v>
      </c>
      <c r="N53" s="39" t="s">
        <v>67</v>
      </c>
      <c r="O53" s="39" t="s">
        <v>67</v>
      </c>
      <c r="P53" s="39" t="s">
        <v>67</v>
      </c>
      <c r="Q53" s="39" t="s">
        <v>67</v>
      </c>
      <c r="R53" s="39" t="s">
        <v>67</v>
      </c>
      <c r="S53" s="39" t="s">
        <v>67</v>
      </c>
      <c r="T53" s="39" t="s">
        <v>67</v>
      </c>
      <c r="U53" s="39" t="s">
        <v>67</v>
      </c>
      <c r="V53" s="39" t="s">
        <v>67</v>
      </c>
      <c r="W53" s="39" t="s">
        <v>67</v>
      </c>
      <c r="X53" s="39" t="s">
        <v>67</v>
      </c>
      <c r="Y53" s="39" t="s">
        <v>67</v>
      </c>
      <c r="Z53" s="39" t="s">
        <v>67</v>
      </c>
      <c r="AA53" s="39" t="s">
        <v>67</v>
      </c>
      <c r="AB53" s="39" t="s">
        <v>67</v>
      </c>
      <c r="AC53" s="39" t="s">
        <v>67</v>
      </c>
      <c r="AD53" s="39" t="s">
        <v>67</v>
      </c>
      <c r="AE53" s="39" t="s">
        <v>67</v>
      </c>
      <c r="AF53" s="39" t="s">
        <v>67</v>
      </c>
      <c r="AG53" s="39" t="s">
        <v>67</v>
      </c>
      <c r="AH53" s="39" t="s">
        <v>67</v>
      </c>
      <c r="AI53" s="39" t="s">
        <v>67</v>
      </c>
      <c r="AJ53" s="39" t="s">
        <v>67</v>
      </c>
      <c r="AK53" s="39" t="s">
        <v>67</v>
      </c>
      <c r="AL53" s="39" t="s">
        <v>67</v>
      </c>
      <c r="AM53" s="39" t="s">
        <v>67</v>
      </c>
      <c r="AN53" s="39" t="s">
        <v>67</v>
      </c>
      <c r="AO53" s="39" t="s">
        <v>67</v>
      </c>
      <c r="AP53" s="39" t="s">
        <v>67</v>
      </c>
      <c r="AQ53" s="39" t="s">
        <v>67</v>
      </c>
      <c r="AR53" s="39" t="s">
        <v>67</v>
      </c>
      <c r="AS53" s="39" t="s">
        <v>67</v>
      </c>
      <c r="AT53" s="39" t="s">
        <v>67</v>
      </c>
      <c r="AU53" s="39" t="s">
        <v>67</v>
      </c>
      <c r="AV53" s="1"/>
      <c r="AW53" s="1"/>
      <c r="AX53" s="1"/>
      <c r="AY53" s="1"/>
      <c r="AZ53" s="1"/>
      <c r="BA53" s="1"/>
      <c r="BB53" s="1"/>
      <c r="BC53" s="1"/>
      <c r="BD53" s="1"/>
      <c r="BE53" s="1"/>
      <c r="BF53" s="1"/>
      <c r="BG53" s="1"/>
      <c r="BH53" s="1"/>
      <c r="BI53" s="1"/>
      <c r="BJ53" s="1"/>
      <c r="BK53" s="1"/>
      <c r="BL53" s="1"/>
      <c r="BM53" s="1"/>
      <c r="BO53" s="39" t="s">
        <v>1015</v>
      </c>
    </row>
    <row r="54" spans="1:67" ht="12.5" x14ac:dyDescent="0.25">
      <c r="A54" s="38">
        <v>43770.534870081014</v>
      </c>
      <c r="B54" s="39" t="s">
        <v>1016</v>
      </c>
      <c r="C54" s="39" t="s">
        <v>66</v>
      </c>
      <c r="D54" s="39" t="s">
        <v>1017</v>
      </c>
      <c r="E54" s="39">
        <v>200200349</v>
      </c>
      <c r="F54" s="39" t="s">
        <v>1018</v>
      </c>
      <c r="G54" s="40" t="s">
        <v>1019</v>
      </c>
      <c r="H54" s="39" t="s">
        <v>883</v>
      </c>
      <c r="I54" s="39" t="s">
        <v>69</v>
      </c>
      <c r="J54" s="39" t="s">
        <v>69</v>
      </c>
      <c r="K54" s="39" t="s">
        <v>69</v>
      </c>
      <c r="L54" s="39" t="s">
        <v>69</v>
      </c>
      <c r="M54" s="39" t="s">
        <v>69</v>
      </c>
      <c r="N54" s="39" t="s">
        <v>69</v>
      </c>
      <c r="O54" s="39" t="s">
        <v>69</v>
      </c>
      <c r="P54" s="39" t="s">
        <v>69</v>
      </c>
      <c r="Q54" s="39" t="s">
        <v>69</v>
      </c>
      <c r="R54" s="39" t="s">
        <v>69</v>
      </c>
      <c r="S54" s="39" t="s">
        <v>69</v>
      </c>
      <c r="T54" s="39" t="s">
        <v>69</v>
      </c>
      <c r="U54" s="39" t="s">
        <v>69</v>
      </c>
      <c r="V54" s="39" t="s">
        <v>69</v>
      </c>
      <c r="W54" s="39" t="s">
        <v>69</v>
      </c>
      <c r="X54" s="39" t="s">
        <v>69</v>
      </c>
      <c r="Y54" s="39" t="s">
        <v>69</v>
      </c>
      <c r="Z54" s="39" t="s">
        <v>69</v>
      </c>
      <c r="AA54" s="39" t="s">
        <v>69</v>
      </c>
      <c r="AB54" s="39" t="s">
        <v>69</v>
      </c>
      <c r="AC54" s="39" t="s">
        <v>69</v>
      </c>
      <c r="AD54" s="39" t="s">
        <v>69</v>
      </c>
      <c r="AE54" s="39" t="s">
        <v>69</v>
      </c>
      <c r="AF54" s="39" t="s">
        <v>69</v>
      </c>
      <c r="AG54" s="39" t="s">
        <v>69</v>
      </c>
      <c r="AH54" s="39" t="s">
        <v>69</v>
      </c>
      <c r="AI54" s="39" t="s">
        <v>69</v>
      </c>
      <c r="AJ54" s="39" t="s">
        <v>69</v>
      </c>
      <c r="AK54" s="39" t="s">
        <v>69</v>
      </c>
      <c r="AL54" s="39" t="s">
        <v>69</v>
      </c>
      <c r="AM54" s="39" t="s">
        <v>69</v>
      </c>
      <c r="AN54" s="39" t="s">
        <v>69</v>
      </c>
      <c r="AO54" s="39" t="s">
        <v>69</v>
      </c>
      <c r="AP54" s="39" t="s">
        <v>69</v>
      </c>
      <c r="AQ54" s="39" t="s">
        <v>69</v>
      </c>
      <c r="AR54" s="39" t="s">
        <v>69</v>
      </c>
      <c r="AS54" s="39" t="s">
        <v>69</v>
      </c>
      <c r="AT54" s="39" t="s">
        <v>69</v>
      </c>
      <c r="AU54" s="39" t="s">
        <v>69</v>
      </c>
      <c r="AV54" s="1"/>
      <c r="AW54" s="1"/>
      <c r="AX54" s="1"/>
      <c r="AY54" s="1"/>
      <c r="AZ54" s="1"/>
      <c r="BA54" s="1"/>
      <c r="BB54" s="1"/>
      <c r="BC54" s="1"/>
      <c r="BD54" s="1"/>
      <c r="BE54" s="1"/>
      <c r="BF54" s="1"/>
      <c r="BG54" s="1"/>
      <c r="BH54" s="1"/>
      <c r="BI54" s="1"/>
      <c r="BJ54" s="1"/>
      <c r="BK54" s="1"/>
      <c r="BL54" s="1"/>
      <c r="BM54" s="1"/>
      <c r="BN54" s="39" t="s">
        <v>1020</v>
      </c>
      <c r="BO54" s="39" t="s">
        <v>1021</v>
      </c>
    </row>
    <row r="55" spans="1:67" ht="12.5" x14ac:dyDescent="0.25">
      <c r="A55" s="38">
        <v>43773.398812245374</v>
      </c>
      <c r="B55" s="39" t="s">
        <v>244</v>
      </c>
      <c r="C55" s="39" t="s">
        <v>66</v>
      </c>
      <c r="D55" s="39" t="s">
        <v>245</v>
      </c>
      <c r="E55" s="39">
        <v>200200350</v>
      </c>
      <c r="F55" s="39" t="s">
        <v>246</v>
      </c>
      <c r="G55" s="39" t="s">
        <v>247</v>
      </c>
      <c r="H55" s="39" t="s">
        <v>883</v>
      </c>
      <c r="I55" s="39" t="s">
        <v>67</v>
      </c>
      <c r="J55" s="39" t="s">
        <v>67</v>
      </c>
      <c r="K55" s="39" t="s">
        <v>67</v>
      </c>
      <c r="L55" s="39" t="s">
        <v>67</v>
      </c>
      <c r="M55" s="39" t="s">
        <v>67</v>
      </c>
      <c r="N55" s="39" t="s">
        <v>67</v>
      </c>
      <c r="O55" s="39" t="s">
        <v>67</v>
      </c>
      <c r="P55" s="39" t="s">
        <v>67</v>
      </c>
      <c r="Q55" s="39" t="s">
        <v>67</v>
      </c>
      <c r="R55" s="39" t="s">
        <v>67</v>
      </c>
      <c r="S55" s="39" t="s">
        <v>67</v>
      </c>
      <c r="T55" s="39" t="s">
        <v>67</v>
      </c>
      <c r="U55" s="39" t="s">
        <v>67</v>
      </c>
      <c r="V55" s="39" t="s">
        <v>67</v>
      </c>
      <c r="W55" s="39" t="s">
        <v>67</v>
      </c>
      <c r="X55" s="39" t="s">
        <v>67</v>
      </c>
      <c r="Y55" s="39" t="s">
        <v>67</v>
      </c>
      <c r="Z55" s="39" t="s">
        <v>67</v>
      </c>
      <c r="AA55" s="39" t="s">
        <v>67</v>
      </c>
      <c r="AB55" s="39" t="s">
        <v>67</v>
      </c>
      <c r="AC55" s="39" t="s">
        <v>67</v>
      </c>
      <c r="AD55" s="39" t="s">
        <v>67</v>
      </c>
      <c r="AE55" s="39" t="s">
        <v>67</v>
      </c>
      <c r="AF55" s="39" t="s">
        <v>67</v>
      </c>
      <c r="AG55" s="39" t="s">
        <v>67</v>
      </c>
      <c r="AH55" s="39" t="s">
        <v>67</v>
      </c>
      <c r="AI55" s="39" t="s">
        <v>67</v>
      </c>
      <c r="AJ55" s="39" t="s">
        <v>67</v>
      </c>
      <c r="AK55" s="39" t="s">
        <v>67</v>
      </c>
      <c r="AL55" s="39" t="s">
        <v>67</v>
      </c>
      <c r="AM55" s="39" t="s">
        <v>67</v>
      </c>
      <c r="AN55" s="39" t="s">
        <v>67</v>
      </c>
      <c r="AO55" s="39" t="s">
        <v>67</v>
      </c>
      <c r="AP55" s="39" t="s">
        <v>67</v>
      </c>
      <c r="AQ55" s="39" t="s">
        <v>67</v>
      </c>
      <c r="AR55" s="39" t="s">
        <v>67</v>
      </c>
      <c r="AS55" s="39" t="s">
        <v>67</v>
      </c>
      <c r="AT55" s="39" t="s">
        <v>67</v>
      </c>
      <c r="AU55" s="39" t="s">
        <v>67</v>
      </c>
      <c r="AV55" s="1"/>
      <c r="AW55" s="1"/>
      <c r="AX55" s="1"/>
      <c r="AY55" s="1"/>
      <c r="AZ55" s="1"/>
      <c r="BA55" s="1"/>
      <c r="BB55" s="1"/>
      <c r="BC55" s="1"/>
      <c r="BD55" s="1"/>
      <c r="BE55" s="1"/>
      <c r="BF55" s="1"/>
      <c r="BG55" s="1"/>
      <c r="BH55" s="1"/>
      <c r="BI55" s="1"/>
      <c r="BJ55" s="1"/>
      <c r="BK55" s="1"/>
      <c r="BL55" s="1"/>
      <c r="BM55" s="1"/>
      <c r="BN55" s="39" t="s">
        <v>1022</v>
      </c>
      <c r="BO55" s="39">
        <v>11</v>
      </c>
    </row>
    <row r="56" spans="1:67" ht="12.5" x14ac:dyDescent="0.25">
      <c r="A56" s="38">
        <v>43767.442128206021</v>
      </c>
      <c r="B56" s="39" t="s">
        <v>1023</v>
      </c>
      <c r="C56" s="39" t="s">
        <v>66</v>
      </c>
      <c r="D56" s="39" t="s">
        <v>1024</v>
      </c>
      <c r="E56" s="39">
        <v>200200359</v>
      </c>
      <c r="F56" s="39" t="s">
        <v>1025</v>
      </c>
      <c r="G56" s="40" t="s">
        <v>1026</v>
      </c>
      <c r="H56" s="39" t="s">
        <v>883</v>
      </c>
      <c r="I56" s="39" t="s">
        <v>67</v>
      </c>
      <c r="J56" s="39" t="s">
        <v>69</v>
      </c>
      <c r="K56" s="39" t="s">
        <v>67</v>
      </c>
      <c r="L56" s="39" t="s">
        <v>67</v>
      </c>
      <c r="M56" s="39" t="s">
        <v>67</v>
      </c>
      <c r="N56" s="39" t="s">
        <v>67</v>
      </c>
      <c r="O56" s="39" t="s">
        <v>67</v>
      </c>
      <c r="P56" s="39" t="s">
        <v>67</v>
      </c>
      <c r="Q56" s="39" t="s">
        <v>67</v>
      </c>
      <c r="R56" s="39" t="s">
        <v>67</v>
      </c>
      <c r="S56" s="39" t="s">
        <v>67</v>
      </c>
      <c r="T56" s="39" t="s">
        <v>67</v>
      </c>
      <c r="U56" s="39" t="s">
        <v>67</v>
      </c>
      <c r="V56" s="39" t="s">
        <v>67</v>
      </c>
      <c r="W56" s="39" t="s">
        <v>67</v>
      </c>
      <c r="X56" s="39" t="s">
        <v>67</v>
      </c>
      <c r="Y56" s="39" t="s">
        <v>67</v>
      </c>
      <c r="Z56" s="39" t="s">
        <v>67</v>
      </c>
      <c r="AA56" s="39" t="s">
        <v>67</v>
      </c>
      <c r="AB56" s="39" t="s">
        <v>67</v>
      </c>
      <c r="AC56" s="39" t="s">
        <v>67</v>
      </c>
      <c r="AD56" s="39" t="s">
        <v>67</v>
      </c>
      <c r="AE56" s="39" t="s">
        <v>67</v>
      </c>
      <c r="AF56" s="39" t="s">
        <v>67</v>
      </c>
      <c r="AG56" s="39" t="s">
        <v>67</v>
      </c>
      <c r="AH56" s="39" t="s">
        <v>67</v>
      </c>
      <c r="AI56" s="39" t="s">
        <v>67</v>
      </c>
      <c r="AJ56" s="39" t="s">
        <v>67</v>
      </c>
      <c r="AK56" s="39" t="s">
        <v>67</v>
      </c>
      <c r="AL56" s="39" t="s">
        <v>67</v>
      </c>
      <c r="AM56" s="39" t="s">
        <v>67</v>
      </c>
      <c r="AN56" s="39" t="s">
        <v>67</v>
      </c>
      <c r="AO56" s="39" t="s">
        <v>67</v>
      </c>
      <c r="AP56" s="39" t="s">
        <v>67</v>
      </c>
      <c r="AQ56" s="39" t="s">
        <v>67</v>
      </c>
      <c r="AR56" s="39" t="s">
        <v>67</v>
      </c>
      <c r="AS56" s="39" t="s">
        <v>67</v>
      </c>
      <c r="AT56" s="39" t="s">
        <v>67</v>
      </c>
      <c r="AU56" s="39" t="s">
        <v>67</v>
      </c>
      <c r="AV56" s="39" t="s">
        <v>67</v>
      </c>
      <c r="AW56" s="39" t="s">
        <v>67</v>
      </c>
      <c r="AX56" s="39" t="s">
        <v>67</v>
      </c>
      <c r="AY56" s="39" t="s">
        <v>67</v>
      </c>
      <c r="AZ56" s="39" t="s">
        <v>67</v>
      </c>
      <c r="BA56" s="39" t="s">
        <v>67</v>
      </c>
      <c r="BB56" s="39" t="s">
        <v>67</v>
      </c>
      <c r="BC56" s="39" t="s">
        <v>67</v>
      </c>
      <c r="BD56" s="39" t="s">
        <v>67</v>
      </c>
      <c r="BE56" s="39" t="s">
        <v>67</v>
      </c>
      <c r="BF56" s="39" t="s">
        <v>67</v>
      </c>
      <c r="BG56" s="39" t="s">
        <v>67</v>
      </c>
      <c r="BH56" s="39" t="s">
        <v>67</v>
      </c>
      <c r="BI56" s="39" t="s">
        <v>67</v>
      </c>
      <c r="BJ56" s="39" t="s">
        <v>67</v>
      </c>
      <c r="BK56" s="39" t="s">
        <v>67</v>
      </c>
      <c r="BL56" s="39" t="s">
        <v>67</v>
      </c>
      <c r="BM56" s="39" t="s">
        <v>67</v>
      </c>
      <c r="BO56" s="39">
        <v>15</v>
      </c>
    </row>
    <row r="57" spans="1:67" ht="12.5" x14ac:dyDescent="0.25">
      <c r="A57" s="38">
        <v>43770.532594537042</v>
      </c>
      <c r="B57" s="39" t="s">
        <v>1027</v>
      </c>
      <c r="C57" s="39" t="s">
        <v>66</v>
      </c>
      <c r="D57" s="39" t="s">
        <v>1028</v>
      </c>
      <c r="E57" s="39">
        <v>200200412</v>
      </c>
      <c r="F57" s="39" t="s">
        <v>1029</v>
      </c>
      <c r="G57" s="40" t="s">
        <v>1030</v>
      </c>
      <c r="H57" s="39" t="s">
        <v>883</v>
      </c>
      <c r="I57" s="39" t="s">
        <v>67</v>
      </c>
      <c r="J57" s="39" t="s">
        <v>67</v>
      </c>
      <c r="K57" s="39" t="s">
        <v>67</v>
      </c>
      <c r="L57" s="39" t="s">
        <v>67</v>
      </c>
      <c r="M57" s="39" t="s">
        <v>67</v>
      </c>
      <c r="N57" s="39" t="s">
        <v>67</v>
      </c>
      <c r="O57" s="39" t="s">
        <v>67</v>
      </c>
      <c r="P57" s="39" t="s">
        <v>67</v>
      </c>
      <c r="Q57" s="39" t="s">
        <v>67</v>
      </c>
      <c r="R57" s="39" t="s">
        <v>67</v>
      </c>
      <c r="S57" s="39" t="s">
        <v>67</v>
      </c>
      <c r="T57" s="39" t="s">
        <v>67</v>
      </c>
      <c r="U57" s="39" t="s">
        <v>67</v>
      </c>
      <c r="V57" s="39" t="s">
        <v>67</v>
      </c>
      <c r="W57" s="39" t="s">
        <v>67</v>
      </c>
      <c r="X57" s="39" t="s">
        <v>67</v>
      </c>
      <c r="Y57" s="39" t="s">
        <v>67</v>
      </c>
      <c r="Z57" s="39" t="s">
        <v>67</v>
      </c>
      <c r="AA57" s="39" t="s">
        <v>67</v>
      </c>
      <c r="AB57" s="39" t="s">
        <v>67</v>
      </c>
      <c r="AC57" s="39" t="s">
        <v>67</v>
      </c>
      <c r="AD57" s="39" t="s">
        <v>67</v>
      </c>
      <c r="AE57" s="39" t="s">
        <v>67</v>
      </c>
      <c r="AF57" s="39" t="s">
        <v>67</v>
      </c>
      <c r="AG57" s="39" t="s">
        <v>67</v>
      </c>
      <c r="AH57" s="39" t="s">
        <v>67</v>
      </c>
      <c r="AI57" s="39" t="s">
        <v>67</v>
      </c>
      <c r="AJ57" s="39" t="s">
        <v>67</v>
      </c>
      <c r="AK57" s="39" t="s">
        <v>67</v>
      </c>
      <c r="AL57" s="39" t="s">
        <v>67</v>
      </c>
      <c r="AM57" s="39" t="s">
        <v>67</v>
      </c>
      <c r="AN57" s="39" t="s">
        <v>67</v>
      </c>
      <c r="AO57" s="39" t="s">
        <v>67</v>
      </c>
      <c r="AP57" s="39" t="s">
        <v>67</v>
      </c>
      <c r="AQ57" s="39" t="s">
        <v>67</v>
      </c>
      <c r="AR57" s="39" t="s">
        <v>67</v>
      </c>
      <c r="AS57" s="39" t="s">
        <v>67</v>
      </c>
      <c r="AT57" s="39" t="s">
        <v>67</v>
      </c>
      <c r="AU57" s="39" t="s">
        <v>67</v>
      </c>
      <c r="AV57" s="1"/>
      <c r="AW57" s="1"/>
      <c r="AX57" s="1"/>
      <c r="AY57" s="1"/>
      <c r="AZ57" s="1"/>
      <c r="BA57" s="1"/>
      <c r="BB57" s="1"/>
      <c r="BC57" s="1"/>
      <c r="BD57" s="1"/>
      <c r="BE57" s="1"/>
      <c r="BF57" s="1"/>
      <c r="BG57" s="1"/>
      <c r="BH57" s="1"/>
      <c r="BI57" s="1"/>
      <c r="BJ57" s="1"/>
      <c r="BK57" s="1"/>
      <c r="BL57" s="1"/>
      <c r="BM57" s="1"/>
      <c r="BO57" s="39">
        <v>2</v>
      </c>
    </row>
    <row r="58" spans="1:67" ht="12.5" x14ac:dyDescent="0.25">
      <c r="A58" s="38">
        <v>43746.420669490741</v>
      </c>
      <c r="B58" s="39" t="s">
        <v>1031</v>
      </c>
      <c r="C58" s="39" t="s">
        <v>66</v>
      </c>
      <c r="D58" s="39" t="s">
        <v>1032</v>
      </c>
      <c r="E58" s="39">
        <v>200200574</v>
      </c>
      <c r="F58" s="39" t="s">
        <v>1033</v>
      </c>
      <c r="G58" s="40" t="s">
        <v>1034</v>
      </c>
      <c r="H58" s="39" t="s">
        <v>883</v>
      </c>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39" t="s">
        <v>67</v>
      </c>
      <c r="AW58" s="39" t="s">
        <v>67</v>
      </c>
      <c r="AX58" s="39" t="s">
        <v>67</v>
      </c>
      <c r="AY58" s="39" t="s">
        <v>67</v>
      </c>
      <c r="AZ58" s="39" t="s">
        <v>67</v>
      </c>
      <c r="BA58" s="39" t="s">
        <v>67</v>
      </c>
      <c r="BB58" s="39" t="s">
        <v>67</v>
      </c>
      <c r="BC58" s="39" t="s">
        <v>67</v>
      </c>
      <c r="BD58" s="39" t="s">
        <v>67</v>
      </c>
      <c r="BE58" s="39" t="s">
        <v>67</v>
      </c>
      <c r="BF58" s="39" t="s">
        <v>67</v>
      </c>
      <c r="BG58" s="39" t="s">
        <v>67</v>
      </c>
      <c r="BH58" s="39" t="s">
        <v>67</v>
      </c>
      <c r="BI58" s="39" t="s">
        <v>67</v>
      </c>
      <c r="BJ58" s="39" t="s">
        <v>67</v>
      </c>
      <c r="BK58" s="39" t="s">
        <v>67</v>
      </c>
      <c r="BL58" s="39" t="s">
        <v>67</v>
      </c>
      <c r="BM58" s="39" t="s">
        <v>67</v>
      </c>
      <c r="BO58" s="39">
        <v>11</v>
      </c>
    </row>
    <row r="59" spans="1:67" ht="12.5" x14ac:dyDescent="0.25">
      <c r="A59" s="38">
        <v>43773.433416087966</v>
      </c>
      <c r="B59" s="39" t="s">
        <v>1035</v>
      </c>
      <c r="C59" s="39" t="s">
        <v>66</v>
      </c>
      <c r="D59" s="39" t="s">
        <v>1036</v>
      </c>
      <c r="E59" s="39">
        <v>200200590</v>
      </c>
      <c r="F59" s="39" t="s">
        <v>1037</v>
      </c>
      <c r="G59" s="40" t="s">
        <v>1038</v>
      </c>
      <c r="H59" s="39" t="s">
        <v>883</v>
      </c>
      <c r="I59" s="39" t="s">
        <v>67</v>
      </c>
      <c r="J59" s="39" t="s">
        <v>67</v>
      </c>
      <c r="K59" s="39" t="s">
        <v>67</v>
      </c>
      <c r="L59" s="39" t="s">
        <v>67</v>
      </c>
      <c r="M59" s="39" t="s">
        <v>67</v>
      </c>
      <c r="N59" s="39" t="s">
        <v>67</v>
      </c>
      <c r="O59" s="39" t="s">
        <v>67</v>
      </c>
      <c r="P59" s="39" t="s">
        <v>67</v>
      </c>
      <c r="Q59" s="39" t="s">
        <v>67</v>
      </c>
      <c r="R59" s="39" t="s">
        <v>67</v>
      </c>
      <c r="S59" s="39" t="s">
        <v>67</v>
      </c>
      <c r="T59" s="39" t="s">
        <v>67</v>
      </c>
      <c r="U59" s="39" t="s">
        <v>67</v>
      </c>
      <c r="V59" s="39" t="s">
        <v>67</v>
      </c>
      <c r="W59" s="39" t="s">
        <v>67</v>
      </c>
      <c r="X59" s="39" t="s">
        <v>67</v>
      </c>
      <c r="Y59" s="39" t="s">
        <v>67</v>
      </c>
      <c r="Z59" s="39" t="s">
        <v>67</v>
      </c>
      <c r="AA59" s="39" t="s">
        <v>67</v>
      </c>
      <c r="AB59" s="39" t="s">
        <v>67</v>
      </c>
      <c r="AC59" s="39" t="s">
        <v>67</v>
      </c>
      <c r="AD59" s="39" t="s">
        <v>67</v>
      </c>
      <c r="AE59" s="39" t="s">
        <v>67</v>
      </c>
      <c r="AF59" s="39" t="s">
        <v>67</v>
      </c>
      <c r="AG59" s="39" t="s">
        <v>67</v>
      </c>
      <c r="AH59" s="39" t="s">
        <v>67</v>
      </c>
      <c r="AI59" s="39" t="s">
        <v>67</v>
      </c>
      <c r="AJ59" s="39" t="s">
        <v>67</v>
      </c>
      <c r="AK59" s="39" t="s">
        <v>67</v>
      </c>
      <c r="AL59" s="39" t="s">
        <v>67</v>
      </c>
      <c r="AM59" s="39" t="s">
        <v>67</v>
      </c>
      <c r="AN59" s="39" t="s">
        <v>67</v>
      </c>
      <c r="AO59" s="39" t="s">
        <v>67</v>
      </c>
      <c r="AP59" s="39" t="s">
        <v>67</v>
      </c>
      <c r="AQ59" s="39" t="s">
        <v>67</v>
      </c>
      <c r="AR59" s="39" t="s">
        <v>67</v>
      </c>
      <c r="AS59" s="39" t="s">
        <v>67</v>
      </c>
      <c r="AT59" s="39" t="s">
        <v>67</v>
      </c>
      <c r="AU59" s="39" t="s">
        <v>67</v>
      </c>
      <c r="AV59" s="1"/>
      <c r="AW59" s="1"/>
      <c r="AX59" s="1"/>
      <c r="AY59" s="1"/>
      <c r="AZ59" s="1"/>
      <c r="BA59" s="1"/>
      <c r="BB59" s="1"/>
      <c r="BC59" s="1"/>
      <c r="BD59" s="1"/>
      <c r="BE59" s="1"/>
      <c r="BF59" s="1"/>
      <c r="BG59" s="1"/>
      <c r="BH59" s="1"/>
      <c r="BI59" s="1"/>
      <c r="BJ59" s="1"/>
      <c r="BK59" s="1"/>
      <c r="BL59" s="1"/>
      <c r="BM59" s="1"/>
      <c r="BO59" s="39" t="s">
        <v>877</v>
      </c>
    </row>
    <row r="60" spans="1:67" ht="12.5" x14ac:dyDescent="0.25">
      <c r="A60" s="38">
        <v>43769.970012662037</v>
      </c>
      <c r="B60" s="39" t="s">
        <v>140</v>
      </c>
      <c r="C60" s="39" t="s">
        <v>66</v>
      </c>
      <c r="D60" s="39" t="s">
        <v>1039</v>
      </c>
      <c r="E60" s="39">
        <v>200200627</v>
      </c>
      <c r="F60" s="39" t="s">
        <v>564</v>
      </c>
      <c r="G60" s="39" t="s">
        <v>492</v>
      </c>
      <c r="H60" s="39" t="s">
        <v>883</v>
      </c>
      <c r="I60" s="39" t="s">
        <v>67</v>
      </c>
      <c r="J60" s="39" t="s">
        <v>67</v>
      </c>
      <c r="K60" s="39" t="s">
        <v>67</v>
      </c>
      <c r="L60" s="39" t="s">
        <v>67</v>
      </c>
      <c r="M60" s="39" t="s">
        <v>67</v>
      </c>
      <c r="N60" s="39" t="s">
        <v>67</v>
      </c>
      <c r="O60" s="39" t="s">
        <v>67</v>
      </c>
      <c r="P60" s="39" t="s">
        <v>67</v>
      </c>
      <c r="Q60" s="39" t="s">
        <v>69</v>
      </c>
      <c r="R60" s="39" t="s">
        <v>69</v>
      </c>
      <c r="S60" s="39" t="s">
        <v>69</v>
      </c>
      <c r="T60" s="39" t="s">
        <v>69</v>
      </c>
      <c r="U60" s="39" t="s">
        <v>67</v>
      </c>
      <c r="V60" s="39" t="s">
        <v>67</v>
      </c>
      <c r="W60" s="39" t="s">
        <v>67</v>
      </c>
      <c r="X60" s="39" t="s">
        <v>69</v>
      </c>
      <c r="Y60" s="39" t="s">
        <v>69</v>
      </c>
      <c r="Z60" s="39" t="s">
        <v>69</v>
      </c>
      <c r="AA60" s="39" t="s">
        <v>67</v>
      </c>
      <c r="AB60" s="39" t="s">
        <v>69</v>
      </c>
      <c r="AC60" s="39" t="s">
        <v>67</v>
      </c>
      <c r="AD60" s="39" t="s">
        <v>67</v>
      </c>
      <c r="AE60" s="39" t="s">
        <v>69</v>
      </c>
      <c r="AF60" s="39" t="s">
        <v>67</v>
      </c>
      <c r="AG60" s="39" t="s">
        <v>67</v>
      </c>
      <c r="AH60" s="39" t="s">
        <v>67</v>
      </c>
      <c r="AI60" s="39" t="s">
        <v>67</v>
      </c>
      <c r="AJ60" s="39" t="s">
        <v>69</v>
      </c>
      <c r="AK60" s="39" t="s">
        <v>69</v>
      </c>
      <c r="AL60" s="39" t="s">
        <v>69</v>
      </c>
      <c r="AM60" s="39" t="s">
        <v>67</v>
      </c>
      <c r="AN60" s="39" t="s">
        <v>67</v>
      </c>
      <c r="AO60" s="39" t="s">
        <v>67</v>
      </c>
      <c r="AP60" s="39" t="s">
        <v>67</v>
      </c>
      <c r="AQ60" s="39" t="s">
        <v>67</v>
      </c>
      <c r="AR60" s="39" t="s">
        <v>67</v>
      </c>
      <c r="AS60" s="39" t="s">
        <v>67</v>
      </c>
      <c r="AT60" s="39" t="s">
        <v>67</v>
      </c>
      <c r="AU60" s="39" t="s">
        <v>67</v>
      </c>
      <c r="AV60" s="1"/>
      <c r="AW60" s="1"/>
      <c r="AX60" s="1"/>
      <c r="AY60" s="1"/>
      <c r="AZ60" s="1"/>
      <c r="BA60" s="1"/>
      <c r="BB60" s="1"/>
      <c r="BC60" s="1"/>
      <c r="BD60" s="1"/>
      <c r="BE60" s="1"/>
      <c r="BF60" s="1"/>
      <c r="BG60" s="1"/>
      <c r="BH60" s="1"/>
      <c r="BI60" s="1"/>
      <c r="BJ60" s="1"/>
      <c r="BK60" s="1"/>
      <c r="BL60" s="1"/>
      <c r="BM60" s="1"/>
      <c r="BN60" s="39" t="s">
        <v>1040</v>
      </c>
      <c r="BO60" s="39">
        <v>12</v>
      </c>
    </row>
    <row r="61" spans="1:67" ht="12.5" x14ac:dyDescent="0.25">
      <c r="A61" s="38">
        <v>43770.37237636574</v>
      </c>
      <c r="B61" s="39" t="s">
        <v>1041</v>
      </c>
      <c r="C61" s="39" t="s">
        <v>66</v>
      </c>
      <c r="D61" s="39" t="s">
        <v>1042</v>
      </c>
      <c r="E61" s="39">
        <v>200200658</v>
      </c>
      <c r="F61" s="39" t="s">
        <v>1043</v>
      </c>
      <c r="G61" s="40" t="s">
        <v>1044</v>
      </c>
      <c r="H61" s="39" t="s">
        <v>883</v>
      </c>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39" t="s">
        <v>67</v>
      </c>
      <c r="AW61" s="39" t="s">
        <v>67</v>
      </c>
      <c r="AX61" s="39" t="s">
        <v>67</v>
      </c>
      <c r="AY61" s="39" t="s">
        <v>67</v>
      </c>
      <c r="AZ61" s="39" t="s">
        <v>67</v>
      </c>
      <c r="BA61" s="39" t="s">
        <v>67</v>
      </c>
      <c r="BB61" s="39" t="s">
        <v>67</v>
      </c>
      <c r="BC61" s="39" t="s">
        <v>67</v>
      </c>
      <c r="BD61" s="39" t="s">
        <v>67</v>
      </c>
      <c r="BE61" s="39" t="s">
        <v>67</v>
      </c>
      <c r="BF61" s="39" t="s">
        <v>67</v>
      </c>
      <c r="BG61" s="39" t="s">
        <v>67</v>
      </c>
      <c r="BH61" s="39" t="s">
        <v>67</v>
      </c>
      <c r="BI61" s="39" t="s">
        <v>67</v>
      </c>
      <c r="BJ61" s="39" t="s">
        <v>67</v>
      </c>
      <c r="BK61" s="39" t="s">
        <v>67</v>
      </c>
      <c r="BL61" s="39" t="s">
        <v>67</v>
      </c>
      <c r="BM61" s="39" t="s">
        <v>67</v>
      </c>
      <c r="BO61" s="39">
        <v>11</v>
      </c>
    </row>
    <row r="62" spans="1:67" ht="12.5" x14ac:dyDescent="0.25">
      <c r="A62" s="38">
        <v>43770.199606226852</v>
      </c>
      <c r="B62" s="39" t="s">
        <v>249</v>
      </c>
      <c r="C62" s="39" t="s">
        <v>66</v>
      </c>
      <c r="D62" s="39" t="s">
        <v>1045</v>
      </c>
      <c r="E62" s="39">
        <v>200801005</v>
      </c>
      <c r="F62" s="39" t="s">
        <v>1046</v>
      </c>
      <c r="G62" s="40" t="s">
        <v>141</v>
      </c>
      <c r="H62" s="39" t="s">
        <v>883</v>
      </c>
      <c r="I62" s="39" t="s">
        <v>67</v>
      </c>
      <c r="J62" s="39" t="s">
        <v>67</v>
      </c>
      <c r="K62" s="39" t="s">
        <v>67</v>
      </c>
      <c r="L62" s="39" t="s">
        <v>67</v>
      </c>
      <c r="M62" s="39" t="s">
        <v>67</v>
      </c>
      <c r="N62" s="39" t="s">
        <v>67</v>
      </c>
      <c r="O62" s="39" t="s">
        <v>67</v>
      </c>
      <c r="P62" s="39" t="s">
        <v>67</v>
      </c>
      <c r="Q62" s="39" t="s">
        <v>67</v>
      </c>
      <c r="R62" s="39" t="s">
        <v>67</v>
      </c>
      <c r="S62" s="39" t="s">
        <v>67</v>
      </c>
      <c r="T62" s="39" t="s">
        <v>67</v>
      </c>
      <c r="U62" s="39" t="s">
        <v>67</v>
      </c>
      <c r="V62" s="39" t="s">
        <v>67</v>
      </c>
      <c r="W62" s="39" t="s">
        <v>67</v>
      </c>
      <c r="X62" s="39" t="s">
        <v>67</v>
      </c>
      <c r="Y62" s="39" t="s">
        <v>67</v>
      </c>
      <c r="Z62" s="39" t="s">
        <v>67</v>
      </c>
      <c r="AA62" s="39" t="s">
        <v>67</v>
      </c>
      <c r="AB62" s="39" t="s">
        <v>67</v>
      </c>
      <c r="AC62" s="39" t="s">
        <v>67</v>
      </c>
      <c r="AD62" s="39" t="s">
        <v>67</v>
      </c>
      <c r="AE62" s="39" t="s">
        <v>67</v>
      </c>
      <c r="AF62" s="1"/>
      <c r="AG62" s="39" t="s">
        <v>67</v>
      </c>
      <c r="AH62" s="39" t="s">
        <v>67</v>
      </c>
      <c r="AI62" s="39" t="s">
        <v>67</v>
      </c>
      <c r="AJ62" s="39" t="s">
        <v>67</v>
      </c>
      <c r="AK62" s="39" t="s">
        <v>67</v>
      </c>
      <c r="AL62" s="39" t="s">
        <v>67</v>
      </c>
      <c r="AM62" s="39" t="s">
        <v>67</v>
      </c>
      <c r="AN62" s="39" t="s">
        <v>67</v>
      </c>
      <c r="AO62" s="39" t="s">
        <v>67</v>
      </c>
      <c r="AP62" s="39" t="s">
        <v>67</v>
      </c>
      <c r="AQ62" s="39" t="s">
        <v>67</v>
      </c>
      <c r="AR62" s="39" t="s">
        <v>67</v>
      </c>
      <c r="AS62" s="39" t="s">
        <v>67</v>
      </c>
      <c r="AT62" s="39" t="s">
        <v>67</v>
      </c>
      <c r="AU62" s="39" t="s">
        <v>67</v>
      </c>
      <c r="AV62" s="1"/>
      <c r="AW62" s="1"/>
      <c r="AX62" s="1"/>
      <c r="AY62" s="1"/>
      <c r="AZ62" s="1"/>
      <c r="BA62" s="1"/>
      <c r="BB62" s="1"/>
      <c r="BC62" s="1"/>
      <c r="BD62" s="1"/>
      <c r="BE62" s="1"/>
      <c r="BF62" s="1"/>
      <c r="BG62" s="1"/>
      <c r="BH62" s="1"/>
      <c r="BI62" s="1"/>
      <c r="BJ62" s="1"/>
      <c r="BK62" s="1"/>
      <c r="BL62" s="1"/>
      <c r="BM62" s="1"/>
      <c r="BO62" s="39">
        <v>11</v>
      </c>
    </row>
    <row r="63" spans="1:67" ht="12.5" x14ac:dyDescent="0.25">
      <c r="A63" s="38">
        <v>43773.478320821756</v>
      </c>
      <c r="B63" s="39" t="s">
        <v>565</v>
      </c>
      <c r="C63" s="39" t="s">
        <v>66</v>
      </c>
      <c r="D63" s="39" t="s">
        <v>566</v>
      </c>
      <c r="E63" s="39">
        <v>200200454</v>
      </c>
      <c r="F63" s="39" t="s">
        <v>567</v>
      </c>
      <c r="G63" s="40" t="s">
        <v>568</v>
      </c>
      <c r="H63" s="39" t="s">
        <v>883</v>
      </c>
      <c r="I63" s="39" t="s">
        <v>69</v>
      </c>
      <c r="J63" s="1"/>
      <c r="K63" s="39" t="s">
        <v>69</v>
      </c>
      <c r="L63" s="39" t="s">
        <v>69</v>
      </c>
      <c r="M63" s="39" t="s">
        <v>69</v>
      </c>
      <c r="N63" s="39" t="s">
        <v>67</v>
      </c>
      <c r="O63" s="39" t="s">
        <v>69</v>
      </c>
      <c r="P63" s="39" t="s">
        <v>69</v>
      </c>
      <c r="Q63" s="39" t="s">
        <v>69</v>
      </c>
      <c r="R63" s="1"/>
      <c r="S63" s="39" t="s">
        <v>69</v>
      </c>
      <c r="T63" s="39" t="s">
        <v>69</v>
      </c>
      <c r="U63" s="39" t="s">
        <v>67</v>
      </c>
      <c r="V63" s="39" t="s">
        <v>84</v>
      </c>
      <c r="W63" s="39" t="s">
        <v>69</v>
      </c>
      <c r="X63" s="39" t="s">
        <v>67</v>
      </c>
      <c r="Y63" s="39" t="s">
        <v>69</v>
      </c>
      <c r="Z63" s="39" t="s">
        <v>69</v>
      </c>
      <c r="AA63" s="39" t="s">
        <v>76</v>
      </c>
      <c r="AB63" s="1"/>
      <c r="AC63" s="39" t="s">
        <v>67</v>
      </c>
      <c r="AD63" s="39" t="s">
        <v>76</v>
      </c>
      <c r="AE63" s="39" t="s">
        <v>69</v>
      </c>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39" t="s">
        <v>219</v>
      </c>
      <c r="BO63" s="39">
        <v>11</v>
      </c>
    </row>
    <row r="64" spans="1:67" ht="12.5" x14ac:dyDescent="0.25">
      <c r="A64" s="38">
        <v>43769.375957071759</v>
      </c>
      <c r="B64" s="39" t="s">
        <v>142</v>
      </c>
      <c r="C64" s="39" t="s">
        <v>66</v>
      </c>
      <c r="D64" s="39" t="s">
        <v>483</v>
      </c>
      <c r="E64" s="39">
        <v>200200699</v>
      </c>
      <c r="F64" s="39" t="s">
        <v>1047</v>
      </c>
      <c r="G64" s="40" t="s">
        <v>143</v>
      </c>
      <c r="H64" s="39" t="s">
        <v>883</v>
      </c>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39" t="s">
        <v>67</v>
      </c>
      <c r="AW64" s="39" t="s">
        <v>67</v>
      </c>
      <c r="AX64" s="39" t="s">
        <v>67</v>
      </c>
      <c r="AY64" s="39" t="s">
        <v>67</v>
      </c>
      <c r="AZ64" s="39" t="s">
        <v>67</v>
      </c>
      <c r="BA64" s="39" t="s">
        <v>67</v>
      </c>
      <c r="BB64" s="39" t="s">
        <v>67</v>
      </c>
      <c r="BC64" s="39" t="s">
        <v>67</v>
      </c>
      <c r="BD64" s="39" t="s">
        <v>67</v>
      </c>
      <c r="BE64" s="39" t="s">
        <v>67</v>
      </c>
      <c r="BF64" s="39" t="s">
        <v>67</v>
      </c>
      <c r="BG64" s="39" t="s">
        <v>67</v>
      </c>
      <c r="BH64" s="39" t="s">
        <v>67</v>
      </c>
      <c r="BI64" s="39" t="s">
        <v>67</v>
      </c>
      <c r="BJ64" s="39" t="s">
        <v>67</v>
      </c>
      <c r="BK64" s="39" t="s">
        <v>67</v>
      </c>
      <c r="BL64" s="39" t="s">
        <v>67</v>
      </c>
      <c r="BM64" s="39" t="s">
        <v>67</v>
      </c>
      <c r="BO64" s="39" t="s">
        <v>1048</v>
      </c>
    </row>
    <row r="65" spans="1:67" ht="12.5" x14ac:dyDescent="0.25">
      <c r="A65" s="38">
        <v>43773.291184895832</v>
      </c>
      <c r="B65" s="39" t="s">
        <v>569</v>
      </c>
      <c r="C65" s="39" t="s">
        <v>66</v>
      </c>
      <c r="D65" s="39" t="s">
        <v>1049</v>
      </c>
      <c r="E65" s="39">
        <v>200200989</v>
      </c>
      <c r="F65" s="39" t="s">
        <v>1050</v>
      </c>
      <c r="G65" s="40" t="s">
        <v>570</v>
      </c>
      <c r="H65" s="39" t="s">
        <v>883</v>
      </c>
      <c r="I65" s="39" t="s">
        <v>67</v>
      </c>
      <c r="J65" s="39" t="s">
        <v>67</v>
      </c>
      <c r="K65" s="39" t="s">
        <v>67</v>
      </c>
      <c r="L65" s="39" t="s">
        <v>67</v>
      </c>
      <c r="M65" s="39" t="s">
        <v>67</v>
      </c>
      <c r="N65" s="39" t="s">
        <v>67</v>
      </c>
      <c r="O65" s="39" t="s">
        <v>67</v>
      </c>
      <c r="P65" s="39" t="s">
        <v>67</v>
      </c>
      <c r="Q65" s="39" t="s">
        <v>67</v>
      </c>
      <c r="R65" s="39" t="s">
        <v>67</v>
      </c>
      <c r="S65" s="39" t="s">
        <v>67</v>
      </c>
      <c r="T65" s="39" t="s">
        <v>67</v>
      </c>
      <c r="U65" s="39" t="s">
        <v>67</v>
      </c>
      <c r="V65" s="39" t="s">
        <v>67</v>
      </c>
      <c r="W65" s="39" t="s">
        <v>67</v>
      </c>
      <c r="X65" s="39" t="s">
        <v>67</v>
      </c>
      <c r="Y65" s="39" t="s">
        <v>67</v>
      </c>
      <c r="Z65" s="39" t="s">
        <v>67</v>
      </c>
      <c r="AA65" s="39" t="s">
        <v>67</v>
      </c>
      <c r="AB65" s="39" t="s">
        <v>67</v>
      </c>
      <c r="AC65" s="39" t="s">
        <v>67</v>
      </c>
      <c r="AD65" s="39" t="s">
        <v>67</v>
      </c>
      <c r="AE65" s="39" t="s">
        <v>67</v>
      </c>
      <c r="AF65" s="39" t="s">
        <v>67</v>
      </c>
      <c r="AG65" s="39" t="s">
        <v>67</v>
      </c>
      <c r="AH65" s="39" t="s">
        <v>67</v>
      </c>
      <c r="AI65" s="39" t="s">
        <v>67</v>
      </c>
      <c r="AJ65" s="39" t="s">
        <v>67</v>
      </c>
      <c r="AK65" s="39" t="s">
        <v>67</v>
      </c>
      <c r="AL65" s="39" t="s">
        <v>67</v>
      </c>
      <c r="AM65" s="39" t="s">
        <v>67</v>
      </c>
      <c r="AN65" s="39" t="s">
        <v>67</v>
      </c>
      <c r="AO65" s="39" t="s">
        <v>67</v>
      </c>
      <c r="AP65" s="39" t="s">
        <v>67</v>
      </c>
      <c r="AQ65" s="39" t="s">
        <v>67</v>
      </c>
      <c r="AR65" s="39" t="s">
        <v>67</v>
      </c>
      <c r="AS65" s="39" t="s">
        <v>67</v>
      </c>
      <c r="AT65" s="39" t="s">
        <v>67</v>
      </c>
      <c r="AU65" s="39" t="s">
        <v>67</v>
      </c>
      <c r="AV65" s="1"/>
      <c r="AW65" s="1"/>
      <c r="AX65" s="1"/>
      <c r="AY65" s="1"/>
      <c r="AZ65" s="1"/>
      <c r="BA65" s="1"/>
      <c r="BB65" s="1"/>
      <c r="BC65" s="1"/>
      <c r="BD65" s="1"/>
      <c r="BE65" s="1"/>
      <c r="BF65" s="1"/>
      <c r="BG65" s="1"/>
      <c r="BH65" s="1"/>
      <c r="BI65" s="1"/>
      <c r="BJ65" s="1"/>
      <c r="BK65" s="1"/>
      <c r="BL65" s="1"/>
      <c r="BM65" s="1"/>
      <c r="BO65" s="39">
        <v>14</v>
      </c>
    </row>
    <row r="66" spans="1:67" ht="12.5" x14ac:dyDescent="0.25">
      <c r="A66" s="38">
        <v>43768.412083564814</v>
      </c>
      <c r="B66" s="39" t="s">
        <v>1051</v>
      </c>
      <c r="C66" s="39" t="s">
        <v>66</v>
      </c>
      <c r="D66" s="39" t="s">
        <v>1052</v>
      </c>
      <c r="E66" s="39">
        <v>200200750</v>
      </c>
      <c r="F66" s="39" t="s">
        <v>1053</v>
      </c>
      <c r="G66" s="40" t="s">
        <v>1054</v>
      </c>
      <c r="H66" s="39" t="s">
        <v>883</v>
      </c>
      <c r="I66" s="39" t="s">
        <v>67</v>
      </c>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39" t="s">
        <v>67</v>
      </c>
      <c r="AW66" s="39" t="s">
        <v>67</v>
      </c>
      <c r="AX66" s="39" t="s">
        <v>67</v>
      </c>
      <c r="AY66" s="39" t="s">
        <v>67</v>
      </c>
      <c r="AZ66" s="39" t="s">
        <v>67</v>
      </c>
      <c r="BA66" s="39" t="s">
        <v>67</v>
      </c>
      <c r="BB66" s="39" t="s">
        <v>67</v>
      </c>
      <c r="BC66" s="39" t="s">
        <v>67</v>
      </c>
      <c r="BD66" s="39" t="s">
        <v>67</v>
      </c>
      <c r="BE66" s="39" t="s">
        <v>67</v>
      </c>
      <c r="BF66" s="39" t="s">
        <v>67</v>
      </c>
      <c r="BG66" s="39" t="s">
        <v>67</v>
      </c>
      <c r="BH66" s="39" t="s">
        <v>67</v>
      </c>
      <c r="BI66" s="39" t="s">
        <v>67</v>
      </c>
      <c r="BJ66" s="39" t="s">
        <v>67</v>
      </c>
      <c r="BK66" s="39" t="s">
        <v>67</v>
      </c>
      <c r="BL66" s="39" t="s">
        <v>67</v>
      </c>
      <c r="BM66" s="39" t="s">
        <v>67</v>
      </c>
      <c r="BO66" s="39" t="s">
        <v>1055</v>
      </c>
    </row>
    <row r="67" spans="1:67" ht="12.5" x14ac:dyDescent="0.25">
      <c r="A67" s="38">
        <v>43769.601737430552</v>
      </c>
      <c r="B67" s="39" t="s">
        <v>148</v>
      </c>
      <c r="C67" s="39" t="s">
        <v>66</v>
      </c>
      <c r="D67" s="39" t="s">
        <v>1056</v>
      </c>
      <c r="E67" s="39">
        <v>200200751</v>
      </c>
      <c r="F67" s="39" t="s">
        <v>1057</v>
      </c>
      <c r="G67" s="39" t="s">
        <v>1058</v>
      </c>
      <c r="H67" s="39" t="s">
        <v>883</v>
      </c>
      <c r="I67" s="39" t="s">
        <v>67</v>
      </c>
      <c r="J67" s="39" t="s">
        <v>67</v>
      </c>
      <c r="K67" s="39" t="s">
        <v>67</v>
      </c>
      <c r="L67" s="39" t="s">
        <v>67</v>
      </c>
      <c r="M67" s="39" t="s">
        <v>67</v>
      </c>
      <c r="N67" s="39" t="s">
        <v>67</v>
      </c>
      <c r="O67" s="39" t="s">
        <v>67</v>
      </c>
      <c r="P67" s="39" t="s">
        <v>67</v>
      </c>
      <c r="Q67" s="39" t="s">
        <v>67</v>
      </c>
      <c r="R67" s="39" t="s">
        <v>67</v>
      </c>
      <c r="S67" s="39" t="s">
        <v>67</v>
      </c>
      <c r="T67" s="39" t="s">
        <v>67</v>
      </c>
      <c r="U67" s="39" t="s">
        <v>67</v>
      </c>
      <c r="V67" s="39" t="s">
        <v>67</v>
      </c>
      <c r="W67" s="39" t="s">
        <v>67</v>
      </c>
      <c r="X67" s="39" t="s">
        <v>67</v>
      </c>
      <c r="Y67" s="39" t="s">
        <v>67</v>
      </c>
      <c r="Z67" s="39" t="s">
        <v>67</v>
      </c>
      <c r="AA67" s="39" t="s">
        <v>67</v>
      </c>
      <c r="AB67" s="39" t="s">
        <v>67</v>
      </c>
      <c r="AC67" s="39" t="s">
        <v>67</v>
      </c>
      <c r="AD67" s="39" t="s">
        <v>67</v>
      </c>
      <c r="AE67" s="39" t="s">
        <v>67</v>
      </c>
      <c r="AF67" s="39" t="s">
        <v>67</v>
      </c>
      <c r="AG67" s="39" t="s">
        <v>67</v>
      </c>
      <c r="AH67" s="39" t="s">
        <v>67</v>
      </c>
      <c r="AI67" s="39" t="s">
        <v>67</v>
      </c>
      <c r="AJ67" s="39" t="s">
        <v>67</v>
      </c>
      <c r="AK67" s="39" t="s">
        <v>67</v>
      </c>
      <c r="AL67" s="39" t="s">
        <v>67</v>
      </c>
      <c r="AM67" s="39" t="s">
        <v>67</v>
      </c>
      <c r="AN67" s="39" t="s">
        <v>67</v>
      </c>
      <c r="AO67" s="39" t="s">
        <v>67</v>
      </c>
      <c r="AP67" s="39" t="s">
        <v>67</v>
      </c>
      <c r="AQ67" s="39" t="s">
        <v>67</v>
      </c>
      <c r="AR67" s="39" t="s">
        <v>67</v>
      </c>
      <c r="AS67" s="39" t="s">
        <v>67</v>
      </c>
      <c r="AT67" s="39" t="s">
        <v>67</v>
      </c>
      <c r="AU67" s="39" t="s">
        <v>67</v>
      </c>
      <c r="AV67" s="1"/>
      <c r="AW67" s="1"/>
      <c r="AX67" s="1"/>
      <c r="AY67" s="1"/>
      <c r="AZ67" s="1"/>
      <c r="BA67" s="1"/>
      <c r="BB67" s="1"/>
      <c r="BC67" s="1"/>
      <c r="BD67" s="1"/>
      <c r="BE67" s="1"/>
      <c r="BF67" s="1"/>
      <c r="BG67" s="1"/>
      <c r="BH67" s="1"/>
      <c r="BI67" s="1"/>
      <c r="BJ67" s="1"/>
      <c r="BK67" s="1"/>
      <c r="BL67" s="1"/>
      <c r="BM67" s="1"/>
      <c r="BO67" s="39" t="s">
        <v>240</v>
      </c>
    </row>
    <row r="68" spans="1:67" ht="12.5" x14ac:dyDescent="0.25">
      <c r="A68" s="38">
        <v>43769.30072230324</v>
      </c>
      <c r="B68" s="39" t="s">
        <v>571</v>
      </c>
      <c r="C68" s="39" t="s">
        <v>66</v>
      </c>
      <c r="D68" s="39" t="s">
        <v>572</v>
      </c>
      <c r="E68" s="39">
        <v>200200812</v>
      </c>
      <c r="F68" s="39" t="s">
        <v>1059</v>
      </c>
      <c r="G68" s="40" t="s">
        <v>573</v>
      </c>
      <c r="H68" s="39" t="s">
        <v>883</v>
      </c>
      <c r="I68" s="39" t="s">
        <v>67</v>
      </c>
      <c r="J68" s="39" t="s">
        <v>67</v>
      </c>
      <c r="K68" s="39" t="s">
        <v>67</v>
      </c>
      <c r="L68" s="39" t="s">
        <v>67</v>
      </c>
      <c r="M68" s="39" t="s">
        <v>67</v>
      </c>
      <c r="N68" s="39" t="s">
        <v>67</v>
      </c>
      <c r="O68" s="39" t="s">
        <v>67</v>
      </c>
      <c r="P68" s="39" t="s">
        <v>67</v>
      </c>
      <c r="Q68" s="39" t="s">
        <v>67</v>
      </c>
      <c r="R68" s="39" t="s">
        <v>67</v>
      </c>
      <c r="S68" s="39" t="s">
        <v>67</v>
      </c>
      <c r="T68" s="39" t="s">
        <v>67</v>
      </c>
      <c r="U68" s="39" t="s">
        <v>67</v>
      </c>
      <c r="V68" s="39" t="s">
        <v>67</v>
      </c>
      <c r="W68" s="39" t="s">
        <v>67</v>
      </c>
      <c r="X68" s="39" t="s">
        <v>67</v>
      </c>
      <c r="Y68" s="39" t="s">
        <v>67</v>
      </c>
      <c r="Z68" s="39" t="s">
        <v>67</v>
      </c>
      <c r="AA68" s="39" t="s">
        <v>67</v>
      </c>
      <c r="AB68" s="39" t="s">
        <v>67</v>
      </c>
      <c r="AC68" s="39" t="s">
        <v>67</v>
      </c>
      <c r="AD68" s="39" t="s">
        <v>67</v>
      </c>
      <c r="AE68" s="39" t="s">
        <v>67</v>
      </c>
      <c r="AF68" s="39" t="s">
        <v>67</v>
      </c>
      <c r="AG68" s="39" t="s">
        <v>67</v>
      </c>
      <c r="AH68" s="39" t="s">
        <v>67</v>
      </c>
      <c r="AI68" s="39" t="s">
        <v>67</v>
      </c>
      <c r="AJ68" s="39" t="s">
        <v>67</v>
      </c>
      <c r="AK68" s="39" t="s">
        <v>67</v>
      </c>
      <c r="AL68" s="39" t="s">
        <v>67</v>
      </c>
      <c r="AM68" s="39" t="s">
        <v>67</v>
      </c>
      <c r="AN68" s="39" t="s">
        <v>67</v>
      </c>
      <c r="AO68" s="39" t="s">
        <v>67</v>
      </c>
      <c r="AP68" s="39" t="s">
        <v>67</v>
      </c>
      <c r="AQ68" s="39" t="s">
        <v>67</v>
      </c>
      <c r="AR68" s="39" t="s">
        <v>67</v>
      </c>
      <c r="AS68" s="39" t="s">
        <v>67</v>
      </c>
      <c r="AT68" s="39" t="s">
        <v>67</v>
      </c>
      <c r="AU68" s="39" t="s">
        <v>67</v>
      </c>
      <c r="AV68" s="1"/>
      <c r="AW68" s="1"/>
      <c r="AX68" s="1"/>
      <c r="AY68" s="1"/>
      <c r="AZ68" s="1"/>
      <c r="BA68" s="1"/>
      <c r="BB68" s="1"/>
      <c r="BC68" s="1"/>
      <c r="BD68" s="1"/>
      <c r="BE68" s="1"/>
      <c r="BF68" s="1"/>
      <c r="BG68" s="1"/>
      <c r="BH68" s="1"/>
      <c r="BI68" s="1"/>
      <c r="BJ68" s="1"/>
      <c r="BK68" s="1"/>
      <c r="BL68" s="1"/>
      <c r="BM68" s="1"/>
      <c r="BO68" s="39">
        <v>14</v>
      </c>
    </row>
    <row r="69" spans="1:67" ht="12.5" x14ac:dyDescent="0.25">
      <c r="A69" s="38">
        <v>43770.877722673613</v>
      </c>
      <c r="B69" s="39" t="s">
        <v>144</v>
      </c>
      <c r="C69" s="39" t="s">
        <v>66</v>
      </c>
      <c r="D69" s="39" t="s">
        <v>250</v>
      </c>
      <c r="E69" s="39">
        <v>200200822</v>
      </c>
      <c r="F69" s="39" t="s">
        <v>251</v>
      </c>
      <c r="G69" s="40" t="s">
        <v>145</v>
      </c>
      <c r="H69" s="39" t="s">
        <v>883</v>
      </c>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39" t="s">
        <v>67</v>
      </c>
      <c r="AW69" s="39" t="s">
        <v>67</v>
      </c>
      <c r="AX69" s="39" t="s">
        <v>67</v>
      </c>
      <c r="AY69" s="39" t="s">
        <v>67</v>
      </c>
      <c r="AZ69" s="39" t="s">
        <v>67</v>
      </c>
      <c r="BA69" s="39" t="s">
        <v>67</v>
      </c>
      <c r="BB69" s="39" t="s">
        <v>67</v>
      </c>
      <c r="BC69" s="39" t="s">
        <v>67</v>
      </c>
      <c r="BD69" s="39" t="s">
        <v>67</v>
      </c>
      <c r="BE69" s="39" t="s">
        <v>67</v>
      </c>
      <c r="BF69" s="39" t="s">
        <v>67</v>
      </c>
      <c r="BG69" s="39" t="s">
        <v>67</v>
      </c>
      <c r="BH69" s="39" t="s">
        <v>67</v>
      </c>
      <c r="BI69" s="39" t="s">
        <v>67</v>
      </c>
      <c r="BJ69" s="39" t="s">
        <v>67</v>
      </c>
      <c r="BK69" s="39" t="s">
        <v>67</v>
      </c>
      <c r="BL69" s="39" t="s">
        <v>67</v>
      </c>
      <c r="BM69" s="39" t="s">
        <v>67</v>
      </c>
      <c r="BO69" s="39">
        <v>4</v>
      </c>
    </row>
    <row r="70" spans="1:67" ht="12.5" x14ac:dyDescent="0.25">
      <c r="A70" s="38">
        <v>43769.878214594908</v>
      </c>
      <c r="B70" s="39" t="s">
        <v>574</v>
      </c>
      <c r="C70" s="39" t="s">
        <v>66</v>
      </c>
      <c r="D70" s="39" t="s">
        <v>575</v>
      </c>
      <c r="E70" s="39">
        <v>200200838</v>
      </c>
      <c r="F70" s="39" t="s">
        <v>1060</v>
      </c>
      <c r="G70" s="40" t="s">
        <v>576</v>
      </c>
      <c r="H70" s="39" t="s">
        <v>883</v>
      </c>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39" t="s">
        <v>67</v>
      </c>
      <c r="AW70" s="39" t="s">
        <v>67</v>
      </c>
      <c r="AX70" s="39" t="s">
        <v>69</v>
      </c>
      <c r="AY70" s="39" t="s">
        <v>69</v>
      </c>
      <c r="AZ70" s="39" t="s">
        <v>67</v>
      </c>
      <c r="BA70" s="39" t="s">
        <v>69</v>
      </c>
      <c r="BB70" s="39" t="s">
        <v>69</v>
      </c>
      <c r="BC70" s="39" t="s">
        <v>69</v>
      </c>
      <c r="BD70" s="39" t="s">
        <v>69</v>
      </c>
      <c r="BE70" s="39" t="s">
        <v>67</v>
      </c>
      <c r="BF70" s="39" t="s">
        <v>67</v>
      </c>
      <c r="BG70" s="39" t="s">
        <v>67</v>
      </c>
      <c r="BH70" s="39" t="s">
        <v>69</v>
      </c>
      <c r="BI70" s="39" t="s">
        <v>67</v>
      </c>
      <c r="BJ70" s="39" t="s">
        <v>69</v>
      </c>
      <c r="BK70" s="39" t="s">
        <v>69</v>
      </c>
      <c r="BL70" s="39" t="s">
        <v>69</v>
      </c>
      <c r="BM70" s="39" t="s">
        <v>69</v>
      </c>
      <c r="BN70" s="39" t="s">
        <v>219</v>
      </c>
      <c r="BO70" s="39">
        <v>6</v>
      </c>
    </row>
    <row r="71" spans="1:67" ht="12.5" x14ac:dyDescent="0.25">
      <c r="A71" s="38">
        <v>43770.46781908565</v>
      </c>
      <c r="B71" s="39" t="s">
        <v>1061</v>
      </c>
      <c r="C71" s="39" t="s">
        <v>66</v>
      </c>
      <c r="D71" s="39" t="s">
        <v>1062</v>
      </c>
      <c r="E71" s="39">
        <v>200200874</v>
      </c>
      <c r="F71" s="39" t="s">
        <v>1063</v>
      </c>
      <c r="G71" s="40" t="s">
        <v>1064</v>
      </c>
      <c r="H71" s="39" t="s">
        <v>883</v>
      </c>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39" t="s">
        <v>67</v>
      </c>
      <c r="AW71" s="39" t="s">
        <v>67</v>
      </c>
      <c r="AX71" s="39" t="s">
        <v>67</v>
      </c>
      <c r="AY71" s="39" t="s">
        <v>67</v>
      </c>
      <c r="AZ71" s="39" t="s">
        <v>67</v>
      </c>
      <c r="BA71" s="39" t="s">
        <v>67</v>
      </c>
      <c r="BB71" s="39" t="s">
        <v>67</v>
      </c>
      <c r="BC71" s="39" t="s">
        <v>67</v>
      </c>
      <c r="BD71" s="39" t="s">
        <v>67</v>
      </c>
      <c r="BE71" s="39" t="s">
        <v>67</v>
      </c>
      <c r="BF71" s="39" t="s">
        <v>67</v>
      </c>
      <c r="BG71" s="39" t="s">
        <v>67</v>
      </c>
      <c r="BH71" s="39" t="s">
        <v>67</v>
      </c>
      <c r="BI71" s="39" t="s">
        <v>67</v>
      </c>
      <c r="BJ71" s="39" t="s">
        <v>67</v>
      </c>
      <c r="BK71" s="39" t="s">
        <v>67</v>
      </c>
      <c r="BL71" s="39" t="s">
        <v>67</v>
      </c>
      <c r="BM71" s="1"/>
      <c r="BN71" s="39" t="s">
        <v>225</v>
      </c>
      <c r="BO71" s="39">
        <v>17</v>
      </c>
    </row>
    <row r="72" spans="1:67" ht="12.5" x14ac:dyDescent="0.25">
      <c r="A72" s="38">
        <v>43766.695262430556</v>
      </c>
      <c r="B72" s="39" t="s">
        <v>253</v>
      </c>
      <c r="C72" s="39" t="s">
        <v>66</v>
      </c>
      <c r="D72" s="39" t="s">
        <v>254</v>
      </c>
      <c r="E72" s="39">
        <v>200200883</v>
      </c>
      <c r="F72" s="39" t="s">
        <v>1065</v>
      </c>
      <c r="G72" s="40" t="s">
        <v>255</v>
      </c>
      <c r="H72" s="39" t="s">
        <v>883</v>
      </c>
      <c r="I72" s="39" t="s">
        <v>67</v>
      </c>
      <c r="J72" s="39" t="s">
        <v>67</v>
      </c>
      <c r="K72" s="39" t="s">
        <v>67</v>
      </c>
      <c r="L72" s="39" t="s">
        <v>67</v>
      </c>
      <c r="M72" s="39" t="s">
        <v>67</v>
      </c>
      <c r="N72" s="39" t="s">
        <v>67</v>
      </c>
      <c r="O72" s="39" t="s">
        <v>67</v>
      </c>
      <c r="P72" s="39" t="s">
        <v>67</v>
      </c>
      <c r="Q72" s="39" t="s">
        <v>67</v>
      </c>
      <c r="R72" s="39" t="s">
        <v>67</v>
      </c>
      <c r="S72" s="39" t="s">
        <v>67</v>
      </c>
      <c r="T72" s="39" t="s">
        <v>67</v>
      </c>
      <c r="U72" s="39" t="s">
        <v>69</v>
      </c>
      <c r="V72" s="39" t="s">
        <v>67</v>
      </c>
      <c r="W72" s="39" t="s">
        <v>67</v>
      </c>
      <c r="X72" s="39" t="s">
        <v>69</v>
      </c>
      <c r="Y72" s="39" t="s">
        <v>69</v>
      </c>
      <c r="Z72" s="39" t="s">
        <v>67</v>
      </c>
      <c r="AA72" s="39" t="s">
        <v>69</v>
      </c>
      <c r="AB72" s="39" t="s">
        <v>67</v>
      </c>
      <c r="AC72" s="39" t="s">
        <v>67</v>
      </c>
      <c r="AD72" s="39" t="s">
        <v>69</v>
      </c>
      <c r="AE72" s="39" t="s">
        <v>67</v>
      </c>
      <c r="AF72" s="39" t="s">
        <v>69</v>
      </c>
      <c r="AG72" s="39" t="s">
        <v>67</v>
      </c>
      <c r="AH72" s="39" t="s">
        <v>67</v>
      </c>
      <c r="AI72" s="39" t="s">
        <v>69</v>
      </c>
      <c r="AJ72" s="39" t="s">
        <v>84</v>
      </c>
      <c r="AK72" s="39" t="s">
        <v>67</v>
      </c>
      <c r="AL72" s="39" t="s">
        <v>67</v>
      </c>
      <c r="AM72" s="39" t="s">
        <v>67</v>
      </c>
      <c r="AN72" s="39" t="s">
        <v>67</v>
      </c>
      <c r="AO72" s="39" t="s">
        <v>67</v>
      </c>
      <c r="AP72" s="39" t="s">
        <v>69</v>
      </c>
      <c r="AQ72" s="39" t="s">
        <v>69</v>
      </c>
      <c r="AR72" s="39" t="s">
        <v>67</v>
      </c>
      <c r="AS72" s="39" t="s">
        <v>67</v>
      </c>
      <c r="AT72" s="39" t="s">
        <v>69</v>
      </c>
      <c r="AU72" s="39" t="s">
        <v>67</v>
      </c>
      <c r="AV72" s="1"/>
      <c r="AW72" s="1"/>
      <c r="AX72" s="1"/>
      <c r="AY72" s="1"/>
      <c r="AZ72" s="1"/>
      <c r="BA72" s="1"/>
      <c r="BB72" s="1"/>
      <c r="BC72" s="1"/>
      <c r="BD72" s="1"/>
      <c r="BE72" s="1"/>
      <c r="BF72" s="1"/>
      <c r="BG72" s="1"/>
      <c r="BH72" s="1"/>
      <c r="BI72" s="1"/>
      <c r="BJ72" s="1"/>
      <c r="BK72" s="1"/>
      <c r="BL72" s="1"/>
      <c r="BM72" s="1"/>
      <c r="BN72" s="39" t="s">
        <v>1066</v>
      </c>
      <c r="BO72" s="39">
        <v>12</v>
      </c>
    </row>
    <row r="73" spans="1:67" ht="12.5" x14ac:dyDescent="0.25">
      <c r="A73" s="38">
        <v>43769.307012534722</v>
      </c>
      <c r="B73" s="39" t="s">
        <v>577</v>
      </c>
      <c r="C73" s="39" t="s">
        <v>66</v>
      </c>
      <c r="D73" s="39" t="s">
        <v>578</v>
      </c>
      <c r="E73" s="39">
        <v>200200901</v>
      </c>
      <c r="F73" s="39" t="s">
        <v>854</v>
      </c>
      <c r="G73" s="40" t="s">
        <v>579</v>
      </c>
      <c r="H73" s="39" t="s">
        <v>883</v>
      </c>
      <c r="I73" s="39" t="s">
        <v>67</v>
      </c>
      <c r="J73" s="39" t="s">
        <v>67</v>
      </c>
      <c r="K73" s="39" t="s">
        <v>67</v>
      </c>
      <c r="L73" s="39" t="s">
        <v>67</v>
      </c>
      <c r="M73" s="39" t="s">
        <v>67</v>
      </c>
      <c r="N73" s="39" t="s">
        <v>67</v>
      </c>
      <c r="O73" s="39" t="s">
        <v>67</v>
      </c>
      <c r="P73" s="39" t="s">
        <v>67</v>
      </c>
      <c r="Q73" s="39" t="s">
        <v>67</v>
      </c>
      <c r="R73" s="39" t="s">
        <v>67</v>
      </c>
      <c r="S73" s="39" t="s">
        <v>67</v>
      </c>
      <c r="T73" s="39" t="s">
        <v>67</v>
      </c>
      <c r="U73" s="39" t="s">
        <v>67</v>
      </c>
      <c r="V73" s="39" t="s">
        <v>67</v>
      </c>
      <c r="W73" s="39" t="s">
        <v>67</v>
      </c>
      <c r="X73" s="39" t="s">
        <v>67</v>
      </c>
      <c r="Y73" s="39" t="s">
        <v>67</v>
      </c>
      <c r="Z73" s="39" t="s">
        <v>67</v>
      </c>
      <c r="AA73" s="39" t="s">
        <v>67</v>
      </c>
      <c r="AB73" s="39" t="s">
        <v>67</v>
      </c>
      <c r="AC73" s="39" t="s">
        <v>67</v>
      </c>
      <c r="AD73" s="39" t="s">
        <v>67</v>
      </c>
      <c r="AE73" s="39" t="s">
        <v>67</v>
      </c>
      <c r="AF73" s="39" t="s">
        <v>67</v>
      </c>
      <c r="AG73" s="39" t="s">
        <v>67</v>
      </c>
      <c r="AH73" s="39" t="s">
        <v>67</v>
      </c>
      <c r="AI73" s="39" t="s">
        <v>67</v>
      </c>
      <c r="AJ73" s="39" t="s">
        <v>67</v>
      </c>
      <c r="AK73" s="39" t="s">
        <v>67</v>
      </c>
      <c r="AL73" s="39" t="s">
        <v>67</v>
      </c>
      <c r="AM73" s="39" t="s">
        <v>67</v>
      </c>
      <c r="AN73" s="39" t="s">
        <v>67</v>
      </c>
      <c r="AO73" s="39" t="s">
        <v>67</v>
      </c>
      <c r="AP73" s="39" t="s">
        <v>67</v>
      </c>
      <c r="AQ73" s="39" t="s">
        <v>67</v>
      </c>
      <c r="AR73" s="39" t="s">
        <v>67</v>
      </c>
      <c r="AS73" s="39" t="s">
        <v>67</v>
      </c>
      <c r="AT73" s="39" t="s">
        <v>67</v>
      </c>
      <c r="AU73" s="39" t="s">
        <v>67</v>
      </c>
      <c r="AV73" s="39" t="s">
        <v>67</v>
      </c>
      <c r="AW73" s="39" t="s">
        <v>67</v>
      </c>
      <c r="AX73" s="39" t="s">
        <v>67</v>
      </c>
      <c r="AY73" s="39" t="s">
        <v>67</v>
      </c>
      <c r="AZ73" s="39" t="s">
        <v>67</v>
      </c>
      <c r="BA73" s="39" t="s">
        <v>67</v>
      </c>
      <c r="BB73" s="39" t="s">
        <v>67</v>
      </c>
      <c r="BC73" s="39" t="s">
        <v>67</v>
      </c>
      <c r="BD73" s="39" t="s">
        <v>67</v>
      </c>
      <c r="BE73" s="39" t="s">
        <v>67</v>
      </c>
      <c r="BF73" s="39" t="s">
        <v>67</v>
      </c>
      <c r="BG73" s="39" t="s">
        <v>67</v>
      </c>
      <c r="BH73" s="39" t="s">
        <v>67</v>
      </c>
      <c r="BI73" s="39" t="s">
        <v>67</v>
      </c>
      <c r="BJ73" s="39" t="s">
        <v>67</v>
      </c>
      <c r="BK73" s="39" t="s">
        <v>67</v>
      </c>
      <c r="BL73" s="39" t="s">
        <v>67</v>
      </c>
      <c r="BM73" s="39" t="s">
        <v>67</v>
      </c>
      <c r="BO73" s="39">
        <v>17</v>
      </c>
    </row>
    <row r="74" spans="1:67" ht="12.5" x14ac:dyDescent="0.25">
      <c r="A74" s="38">
        <v>43770.465315358801</v>
      </c>
      <c r="B74" s="39" t="s">
        <v>146</v>
      </c>
      <c r="C74" s="39" t="s">
        <v>96</v>
      </c>
      <c r="D74" s="39" t="s">
        <v>580</v>
      </c>
      <c r="E74" s="39">
        <v>200401338</v>
      </c>
      <c r="F74" s="39" t="s">
        <v>1067</v>
      </c>
      <c r="G74" s="40" t="s">
        <v>147</v>
      </c>
      <c r="H74" s="39" t="s">
        <v>883</v>
      </c>
      <c r="I74" s="39" t="s">
        <v>67</v>
      </c>
      <c r="J74" s="39" t="s">
        <v>67</v>
      </c>
      <c r="K74" s="39" t="s">
        <v>67</v>
      </c>
      <c r="L74" s="39" t="s">
        <v>67</v>
      </c>
      <c r="M74" s="39" t="s">
        <v>67</v>
      </c>
      <c r="N74" s="39" t="s">
        <v>67</v>
      </c>
      <c r="O74" s="39" t="s">
        <v>67</v>
      </c>
      <c r="P74" s="39" t="s">
        <v>67</v>
      </c>
      <c r="Q74" s="39" t="s">
        <v>67</v>
      </c>
      <c r="R74" s="39" t="s">
        <v>67</v>
      </c>
      <c r="S74" s="39" t="s">
        <v>67</v>
      </c>
      <c r="T74" s="39" t="s">
        <v>67</v>
      </c>
      <c r="U74" s="39" t="s">
        <v>67</v>
      </c>
      <c r="V74" s="39" t="s">
        <v>67</v>
      </c>
      <c r="W74" s="39" t="s">
        <v>67</v>
      </c>
      <c r="X74" s="39" t="s">
        <v>67</v>
      </c>
      <c r="Y74" s="39" t="s">
        <v>67</v>
      </c>
      <c r="Z74" s="39" t="s">
        <v>67</v>
      </c>
      <c r="AA74" s="39" t="s">
        <v>67</v>
      </c>
      <c r="AB74" s="39" t="s">
        <v>67</v>
      </c>
      <c r="AC74" s="39" t="s">
        <v>67</v>
      </c>
      <c r="AD74" s="39" t="s">
        <v>67</v>
      </c>
      <c r="AE74" s="39" t="s">
        <v>67</v>
      </c>
      <c r="AF74" s="39" t="s">
        <v>67</v>
      </c>
      <c r="AG74" s="39" t="s">
        <v>67</v>
      </c>
      <c r="AH74" s="39" t="s">
        <v>67</v>
      </c>
      <c r="AI74" s="39" t="s">
        <v>67</v>
      </c>
      <c r="AJ74" s="39" t="s">
        <v>67</v>
      </c>
      <c r="AK74" s="39" t="s">
        <v>67</v>
      </c>
      <c r="AL74" s="39" t="s">
        <v>67</v>
      </c>
      <c r="AM74" s="39" t="s">
        <v>67</v>
      </c>
      <c r="AN74" s="39" t="s">
        <v>67</v>
      </c>
      <c r="AO74" s="39" t="s">
        <v>67</v>
      </c>
      <c r="AP74" s="39" t="s">
        <v>67</v>
      </c>
      <c r="AQ74" s="39" t="s">
        <v>67</v>
      </c>
      <c r="AR74" s="39" t="s">
        <v>67</v>
      </c>
      <c r="AS74" s="39" t="s">
        <v>67</v>
      </c>
      <c r="AT74" s="39" t="s">
        <v>67</v>
      </c>
      <c r="AU74" s="39" t="s">
        <v>67</v>
      </c>
      <c r="AV74" s="39" t="s">
        <v>67</v>
      </c>
      <c r="AW74" s="39" t="s">
        <v>67</v>
      </c>
      <c r="AX74" s="39" t="s">
        <v>67</v>
      </c>
      <c r="AY74" s="39" t="s">
        <v>67</v>
      </c>
      <c r="AZ74" s="39" t="s">
        <v>67</v>
      </c>
      <c r="BA74" s="39" t="s">
        <v>67</v>
      </c>
      <c r="BB74" s="39" t="s">
        <v>67</v>
      </c>
      <c r="BC74" s="39" t="s">
        <v>67</v>
      </c>
      <c r="BD74" s="39" t="s">
        <v>67</v>
      </c>
      <c r="BE74" s="39" t="s">
        <v>67</v>
      </c>
      <c r="BF74" s="39" t="s">
        <v>67</v>
      </c>
      <c r="BG74" s="39" t="s">
        <v>67</v>
      </c>
      <c r="BH74" s="39" t="s">
        <v>67</v>
      </c>
      <c r="BI74" s="39" t="s">
        <v>67</v>
      </c>
      <c r="BJ74" s="39" t="s">
        <v>67</v>
      </c>
      <c r="BK74" s="39" t="s">
        <v>67</v>
      </c>
      <c r="BL74" s="39" t="s">
        <v>67</v>
      </c>
      <c r="BM74" s="39" t="s">
        <v>67</v>
      </c>
      <c r="BN74" s="39" t="s">
        <v>1068</v>
      </c>
      <c r="BO74" s="39" t="s">
        <v>1069</v>
      </c>
    </row>
    <row r="75" spans="1:67" ht="12.5" x14ac:dyDescent="0.25">
      <c r="A75" s="38">
        <v>43769.44455137731</v>
      </c>
      <c r="B75" s="39" t="s">
        <v>85</v>
      </c>
      <c r="C75" s="39" t="s">
        <v>77</v>
      </c>
      <c r="D75" s="39" t="s">
        <v>1070</v>
      </c>
      <c r="E75" s="39">
        <v>200600024</v>
      </c>
      <c r="F75" s="39" t="s">
        <v>1071</v>
      </c>
      <c r="G75" s="40" t="s">
        <v>149</v>
      </c>
      <c r="H75" s="39" t="s">
        <v>883</v>
      </c>
      <c r="I75" s="39" t="s">
        <v>67</v>
      </c>
      <c r="J75" s="39" t="s">
        <v>67</v>
      </c>
      <c r="K75" s="39" t="s">
        <v>67</v>
      </c>
      <c r="L75" s="39" t="s">
        <v>67</v>
      </c>
      <c r="M75" s="39" t="s">
        <v>67</v>
      </c>
      <c r="N75" s="39" t="s">
        <v>67</v>
      </c>
      <c r="O75" s="39" t="s">
        <v>67</v>
      </c>
      <c r="P75" s="39" t="s">
        <v>67</v>
      </c>
      <c r="Q75" s="39" t="s">
        <v>67</v>
      </c>
      <c r="R75" s="39" t="s">
        <v>67</v>
      </c>
      <c r="S75" s="39" t="s">
        <v>67</v>
      </c>
      <c r="T75" s="39" t="s">
        <v>67</v>
      </c>
      <c r="U75" s="39" t="s">
        <v>67</v>
      </c>
      <c r="V75" s="39" t="s">
        <v>67</v>
      </c>
      <c r="W75" s="39" t="s">
        <v>67</v>
      </c>
      <c r="X75" s="39" t="s">
        <v>67</v>
      </c>
      <c r="Y75" s="39" t="s">
        <v>67</v>
      </c>
      <c r="Z75" s="39" t="s">
        <v>67</v>
      </c>
      <c r="AA75" s="39" t="s">
        <v>67</v>
      </c>
      <c r="AB75" s="39" t="s">
        <v>67</v>
      </c>
      <c r="AC75" s="39" t="s">
        <v>67</v>
      </c>
      <c r="AD75" s="39" t="s">
        <v>67</v>
      </c>
      <c r="AE75" s="39" t="s">
        <v>67</v>
      </c>
      <c r="AF75" s="39" t="s">
        <v>67</v>
      </c>
      <c r="AG75" s="39" t="s">
        <v>67</v>
      </c>
      <c r="AH75" s="39" t="s">
        <v>67</v>
      </c>
      <c r="AI75" s="39" t="s">
        <v>67</v>
      </c>
      <c r="AJ75" s="39" t="s">
        <v>67</v>
      </c>
      <c r="AK75" s="39" t="s">
        <v>67</v>
      </c>
      <c r="AL75" s="39" t="s">
        <v>67</v>
      </c>
      <c r="AM75" s="39" t="s">
        <v>67</v>
      </c>
      <c r="AN75" s="39" t="s">
        <v>67</v>
      </c>
      <c r="AO75" s="39" t="s">
        <v>67</v>
      </c>
      <c r="AP75" s="39" t="s">
        <v>67</v>
      </c>
      <c r="AQ75" s="39" t="s">
        <v>67</v>
      </c>
      <c r="AR75" s="39" t="s">
        <v>67</v>
      </c>
      <c r="AS75" s="39" t="s">
        <v>67</v>
      </c>
      <c r="AT75" s="39" t="s">
        <v>67</v>
      </c>
      <c r="AU75" s="39" t="s">
        <v>67</v>
      </c>
      <c r="AV75" s="1"/>
      <c r="AW75" s="1"/>
      <c r="AX75" s="1"/>
      <c r="AY75" s="1"/>
      <c r="AZ75" s="1"/>
      <c r="BA75" s="1"/>
      <c r="BB75" s="1"/>
      <c r="BC75" s="1"/>
      <c r="BD75" s="1"/>
      <c r="BE75" s="1"/>
      <c r="BF75" s="1"/>
      <c r="BG75" s="1"/>
      <c r="BH75" s="1"/>
      <c r="BI75" s="1"/>
      <c r="BJ75" s="1"/>
      <c r="BK75" s="1"/>
      <c r="BL75" s="1"/>
      <c r="BM75" s="1"/>
      <c r="BO75" s="39" t="s">
        <v>257</v>
      </c>
    </row>
    <row r="76" spans="1:67" ht="12.5" x14ac:dyDescent="0.25">
      <c r="A76" s="38">
        <v>43770.330688171292</v>
      </c>
      <c r="B76" s="39" t="s">
        <v>1072</v>
      </c>
      <c r="C76" s="39" t="s">
        <v>77</v>
      </c>
      <c r="D76" s="39" t="s">
        <v>1073</v>
      </c>
      <c r="E76" s="39">
        <v>200600032</v>
      </c>
      <c r="F76" s="39" t="s">
        <v>1074</v>
      </c>
      <c r="G76" s="40" t="s">
        <v>1075</v>
      </c>
      <c r="H76" s="39" t="s">
        <v>883</v>
      </c>
      <c r="I76" s="39" t="s">
        <v>67</v>
      </c>
      <c r="J76" s="39" t="s">
        <v>67</v>
      </c>
      <c r="K76" s="39" t="s">
        <v>67</v>
      </c>
      <c r="L76" s="39" t="s">
        <v>67</v>
      </c>
      <c r="M76" s="39" t="s">
        <v>67</v>
      </c>
      <c r="N76" s="39" t="s">
        <v>67</v>
      </c>
      <c r="O76" s="39" t="s">
        <v>67</v>
      </c>
      <c r="P76" s="39" t="s">
        <v>67</v>
      </c>
      <c r="Q76" s="39" t="s">
        <v>67</v>
      </c>
      <c r="R76" s="39" t="s">
        <v>67</v>
      </c>
      <c r="S76" s="39" t="s">
        <v>67</v>
      </c>
      <c r="T76" s="39" t="s">
        <v>67</v>
      </c>
      <c r="U76" s="39" t="s">
        <v>67</v>
      </c>
      <c r="V76" s="39" t="s">
        <v>67</v>
      </c>
      <c r="W76" s="39" t="s">
        <v>67</v>
      </c>
      <c r="X76" s="39" t="s">
        <v>67</v>
      </c>
      <c r="Y76" s="39" t="s">
        <v>67</v>
      </c>
      <c r="Z76" s="39" t="s">
        <v>67</v>
      </c>
      <c r="AA76" s="39" t="s">
        <v>67</v>
      </c>
      <c r="AB76" s="39" t="s">
        <v>67</v>
      </c>
      <c r="AC76" s="39" t="s">
        <v>67</v>
      </c>
      <c r="AD76" s="39" t="s">
        <v>67</v>
      </c>
      <c r="AE76" s="39" t="s">
        <v>67</v>
      </c>
      <c r="AF76" s="39" t="s">
        <v>67</v>
      </c>
      <c r="AG76" s="39" t="s">
        <v>67</v>
      </c>
      <c r="AH76" s="39" t="s">
        <v>67</v>
      </c>
      <c r="AI76" s="39" t="s">
        <v>67</v>
      </c>
      <c r="AJ76" s="39" t="s">
        <v>67</v>
      </c>
      <c r="AK76" s="39" t="s">
        <v>67</v>
      </c>
      <c r="AL76" s="39" t="s">
        <v>67</v>
      </c>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O76" s="39" t="s">
        <v>1076</v>
      </c>
    </row>
    <row r="77" spans="1:67" ht="12.5" x14ac:dyDescent="0.25">
      <c r="A77" s="38">
        <v>43773.395142395835</v>
      </c>
      <c r="B77" s="39" t="s">
        <v>93</v>
      </c>
      <c r="C77" s="39" t="s">
        <v>77</v>
      </c>
      <c r="D77" s="39" t="s">
        <v>150</v>
      </c>
      <c r="E77" s="39">
        <v>200601027</v>
      </c>
      <c r="F77" s="39" t="s">
        <v>259</v>
      </c>
      <c r="G77" s="40" t="s">
        <v>151</v>
      </c>
      <c r="H77" s="39" t="s">
        <v>883</v>
      </c>
      <c r="I77" s="39" t="s">
        <v>67</v>
      </c>
      <c r="J77" s="39" t="s">
        <v>67</v>
      </c>
      <c r="K77" s="39" t="s">
        <v>67</v>
      </c>
      <c r="L77" s="39" t="s">
        <v>67</v>
      </c>
      <c r="M77" s="39" t="s">
        <v>67</v>
      </c>
      <c r="N77" s="39" t="s">
        <v>67</v>
      </c>
      <c r="O77" s="39" t="s">
        <v>67</v>
      </c>
      <c r="P77" s="39" t="s">
        <v>67</v>
      </c>
      <c r="Q77" s="39" t="s">
        <v>67</v>
      </c>
      <c r="R77" s="39" t="s">
        <v>67</v>
      </c>
      <c r="S77" s="39" t="s">
        <v>67</v>
      </c>
      <c r="T77" s="39" t="s">
        <v>67</v>
      </c>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39" t="s">
        <v>225</v>
      </c>
      <c r="BO77" s="39" t="s">
        <v>581</v>
      </c>
    </row>
    <row r="78" spans="1:67" ht="12.5" x14ac:dyDescent="0.25">
      <c r="A78" s="38">
        <v>43769.440302557865</v>
      </c>
      <c r="B78" s="39" t="s">
        <v>152</v>
      </c>
      <c r="C78" s="39" t="s">
        <v>77</v>
      </c>
      <c r="D78" s="39" t="s">
        <v>153</v>
      </c>
      <c r="E78" s="39">
        <v>200600139</v>
      </c>
      <c r="F78" s="39" t="s">
        <v>460</v>
      </c>
      <c r="G78" s="40" t="s">
        <v>154</v>
      </c>
      <c r="H78" s="39" t="s">
        <v>883</v>
      </c>
      <c r="I78" s="39" t="s">
        <v>67</v>
      </c>
      <c r="J78" s="39" t="s">
        <v>67</v>
      </c>
      <c r="K78" s="39" t="s">
        <v>67</v>
      </c>
      <c r="L78" s="39" t="s">
        <v>67</v>
      </c>
      <c r="M78" s="39" t="s">
        <v>67</v>
      </c>
      <c r="N78" s="39" t="s">
        <v>67</v>
      </c>
      <c r="O78" s="39" t="s">
        <v>67</v>
      </c>
      <c r="P78" s="39" t="s">
        <v>67</v>
      </c>
      <c r="Q78" s="39" t="s">
        <v>67</v>
      </c>
      <c r="R78" s="39" t="s">
        <v>67</v>
      </c>
      <c r="S78" s="39" t="s">
        <v>67</v>
      </c>
      <c r="T78" s="39" t="s">
        <v>67</v>
      </c>
      <c r="U78" s="39" t="s">
        <v>67</v>
      </c>
      <c r="V78" s="39" t="s">
        <v>67</v>
      </c>
      <c r="W78" s="39" t="s">
        <v>67</v>
      </c>
      <c r="X78" s="39" t="s">
        <v>67</v>
      </c>
      <c r="Y78" s="39" t="s">
        <v>67</v>
      </c>
      <c r="Z78" s="39" t="s">
        <v>67</v>
      </c>
      <c r="AA78" s="39" t="s">
        <v>67</v>
      </c>
      <c r="AB78" s="39" t="s">
        <v>67</v>
      </c>
      <c r="AC78" s="39" t="s">
        <v>67</v>
      </c>
      <c r="AD78" s="39" t="s">
        <v>67</v>
      </c>
      <c r="AE78" s="39" t="s">
        <v>67</v>
      </c>
      <c r="AF78" s="39" t="s">
        <v>67</v>
      </c>
      <c r="AG78" s="39" t="s">
        <v>67</v>
      </c>
      <c r="AH78" s="39" t="s">
        <v>67</v>
      </c>
      <c r="AI78" s="39" t="s">
        <v>67</v>
      </c>
      <c r="AJ78" s="39" t="s">
        <v>67</v>
      </c>
      <c r="AK78" s="39" t="s">
        <v>67</v>
      </c>
      <c r="AL78" s="39" t="s">
        <v>67</v>
      </c>
      <c r="AM78" s="39" t="s">
        <v>67</v>
      </c>
      <c r="AN78" s="39" t="s">
        <v>67</v>
      </c>
      <c r="AO78" s="39" t="s">
        <v>67</v>
      </c>
      <c r="AP78" s="39" t="s">
        <v>67</v>
      </c>
      <c r="AQ78" s="39" t="s">
        <v>67</v>
      </c>
      <c r="AR78" s="39" t="s">
        <v>67</v>
      </c>
      <c r="AS78" s="39" t="s">
        <v>67</v>
      </c>
      <c r="AT78" s="39" t="s">
        <v>67</v>
      </c>
      <c r="AU78" s="39" t="s">
        <v>67</v>
      </c>
      <c r="AV78" s="39" t="s">
        <v>67</v>
      </c>
      <c r="AW78" s="39" t="s">
        <v>67</v>
      </c>
      <c r="AX78" s="39" t="s">
        <v>67</v>
      </c>
      <c r="AY78" s="39" t="s">
        <v>67</v>
      </c>
      <c r="AZ78" s="39" t="s">
        <v>67</v>
      </c>
      <c r="BA78" s="39" t="s">
        <v>67</v>
      </c>
      <c r="BB78" s="39" t="s">
        <v>67</v>
      </c>
      <c r="BC78" s="39" t="s">
        <v>67</v>
      </c>
      <c r="BD78" s="39" t="s">
        <v>67</v>
      </c>
      <c r="BE78" s="39" t="s">
        <v>67</v>
      </c>
      <c r="BF78" s="39" t="s">
        <v>67</v>
      </c>
      <c r="BG78" s="39" t="s">
        <v>67</v>
      </c>
      <c r="BH78" s="39" t="s">
        <v>67</v>
      </c>
      <c r="BI78" s="39" t="s">
        <v>67</v>
      </c>
      <c r="BJ78" s="39" t="s">
        <v>67</v>
      </c>
      <c r="BK78" s="39" t="s">
        <v>67</v>
      </c>
      <c r="BL78" s="39" t="s">
        <v>67</v>
      </c>
      <c r="BM78" s="39" t="s">
        <v>67</v>
      </c>
      <c r="BO78" s="39" t="s">
        <v>260</v>
      </c>
    </row>
    <row r="79" spans="1:67" ht="12.5" x14ac:dyDescent="0.25">
      <c r="A79" s="38">
        <v>43774.032771435188</v>
      </c>
      <c r="B79" s="39" t="s">
        <v>1077</v>
      </c>
      <c r="C79" s="39" t="s">
        <v>77</v>
      </c>
      <c r="D79" s="39" t="s">
        <v>1078</v>
      </c>
      <c r="E79" s="39">
        <v>200600156</v>
      </c>
      <c r="F79" s="39" t="s">
        <v>1079</v>
      </c>
      <c r="G79" s="39" t="s">
        <v>1080</v>
      </c>
      <c r="H79" s="39" t="s">
        <v>883</v>
      </c>
      <c r="I79" s="39" t="s">
        <v>67</v>
      </c>
      <c r="J79" s="39" t="s">
        <v>67</v>
      </c>
      <c r="K79" s="39" t="s">
        <v>67</v>
      </c>
      <c r="L79" s="39" t="s">
        <v>67</v>
      </c>
      <c r="M79" s="39" t="s">
        <v>67</v>
      </c>
      <c r="N79" s="39" t="s">
        <v>67</v>
      </c>
      <c r="O79" s="39" t="s">
        <v>67</v>
      </c>
      <c r="P79" s="39" t="s">
        <v>67</v>
      </c>
      <c r="Q79" s="39" t="s">
        <v>67</v>
      </c>
      <c r="R79" s="39" t="s">
        <v>67</v>
      </c>
      <c r="S79" s="39" t="s">
        <v>67</v>
      </c>
      <c r="T79" s="39" t="s">
        <v>67</v>
      </c>
      <c r="U79" s="39" t="s">
        <v>67</v>
      </c>
      <c r="V79" s="39" t="s">
        <v>67</v>
      </c>
      <c r="W79" s="39" t="s">
        <v>67</v>
      </c>
      <c r="X79" s="39" t="s">
        <v>67</v>
      </c>
      <c r="Y79" s="39" t="s">
        <v>67</v>
      </c>
      <c r="Z79" s="39" t="s">
        <v>67</v>
      </c>
      <c r="AA79" s="39" t="s">
        <v>67</v>
      </c>
      <c r="AB79" s="39" t="s">
        <v>67</v>
      </c>
      <c r="AC79" s="39" t="s">
        <v>67</v>
      </c>
      <c r="AD79" s="39" t="s">
        <v>67</v>
      </c>
      <c r="AE79" s="39" t="s">
        <v>67</v>
      </c>
      <c r="AF79" s="39" t="s">
        <v>67</v>
      </c>
      <c r="AG79" s="39" t="s">
        <v>67</v>
      </c>
      <c r="AH79" s="39" t="s">
        <v>67</v>
      </c>
      <c r="AI79" s="39" t="s">
        <v>67</v>
      </c>
      <c r="AJ79" s="39" t="s">
        <v>67</v>
      </c>
      <c r="AK79" s="39" t="s">
        <v>67</v>
      </c>
      <c r="AL79" s="39" t="s">
        <v>67</v>
      </c>
      <c r="AM79" s="39" t="s">
        <v>67</v>
      </c>
      <c r="AN79" s="39" t="s">
        <v>67</v>
      </c>
      <c r="AO79" s="39" t="s">
        <v>67</v>
      </c>
      <c r="AP79" s="39" t="s">
        <v>67</v>
      </c>
      <c r="AQ79" s="39" t="s">
        <v>67</v>
      </c>
      <c r="AR79" s="39" t="s">
        <v>67</v>
      </c>
      <c r="AS79" s="39" t="s">
        <v>67</v>
      </c>
      <c r="AT79" s="39" t="s">
        <v>67</v>
      </c>
      <c r="AU79" s="39" t="s">
        <v>67</v>
      </c>
      <c r="AV79" s="1"/>
      <c r="AW79" s="1"/>
      <c r="AX79" s="1"/>
      <c r="AY79" s="1"/>
      <c r="AZ79" s="1"/>
      <c r="BA79" s="1"/>
      <c r="BB79" s="1"/>
      <c r="BC79" s="1"/>
      <c r="BD79" s="1"/>
      <c r="BE79" s="1"/>
      <c r="BF79" s="1"/>
      <c r="BG79" s="1"/>
      <c r="BH79" s="1"/>
      <c r="BI79" s="1"/>
      <c r="BJ79" s="1"/>
      <c r="BK79" s="1"/>
      <c r="BL79" s="1"/>
      <c r="BM79" s="1"/>
      <c r="BN79" s="39" t="s">
        <v>252</v>
      </c>
      <c r="BO79" s="39" t="s">
        <v>1081</v>
      </c>
    </row>
    <row r="80" spans="1:67" ht="12.5" x14ac:dyDescent="0.25">
      <c r="A80" s="38">
        <v>43774.34984826389</v>
      </c>
      <c r="B80" s="39" t="s">
        <v>1082</v>
      </c>
      <c r="C80" s="39" t="s">
        <v>77</v>
      </c>
      <c r="D80" s="39" t="s">
        <v>1083</v>
      </c>
      <c r="E80" s="39">
        <v>200600180</v>
      </c>
      <c r="F80" s="39" t="s">
        <v>1084</v>
      </c>
      <c r="G80" s="39" t="s">
        <v>1085</v>
      </c>
      <c r="H80" s="39" t="s">
        <v>883</v>
      </c>
      <c r="I80" s="39" t="s">
        <v>67</v>
      </c>
      <c r="J80" s="39" t="s">
        <v>67</v>
      </c>
      <c r="K80" s="39" t="s">
        <v>67</v>
      </c>
      <c r="L80" s="39" t="s">
        <v>67</v>
      </c>
      <c r="M80" s="39" t="s">
        <v>67</v>
      </c>
      <c r="N80" s="39" t="s">
        <v>67</v>
      </c>
      <c r="O80" s="39" t="s">
        <v>67</v>
      </c>
      <c r="P80" s="39" t="s">
        <v>67</v>
      </c>
      <c r="Q80" s="39" t="s">
        <v>67</v>
      </c>
      <c r="R80" s="39" t="s">
        <v>67</v>
      </c>
      <c r="S80" s="39" t="s">
        <v>67</v>
      </c>
      <c r="T80" s="39" t="s">
        <v>67</v>
      </c>
      <c r="U80" s="39" t="s">
        <v>67</v>
      </c>
      <c r="V80" s="39" t="s">
        <v>67</v>
      </c>
      <c r="W80" s="39" t="s">
        <v>67</v>
      </c>
      <c r="X80" s="39" t="s">
        <v>67</v>
      </c>
      <c r="Y80" s="39" t="s">
        <v>67</v>
      </c>
      <c r="Z80" s="39" t="s">
        <v>67</v>
      </c>
      <c r="AA80" s="39" t="s">
        <v>67</v>
      </c>
      <c r="AB80" s="39" t="s">
        <v>67</v>
      </c>
      <c r="AC80" s="39" t="s">
        <v>67</v>
      </c>
      <c r="AD80" s="39" t="s">
        <v>67</v>
      </c>
      <c r="AE80" s="39" t="s">
        <v>67</v>
      </c>
      <c r="AF80" s="39" t="s">
        <v>67</v>
      </c>
      <c r="AG80" s="39" t="s">
        <v>67</v>
      </c>
      <c r="AH80" s="39" t="s">
        <v>67</v>
      </c>
      <c r="AI80" s="39" t="s">
        <v>67</v>
      </c>
      <c r="AJ80" s="39" t="s">
        <v>67</v>
      </c>
      <c r="AK80" s="39" t="s">
        <v>67</v>
      </c>
      <c r="AL80" s="39" t="s">
        <v>67</v>
      </c>
      <c r="AM80" s="39" t="s">
        <v>67</v>
      </c>
      <c r="AN80" s="39" t="s">
        <v>67</v>
      </c>
      <c r="AO80" s="39" t="s">
        <v>67</v>
      </c>
      <c r="AP80" s="39" t="s">
        <v>67</v>
      </c>
      <c r="AQ80" s="39" t="s">
        <v>67</v>
      </c>
      <c r="AR80" s="39" t="s">
        <v>67</v>
      </c>
      <c r="AS80" s="39" t="s">
        <v>67</v>
      </c>
      <c r="AT80" s="39" t="s">
        <v>67</v>
      </c>
      <c r="AU80" s="39" t="s">
        <v>67</v>
      </c>
      <c r="AV80" s="1"/>
      <c r="AW80" s="1"/>
      <c r="AX80" s="1"/>
      <c r="AY80" s="1"/>
      <c r="AZ80" s="1"/>
      <c r="BA80" s="1"/>
      <c r="BB80" s="1"/>
      <c r="BC80" s="1"/>
      <c r="BD80" s="1"/>
      <c r="BE80" s="1"/>
      <c r="BF80" s="1"/>
      <c r="BG80" s="1"/>
      <c r="BH80" s="1"/>
      <c r="BI80" s="1"/>
      <c r="BJ80" s="1"/>
      <c r="BK80" s="1"/>
      <c r="BL80" s="1"/>
      <c r="BM80" s="1"/>
      <c r="BN80" s="39" t="s">
        <v>1086</v>
      </c>
      <c r="BO80" s="39" t="s">
        <v>1087</v>
      </c>
    </row>
    <row r="81" spans="1:67" ht="12.5" x14ac:dyDescent="0.25">
      <c r="A81" s="38">
        <v>43770.525562407405</v>
      </c>
      <c r="B81" s="39" t="s">
        <v>582</v>
      </c>
      <c r="C81" s="39" t="s">
        <v>77</v>
      </c>
      <c r="D81" s="39" t="s">
        <v>1088</v>
      </c>
      <c r="E81" s="39">
        <v>200600259</v>
      </c>
      <c r="F81" s="39" t="s">
        <v>1089</v>
      </c>
      <c r="G81" s="40" t="s">
        <v>583</v>
      </c>
      <c r="H81" s="39" t="s">
        <v>883</v>
      </c>
      <c r="I81" s="1"/>
      <c r="J81" s="1"/>
      <c r="K81" s="1"/>
      <c r="L81" s="1"/>
      <c r="M81" s="1"/>
      <c r="N81" s="1"/>
      <c r="O81" s="1"/>
      <c r="P81" s="1"/>
      <c r="Q81" s="1"/>
      <c r="R81" s="1"/>
      <c r="S81" s="1"/>
      <c r="T81" s="1"/>
      <c r="U81" s="1"/>
      <c r="V81" s="1"/>
      <c r="W81" s="1"/>
      <c r="X81" s="39" t="s">
        <v>76</v>
      </c>
      <c r="Y81" s="1"/>
      <c r="Z81" s="1"/>
      <c r="AA81" s="39" t="s">
        <v>67</v>
      </c>
      <c r="AB81" s="39" t="s">
        <v>67</v>
      </c>
      <c r="AC81" s="39" t="s">
        <v>67</v>
      </c>
      <c r="AD81" s="39" t="s">
        <v>67</v>
      </c>
      <c r="AE81" s="39" t="s">
        <v>67</v>
      </c>
      <c r="AF81" s="39" t="s">
        <v>67</v>
      </c>
      <c r="AG81" s="39" t="s">
        <v>67</v>
      </c>
      <c r="AH81" s="39" t="s">
        <v>67</v>
      </c>
      <c r="AI81" s="39" t="s">
        <v>67</v>
      </c>
      <c r="AJ81" s="39" t="s">
        <v>67</v>
      </c>
      <c r="AK81" s="39" t="s">
        <v>67</v>
      </c>
      <c r="AL81" s="39" t="s">
        <v>67</v>
      </c>
      <c r="AM81" s="39" t="s">
        <v>67</v>
      </c>
      <c r="AN81" s="39" t="s">
        <v>67</v>
      </c>
      <c r="AO81" s="39" t="s">
        <v>67</v>
      </c>
      <c r="AP81" s="39" t="s">
        <v>67</v>
      </c>
      <c r="AQ81" s="39" t="s">
        <v>67</v>
      </c>
      <c r="AR81" s="39" t="s">
        <v>67</v>
      </c>
      <c r="AS81" s="39" t="s">
        <v>67</v>
      </c>
      <c r="AT81" s="39" t="s">
        <v>67</v>
      </c>
      <c r="AU81" s="39" t="s">
        <v>67</v>
      </c>
      <c r="AV81" s="1"/>
      <c r="AW81" s="1"/>
      <c r="AX81" s="1"/>
      <c r="AY81" s="1"/>
      <c r="AZ81" s="1"/>
      <c r="BA81" s="1"/>
      <c r="BB81" s="1"/>
      <c r="BC81" s="1"/>
      <c r="BD81" s="1"/>
      <c r="BE81" s="1"/>
      <c r="BF81" s="1"/>
      <c r="BG81" s="1"/>
      <c r="BH81" s="1"/>
      <c r="BI81" s="1"/>
      <c r="BJ81" s="1"/>
      <c r="BK81" s="1"/>
      <c r="BL81" s="1"/>
      <c r="BM81" s="1"/>
      <c r="BO81" s="39" t="s">
        <v>1090</v>
      </c>
    </row>
    <row r="82" spans="1:67" ht="12.5" x14ac:dyDescent="0.25">
      <c r="A82" s="38">
        <v>43769.574733125002</v>
      </c>
      <c r="B82" s="39" t="s">
        <v>155</v>
      </c>
      <c r="C82" s="39" t="s">
        <v>77</v>
      </c>
      <c r="D82" s="39" t="s">
        <v>1091</v>
      </c>
      <c r="E82" s="39">
        <v>200600269</v>
      </c>
      <c r="F82" s="39" t="s">
        <v>586</v>
      </c>
      <c r="G82" s="40" t="s">
        <v>493</v>
      </c>
      <c r="H82" s="39" t="s">
        <v>883</v>
      </c>
      <c r="I82" s="39" t="s">
        <v>67</v>
      </c>
      <c r="J82" s="39" t="s">
        <v>67</v>
      </c>
      <c r="K82" s="39" t="s">
        <v>76</v>
      </c>
      <c r="L82" s="39" t="s">
        <v>67</v>
      </c>
      <c r="M82" s="39" t="s">
        <v>67</v>
      </c>
      <c r="N82" s="39" t="s">
        <v>67</v>
      </c>
      <c r="O82" s="39" t="s">
        <v>67</v>
      </c>
      <c r="P82" s="39" t="s">
        <v>67</v>
      </c>
      <c r="Q82" s="39" t="s">
        <v>67</v>
      </c>
      <c r="R82" s="39" t="s">
        <v>67</v>
      </c>
      <c r="S82" s="39" t="s">
        <v>67</v>
      </c>
      <c r="T82" s="39" t="s">
        <v>67</v>
      </c>
      <c r="U82" s="39" t="s">
        <v>69</v>
      </c>
      <c r="V82" s="39" t="s">
        <v>69</v>
      </c>
      <c r="W82" s="39" t="s">
        <v>67</v>
      </c>
      <c r="X82" s="39" t="s">
        <v>67</v>
      </c>
      <c r="Y82" s="39" t="s">
        <v>67</v>
      </c>
      <c r="Z82" s="39" t="s">
        <v>67</v>
      </c>
      <c r="AA82" s="39" t="s">
        <v>69</v>
      </c>
      <c r="AB82" s="39" t="s">
        <v>67</v>
      </c>
      <c r="AC82" s="39" t="s">
        <v>67</v>
      </c>
      <c r="AD82" s="39" t="s">
        <v>69</v>
      </c>
      <c r="AE82" s="39" t="s">
        <v>67</v>
      </c>
      <c r="AF82" s="39" t="s">
        <v>67</v>
      </c>
      <c r="AG82" s="39" t="s">
        <v>69</v>
      </c>
      <c r="AH82" s="39" t="s">
        <v>69</v>
      </c>
      <c r="AI82" s="39" t="s">
        <v>67</v>
      </c>
      <c r="AJ82" s="39" t="s">
        <v>69</v>
      </c>
      <c r="AK82" s="39" t="s">
        <v>67</v>
      </c>
      <c r="AL82" s="39" t="s">
        <v>67</v>
      </c>
      <c r="AM82" s="39" t="s">
        <v>67</v>
      </c>
      <c r="AN82" s="39" t="s">
        <v>67</v>
      </c>
      <c r="AO82" s="39" t="s">
        <v>67</v>
      </c>
      <c r="AP82" s="39" t="s">
        <v>67</v>
      </c>
      <c r="AQ82" s="39" t="s">
        <v>67</v>
      </c>
      <c r="AR82" s="39" t="s">
        <v>69</v>
      </c>
      <c r="AS82" s="39" t="s">
        <v>67</v>
      </c>
      <c r="AT82" s="39" t="s">
        <v>67</v>
      </c>
      <c r="AU82" s="39" t="s">
        <v>69</v>
      </c>
      <c r="AV82" s="39" t="s">
        <v>69</v>
      </c>
      <c r="AW82" s="39" t="s">
        <v>67</v>
      </c>
      <c r="AX82" s="39" t="s">
        <v>69</v>
      </c>
      <c r="AY82" s="39" t="s">
        <v>67</v>
      </c>
      <c r="AZ82" s="39" t="s">
        <v>67</v>
      </c>
      <c r="BA82" s="39" t="s">
        <v>69</v>
      </c>
      <c r="BB82" s="39" t="s">
        <v>67</v>
      </c>
      <c r="BC82" s="39" t="s">
        <v>67</v>
      </c>
      <c r="BD82" s="39" t="s">
        <v>69</v>
      </c>
      <c r="BE82" s="39" t="s">
        <v>67</v>
      </c>
      <c r="BF82" s="39" t="s">
        <v>67</v>
      </c>
      <c r="BG82" s="39" t="s">
        <v>69</v>
      </c>
      <c r="BH82" s="39" t="s">
        <v>67</v>
      </c>
      <c r="BI82" s="39" t="s">
        <v>69</v>
      </c>
      <c r="BJ82" s="39" t="s">
        <v>69</v>
      </c>
      <c r="BK82" s="39" t="s">
        <v>67</v>
      </c>
      <c r="BL82" s="39" t="s">
        <v>67</v>
      </c>
      <c r="BM82" s="39" t="s">
        <v>69</v>
      </c>
      <c r="BN82" s="39" t="s">
        <v>1092</v>
      </c>
      <c r="BO82" s="39" t="s">
        <v>1093</v>
      </c>
    </row>
    <row r="83" spans="1:67" ht="12.5" x14ac:dyDescent="0.25">
      <c r="A83" s="38">
        <v>43774.610650891205</v>
      </c>
      <c r="B83" s="39" t="s">
        <v>156</v>
      </c>
      <c r="C83" s="39" t="s">
        <v>77</v>
      </c>
      <c r="D83" s="39" t="s">
        <v>157</v>
      </c>
      <c r="E83" s="39">
        <v>200600296</v>
      </c>
      <c r="F83" s="39" t="s">
        <v>1094</v>
      </c>
      <c r="G83" s="40" t="s">
        <v>158</v>
      </c>
      <c r="H83" s="39" t="s">
        <v>883</v>
      </c>
      <c r="I83" s="39" t="s">
        <v>67</v>
      </c>
      <c r="J83" s="39" t="s">
        <v>67</v>
      </c>
      <c r="K83" s="39" t="s">
        <v>67</v>
      </c>
      <c r="L83" s="39" t="s">
        <v>67</v>
      </c>
      <c r="M83" s="39" t="s">
        <v>67</v>
      </c>
      <c r="N83" s="39" t="s">
        <v>67</v>
      </c>
      <c r="O83" s="39" t="s">
        <v>67</v>
      </c>
      <c r="P83" s="39" t="s">
        <v>67</v>
      </c>
      <c r="Q83" s="39" t="s">
        <v>67</v>
      </c>
      <c r="R83" s="39" t="s">
        <v>67</v>
      </c>
      <c r="S83" s="39" t="s">
        <v>67</v>
      </c>
      <c r="T83" s="39" t="s">
        <v>67</v>
      </c>
      <c r="U83" s="39" t="s">
        <v>67</v>
      </c>
      <c r="V83" s="39" t="s">
        <v>67</v>
      </c>
      <c r="W83" s="39" t="s">
        <v>67</v>
      </c>
      <c r="X83" s="39" t="s">
        <v>67</v>
      </c>
      <c r="Y83" s="39" t="s">
        <v>67</v>
      </c>
      <c r="Z83" s="39" t="s">
        <v>67</v>
      </c>
      <c r="AA83" s="39" t="s">
        <v>67</v>
      </c>
      <c r="AB83" s="39" t="s">
        <v>67</v>
      </c>
      <c r="AC83" s="39" t="s">
        <v>67</v>
      </c>
      <c r="AD83" s="39" t="s">
        <v>67</v>
      </c>
      <c r="AE83" s="39" t="s">
        <v>67</v>
      </c>
      <c r="AF83" s="39" t="s">
        <v>67</v>
      </c>
      <c r="AG83" s="39" t="s">
        <v>67</v>
      </c>
      <c r="AH83" s="39" t="s">
        <v>67</v>
      </c>
      <c r="AI83" s="39" t="s">
        <v>67</v>
      </c>
      <c r="AJ83" s="39" t="s">
        <v>67</v>
      </c>
      <c r="AK83" s="39" t="s">
        <v>67</v>
      </c>
      <c r="AL83" s="39" t="s">
        <v>67</v>
      </c>
      <c r="AM83" s="39" t="s">
        <v>67</v>
      </c>
      <c r="AN83" s="39" t="s">
        <v>67</v>
      </c>
      <c r="AO83" s="39" t="s">
        <v>67</v>
      </c>
      <c r="AP83" s="39" t="s">
        <v>67</v>
      </c>
      <c r="AQ83" s="39" t="s">
        <v>67</v>
      </c>
      <c r="AR83" s="39" t="s">
        <v>67</v>
      </c>
      <c r="AS83" s="39" t="s">
        <v>67</v>
      </c>
      <c r="AT83" s="39" t="s">
        <v>67</v>
      </c>
      <c r="AU83" s="39" t="s">
        <v>67</v>
      </c>
      <c r="AV83" s="39" t="s">
        <v>67</v>
      </c>
      <c r="AW83" s="39" t="s">
        <v>67</v>
      </c>
      <c r="AX83" s="39" t="s">
        <v>67</v>
      </c>
      <c r="AY83" s="39" t="s">
        <v>67</v>
      </c>
      <c r="AZ83" s="39" t="s">
        <v>67</v>
      </c>
      <c r="BA83" s="39" t="s">
        <v>67</v>
      </c>
      <c r="BB83" s="39" t="s">
        <v>67</v>
      </c>
      <c r="BC83" s="39" t="s">
        <v>67</v>
      </c>
      <c r="BD83" s="39" t="s">
        <v>67</v>
      </c>
      <c r="BE83" s="39" t="s">
        <v>67</v>
      </c>
      <c r="BF83" s="39" t="s">
        <v>67</v>
      </c>
      <c r="BG83" s="39" t="s">
        <v>67</v>
      </c>
      <c r="BH83" s="39" t="s">
        <v>67</v>
      </c>
      <c r="BI83" s="39" t="s">
        <v>67</v>
      </c>
      <c r="BJ83" s="39" t="s">
        <v>67</v>
      </c>
      <c r="BK83" s="39" t="s">
        <v>67</v>
      </c>
      <c r="BL83" s="39" t="s">
        <v>67</v>
      </c>
      <c r="BM83" s="39" t="s">
        <v>67</v>
      </c>
      <c r="BO83" s="39" t="s">
        <v>262</v>
      </c>
    </row>
    <row r="84" spans="1:67" ht="12.5" x14ac:dyDescent="0.25">
      <c r="A84" s="38">
        <v>43769.359043067132</v>
      </c>
      <c r="B84" s="39" t="s">
        <v>1095</v>
      </c>
      <c r="C84" s="39" t="s">
        <v>77</v>
      </c>
      <c r="D84" s="39" t="s">
        <v>1096</v>
      </c>
      <c r="E84" s="39">
        <v>200600321</v>
      </c>
      <c r="F84" s="39" t="s">
        <v>1097</v>
      </c>
      <c r="G84" s="40" t="s">
        <v>1098</v>
      </c>
      <c r="H84" s="39" t="s">
        <v>883</v>
      </c>
      <c r="I84" s="39" t="s">
        <v>67</v>
      </c>
      <c r="J84" s="39" t="s">
        <v>67</v>
      </c>
      <c r="K84" s="39" t="s">
        <v>67</v>
      </c>
      <c r="L84" s="39" t="s">
        <v>67</v>
      </c>
      <c r="M84" s="39" t="s">
        <v>67</v>
      </c>
      <c r="N84" s="39" t="s">
        <v>67</v>
      </c>
      <c r="O84" s="39" t="s">
        <v>67</v>
      </c>
      <c r="P84" s="39" t="s">
        <v>67</v>
      </c>
      <c r="Q84" s="39" t="s">
        <v>67</v>
      </c>
      <c r="R84" s="39" t="s">
        <v>67</v>
      </c>
      <c r="S84" s="39" t="s">
        <v>67</v>
      </c>
      <c r="T84" s="39" t="s">
        <v>67</v>
      </c>
      <c r="U84" s="39" t="s">
        <v>67</v>
      </c>
      <c r="V84" s="39" t="s">
        <v>67</v>
      </c>
      <c r="W84" s="39" t="s">
        <v>67</v>
      </c>
      <c r="X84" s="39" t="s">
        <v>67</v>
      </c>
      <c r="Y84" s="39" t="s">
        <v>67</v>
      </c>
      <c r="Z84" s="39" t="s">
        <v>67</v>
      </c>
      <c r="AA84" s="39" t="s">
        <v>67</v>
      </c>
      <c r="AB84" s="39" t="s">
        <v>67</v>
      </c>
      <c r="AC84" s="39" t="s">
        <v>67</v>
      </c>
      <c r="AD84" s="39" t="s">
        <v>67</v>
      </c>
      <c r="AE84" s="39" t="s">
        <v>67</v>
      </c>
      <c r="AF84" s="39" t="s">
        <v>67</v>
      </c>
      <c r="AG84" s="39" t="s">
        <v>67</v>
      </c>
      <c r="AH84" s="39" t="s">
        <v>67</v>
      </c>
      <c r="AI84" s="39" t="s">
        <v>67</v>
      </c>
      <c r="AJ84" s="39" t="s">
        <v>67</v>
      </c>
      <c r="AK84" s="39" t="s">
        <v>67</v>
      </c>
      <c r="AL84" s="39" t="s">
        <v>67</v>
      </c>
      <c r="AM84" s="39" t="s">
        <v>67</v>
      </c>
      <c r="AN84" s="39" t="s">
        <v>67</v>
      </c>
      <c r="AO84" s="39" t="s">
        <v>67</v>
      </c>
      <c r="AP84" s="39" t="s">
        <v>67</v>
      </c>
      <c r="AQ84" s="39" t="s">
        <v>67</v>
      </c>
      <c r="AR84" s="39" t="s">
        <v>67</v>
      </c>
      <c r="AS84" s="39" t="s">
        <v>67</v>
      </c>
      <c r="AT84" s="39" t="s">
        <v>67</v>
      </c>
      <c r="AU84" s="39" t="s">
        <v>67</v>
      </c>
      <c r="AV84" s="1"/>
      <c r="AW84" s="1"/>
      <c r="AX84" s="1"/>
      <c r="AY84" s="1"/>
      <c r="AZ84" s="1"/>
      <c r="BA84" s="1"/>
      <c r="BB84" s="1"/>
      <c r="BC84" s="1"/>
      <c r="BD84" s="1"/>
      <c r="BE84" s="1"/>
      <c r="BF84" s="1"/>
      <c r="BG84" s="1"/>
      <c r="BH84" s="1"/>
      <c r="BI84" s="1"/>
      <c r="BJ84" s="1"/>
      <c r="BK84" s="1"/>
      <c r="BL84" s="1"/>
      <c r="BM84" s="1"/>
      <c r="BO84" s="39" t="s">
        <v>1099</v>
      </c>
    </row>
    <row r="85" spans="1:67" ht="12.5" x14ac:dyDescent="0.25">
      <c r="A85" s="38">
        <v>43773.403342291669</v>
      </c>
      <c r="B85" s="39" t="s">
        <v>1100</v>
      </c>
      <c r="C85" s="39" t="s">
        <v>77</v>
      </c>
      <c r="D85" s="39" t="s">
        <v>1101</v>
      </c>
      <c r="E85" s="39">
        <v>200601065</v>
      </c>
      <c r="F85" s="39" t="s">
        <v>1102</v>
      </c>
      <c r="G85" s="40" t="s">
        <v>1103</v>
      </c>
      <c r="H85" s="39" t="s">
        <v>883</v>
      </c>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39" t="s">
        <v>67</v>
      </c>
      <c r="AW85" s="39" t="s">
        <v>67</v>
      </c>
      <c r="AX85" s="39" t="s">
        <v>67</v>
      </c>
      <c r="AY85" s="39" t="s">
        <v>67</v>
      </c>
      <c r="AZ85" s="39" t="s">
        <v>67</v>
      </c>
      <c r="BA85" s="39" t="s">
        <v>67</v>
      </c>
      <c r="BB85" s="39" t="s">
        <v>67</v>
      </c>
      <c r="BC85" s="39" t="s">
        <v>67</v>
      </c>
      <c r="BD85" s="39" t="s">
        <v>67</v>
      </c>
      <c r="BE85" s="39" t="s">
        <v>67</v>
      </c>
      <c r="BF85" s="39" t="s">
        <v>67</v>
      </c>
      <c r="BG85" s="39" t="s">
        <v>67</v>
      </c>
      <c r="BH85" s="39" t="s">
        <v>67</v>
      </c>
      <c r="BI85" s="39" t="s">
        <v>67</v>
      </c>
      <c r="BJ85" s="39" t="s">
        <v>67</v>
      </c>
      <c r="BK85" s="1"/>
      <c r="BL85" s="39" t="s">
        <v>67</v>
      </c>
      <c r="BM85" s="39" t="s">
        <v>67</v>
      </c>
      <c r="BN85" s="39" t="s">
        <v>1104</v>
      </c>
      <c r="BO85" s="39" t="s">
        <v>265</v>
      </c>
    </row>
    <row r="86" spans="1:67" ht="12.5" x14ac:dyDescent="0.25">
      <c r="A86" s="38">
        <v>43770.397032442124</v>
      </c>
      <c r="B86" s="39" t="s">
        <v>1105</v>
      </c>
      <c r="C86" s="39" t="s">
        <v>77</v>
      </c>
      <c r="D86" s="39" t="s">
        <v>1106</v>
      </c>
      <c r="E86" s="39">
        <v>200600378</v>
      </c>
      <c r="F86" s="39" t="s">
        <v>1107</v>
      </c>
      <c r="G86" s="40" t="s">
        <v>1108</v>
      </c>
      <c r="H86" s="39" t="s">
        <v>883</v>
      </c>
      <c r="I86" s="39" t="s">
        <v>67</v>
      </c>
      <c r="J86" s="39" t="s">
        <v>67</v>
      </c>
      <c r="K86" s="39" t="s">
        <v>67</v>
      </c>
      <c r="L86" s="39" t="s">
        <v>67</v>
      </c>
      <c r="M86" s="39" t="s">
        <v>67</v>
      </c>
      <c r="N86" s="39" t="s">
        <v>67</v>
      </c>
      <c r="O86" s="39" t="s">
        <v>67</v>
      </c>
      <c r="P86" s="39" t="s">
        <v>67</v>
      </c>
      <c r="Q86" s="39" t="s">
        <v>67</v>
      </c>
      <c r="R86" s="39" t="s">
        <v>67</v>
      </c>
      <c r="S86" s="39" t="s">
        <v>67</v>
      </c>
      <c r="T86" s="39" t="s">
        <v>67</v>
      </c>
      <c r="U86" s="39" t="s">
        <v>76</v>
      </c>
      <c r="V86" s="39" t="s">
        <v>69</v>
      </c>
      <c r="W86" s="39" t="s">
        <v>67</v>
      </c>
      <c r="X86" s="39" t="s">
        <v>67</v>
      </c>
      <c r="Y86" s="39" t="s">
        <v>67</v>
      </c>
      <c r="Z86" s="39" t="s">
        <v>67</v>
      </c>
      <c r="AA86" s="39" t="s">
        <v>67</v>
      </c>
      <c r="AB86" s="39" t="s">
        <v>67</v>
      </c>
      <c r="AC86" s="39" t="s">
        <v>76</v>
      </c>
      <c r="AD86" s="39" t="s">
        <v>67</v>
      </c>
      <c r="AE86" s="39" t="s">
        <v>67</v>
      </c>
      <c r="AF86" s="39" t="s">
        <v>69</v>
      </c>
      <c r="AG86" s="39" t="s">
        <v>67</v>
      </c>
      <c r="AH86" s="39" t="s">
        <v>69</v>
      </c>
      <c r="AI86" s="39" t="s">
        <v>67</v>
      </c>
      <c r="AJ86" s="39" t="s">
        <v>69</v>
      </c>
      <c r="AK86" s="39" t="s">
        <v>69</v>
      </c>
      <c r="AL86" s="39" t="s">
        <v>69</v>
      </c>
      <c r="AM86" s="1"/>
      <c r="AN86" s="39" t="s">
        <v>67</v>
      </c>
      <c r="AO86" s="39" t="s">
        <v>67</v>
      </c>
      <c r="AP86" s="39" t="s">
        <v>67</v>
      </c>
      <c r="AQ86" s="39" t="s">
        <v>69</v>
      </c>
      <c r="AR86" s="39" t="s">
        <v>69</v>
      </c>
      <c r="AS86" s="39" t="s">
        <v>67</v>
      </c>
      <c r="AT86" s="39" t="s">
        <v>67</v>
      </c>
      <c r="AU86" s="39" t="s">
        <v>69</v>
      </c>
      <c r="AV86" s="1"/>
      <c r="AW86" s="1"/>
      <c r="AX86" s="1"/>
      <c r="AY86" s="1"/>
      <c r="AZ86" s="1"/>
      <c r="BA86" s="1"/>
      <c r="BB86" s="1"/>
      <c r="BC86" s="1"/>
      <c r="BD86" s="1"/>
      <c r="BE86" s="1"/>
      <c r="BF86" s="1"/>
      <c r="BG86" s="1"/>
      <c r="BH86" s="1"/>
      <c r="BI86" s="1"/>
      <c r="BJ86" s="1"/>
      <c r="BK86" s="1"/>
      <c r="BL86" s="1"/>
      <c r="BM86" s="1"/>
      <c r="BN86" s="39" t="s">
        <v>218</v>
      </c>
      <c r="BO86" s="39" t="s">
        <v>1109</v>
      </c>
    </row>
    <row r="87" spans="1:67" ht="12.5" x14ac:dyDescent="0.25">
      <c r="A87" s="38">
        <v>43772.911619641207</v>
      </c>
      <c r="B87" s="39" t="s">
        <v>584</v>
      </c>
      <c r="C87" s="39" t="s">
        <v>77</v>
      </c>
      <c r="D87" s="39" t="s">
        <v>1110</v>
      </c>
      <c r="E87" s="39">
        <v>200600265</v>
      </c>
      <c r="F87" s="39" t="s">
        <v>1111</v>
      </c>
      <c r="G87" s="40" t="s">
        <v>585</v>
      </c>
      <c r="H87" s="39" t="s">
        <v>883</v>
      </c>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39" t="s">
        <v>67</v>
      </c>
      <c r="AW87" s="39" t="s">
        <v>67</v>
      </c>
      <c r="AX87" s="39" t="s">
        <v>67</v>
      </c>
      <c r="AY87" s="39" t="s">
        <v>67</v>
      </c>
      <c r="AZ87" s="39" t="s">
        <v>67</v>
      </c>
      <c r="BA87" s="39" t="s">
        <v>67</v>
      </c>
      <c r="BB87" s="39" t="s">
        <v>67</v>
      </c>
      <c r="BC87" s="39" t="s">
        <v>67</v>
      </c>
      <c r="BD87" s="39" t="s">
        <v>67</v>
      </c>
      <c r="BE87" s="39" t="s">
        <v>67</v>
      </c>
      <c r="BF87" s="39" t="s">
        <v>67</v>
      </c>
      <c r="BG87" s="39" t="s">
        <v>67</v>
      </c>
      <c r="BH87" s="39" t="s">
        <v>67</v>
      </c>
      <c r="BI87" s="39" t="s">
        <v>67</v>
      </c>
      <c r="BJ87" s="39" t="s">
        <v>67</v>
      </c>
      <c r="BK87" s="39" t="s">
        <v>67</v>
      </c>
      <c r="BL87" s="39" t="s">
        <v>67</v>
      </c>
      <c r="BM87" s="39" t="s">
        <v>67</v>
      </c>
      <c r="BO87" s="39" t="s">
        <v>256</v>
      </c>
    </row>
    <row r="88" spans="1:67" ht="12.5" x14ac:dyDescent="0.25">
      <c r="A88" s="38">
        <v>43770.77277030093</v>
      </c>
      <c r="B88" s="39" t="s">
        <v>1112</v>
      </c>
      <c r="C88" s="39" t="s">
        <v>77</v>
      </c>
      <c r="D88" s="39" t="s">
        <v>1113</v>
      </c>
      <c r="E88" s="39">
        <v>200600484</v>
      </c>
      <c r="F88" s="39" t="s">
        <v>1114</v>
      </c>
      <c r="G88" s="40" t="s">
        <v>1115</v>
      </c>
      <c r="H88" s="39" t="s">
        <v>883</v>
      </c>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39" t="s">
        <v>67</v>
      </c>
      <c r="AW88" s="39" t="s">
        <v>67</v>
      </c>
      <c r="AX88" s="39" t="s">
        <v>67</v>
      </c>
      <c r="AY88" s="39" t="s">
        <v>67</v>
      </c>
      <c r="AZ88" s="39" t="s">
        <v>67</v>
      </c>
      <c r="BA88" s="39" t="s">
        <v>67</v>
      </c>
      <c r="BB88" s="39" t="s">
        <v>67</v>
      </c>
      <c r="BC88" s="39" t="s">
        <v>67</v>
      </c>
      <c r="BD88" s="39" t="s">
        <v>67</v>
      </c>
      <c r="BE88" s="39" t="s">
        <v>67</v>
      </c>
      <c r="BF88" s="39" t="s">
        <v>67</v>
      </c>
      <c r="BG88" s="39" t="s">
        <v>67</v>
      </c>
      <c r="BH88" s="39" t="s">
        <v>67</v>
      </c>
      <c r="BI88" s="39" t="s">
        <v>67</v>
      </c>
      <c r="BJ88" s="39" t="s">
        <v>67</v>
      </c>
      <c r="BK88" s="39" t="s">
        <v>67</v>
      </c>
      <c r="BL88" s="39" t="s">
        <v>67</v>
      </c>
      <c r="BM88" s="39" t="s">
        <v>67</v>
      </c>
      <c r="BN88" s="39" t="s">
        <v>219</v>
      </c>
      <c r="BO88" s="39" t="s">
        <v>1116</v>
      </c>
    </row>
    <row r="89" spans="1:67" ht="12.5" x14ac:dyDescent="0.25">
      <c r="A89" s="38">
        <v>43774.50804533565</v>
      </c>
      <c r="B89" s="39" t="s">
        <v>588</v>
      </c>
      <c r="C89" s="39" t="s">
        <v>77</v>
      </c>
      <c r="D89" s="39" t="s">
        <v>1117</v>
      </c>
      <c r="E89" s="39">
        <v>200600054</v>
      </c>
      <c r="F89" s="39" t="s">
        <v>1118</v>
      </c>
      <c r="G89" s="40" t="s">
        <v>160</v>
      </c>
      <c r="H89" s="39" t="s">
        <v>883</v>
      </c>
      <c r="I89" s="39" t="s">
        <v>67</v>
      </c>
      <c r="J89" s="39" t="s">
        <v>67</v>
      </c>
      <c r="K89" s="39" t="s">
        <v>67</v>
      </c>
      <c r="L89" s="39" t="s">
        <v>67</v>
      </c>
      <c r="M89" s="39" t="s">
        <v>67</v>
      </c>
      <c r="N89" s="39" t="s">
        <v>67</v>
      </c>
      <c r="O89" s="39" t="s">
        <v>67</v>
      </c>
      <c r="P89" s="39" t="s">
        <v>67</v>
      </c>
      <c r="Q89" s="39" t="s">
        <v>67</v>
      </c>
      <c r="R89" s="39" t="s">
        <v>67</v>
      </c>
      <c r="S89" s="39" t="s">
        <v>67</v>
      </c>
      <c r="T89" s="39" t="s">
        <v>67</v>
      </c>
      <c r="U89" s="39" t="s">
        <v>67</v>
      </c>
      <c r="V89" s="39" t="s">
        <v>67</v>
      </c>
      <c r="W89" s="39" t="s">
        <v>67</v>
      </c>
      <c r="X89" s="39" t="s">
        <v>67</v>
      </c>
      <c r="Y89" s="39" t="s">
        <v>67</v>
      </c>
      <c r="Z89" s="39" t="s">
        <v>67</v>
      </c>
      <c r="AA89" s="39" t="s">
        <v>67</v>
      </c>
      <c r="AB89" s="39" t="s">
        <v>67</v>
      </c>
      <c r="AC89" s="39" t="s">
        <v>67</v>
      </c>
      <c r="AD89" s="39" t="s">
        <v>67</v>
      </c>
      <c r="AE89" s="39" t="s">
        <v>67</v>
      </c>
      <c r="AF89" s="39" t="s">
        <v>67</v>
      </c>
      <c r="AG89" s="39" t="s">
        <v>67</v>
      </c>
      <c r="AH89" s="39" t="s">
        <v>67</v>
      </c>
      <c r="AI89" s="39" t="s">
        <v>67</v>
      </c>
      <c r="AJ89" s="39" t="s">
        <v>67</v>
      </c>
      <c r="AK89" s="39" t="s">
        <v>67</v>
      </c>
      <c r="AL89" s="39" t="s">
        <v>67</v>
      </c>
      <c r="AM89" s="39" t="s">
        <v>67</v>
      </c>
      <c r="AN89" s="39" t="s">
        <v>67</v>
      </c>
      <c r="AO89" s="39" t="s">
        <v>67</v>
      </c>
      <c r="AP89" s="39" t="s">
        <v>67</v>
      </c>
      <c r="AQ89" s="39" t="s">
        <v>67</v>
      </c>
      <c r="AR89" s="39" t="s">
        <v>67</v>
      </c>
      <c r="AS89" s="39" t="s">
        <v>67</v>
      </c>
      <c r="AT89" s="39" t="s">
        <v>67</v>
      </c>
      <c r="AU89" s="39" t="s">
        <v>67</v>
      </c>
      <c r="AV89" s="1"/>
      <c r="AW89" s="1"/>
      <c r="AX89" s="1"/>
      <c r="AY89" s="1"/>
      <c r="AZ89" s="1"/>
      <c r="BA89" s="1"/>
      <c r="BB89" s="1"/>
      <c r="BC89" s="1"/>
      <c r="BD89" s="1"/>
      <c r="BE89" s="1"/>
      <c r="BF89" s="1"/>
      <c r="BG89" s="1"/>
      <c r="BH89" s="1"/>
      <c r="BI89" s="1"/>
      <c r="BJ89" s="1"/>
      <c r="BK89" s="1"/>
      <c r="BL89" s="1"/>
      <c r="BM89" s="1"/>
      <c r="BN89" s="39" t="s">
        <v>1119</v>
      </c>
      <c r="BO89" s="39" t="s">
        <v>266</v>
      </c>
    </row>
    <row r="90" spans="1:67" ht="12.5" x14ac:dyDescent="0.25">
      <c r="A90" s="38">
        <v>43770.197180057876</v>
      </c>
      <c r="B90" s="39" t="s">
        <v>159</v>
      </c>
      <c r="C90" s="39" t="s">
        <v>77</v>
      </c>
      <c r="D90" s="39" t="s">
        <v>1120</v>
      </c>
      <c r="E90" s="39">
        <v>200600568</v>
      </c>
      <c r="F90" s="39" t="s">
        <v>1121</v>
      </c>
      <c r="G90" s="40" t="s">
        <v>494</v>
      </c>
      <c r="H90" s="39" t="s">
        <v>883</v>
      </c>
      <c r="I90" s="39" t="s">
        <v>67</v>
      </c>
      <c r="J90" s="39" t="s">
        <v>67</v>
      </c>
      <c r="K90" s="39" t="s">
        <v>67</v>
      </c>
      <c r="L90" s="39" t="s">
        <v>67</v>
      </c>
      <c r="M90" s="39" t="s">
        <v>67</v>
      </c>
      <c r="N90" s="39" t="s">
        <v>67</v>
      </c>
      <c r="O90" s="39" t="s">
        <v>67</v>
      </c>
      <c r="P90" s="39" t="s">
        <v>67</v>
      </c>
      <c r="Q90" s="39" t="s">
        <v>67</v>
      </c>
      <c r="R90" s="39" t="s">
        <v>67</v>
      </c>
      <c r="S90" s="39" t="s">
        <v>67</v>
      </c>
      <c r="T90" s="39" t="s">
        <v>67</v>
      </c>
      <c r="U90" s="39" t="s">
        <v>67</v>
      </c>
      <c r="V90" s="39" t="s">
        <v>67</v>
      </c>
      <c r="W90" s="39" t="s">
        <v>67</v>
      </c>
      <c r="X90" s="39" t="s">
        <v>67</v>
      </c>
      <c r="Y90" s="39" t="s">
        <v>67</v>
      </c>
      <c r="Z90" s="39" t="s">
        <v>67</v>
      </c>
      <c r="AA90" s="39" t="s">
        <v>67</v>
      </c>
      <c r="AB90" s="39" t="s">
        <v>67</v>
      </c>
      <c r="AC90" s="39" t="s">
        <v>67</v>
      </c>
      <c r="AD90" s="39" t="s">
        <v>67</v>
      </c>
      <c r="AE90" s="39" t="s">
        <v>67</v>
      </c>
      <c r="AF90" s="39" t="s">
        <v>67</v>
      </c>
      <c r="AG90" s="39" t="s">
        <v>67</v>
      </c>
      <c r="AH90" s="39" t="s">
        <v>67</v>
      </c>
      <c r="AI90" s="39" t="s">
        <v>67</v>
      </c>
      <c r="AJ90" s="39" t="s">
        <v>67</v>
      </c>
      <c r="AK90" s="39" t="s">
        <v>67</v>
      </c>
      <c r="AL90" s="39" t="s">
        <v>67</v>
      </c>
      <c r="AM90" s="39" t="s">
        <v>67</v>
      </c>
      <c r="AN90" s="39" t="s">
        <v>67</v>
      </c>
      <c r="AO90" s="39" t="s">
        <v>67</v>
      </c>
      <c r="AP90" s="39" t="s">
        <v>67</v>
      </c>
      <c r="AQ90" s="39" t="s">
        <v>67</v>
      </c>
      <c r="AR90" s="39" t="s">
        <v>67</v>
      </c>
      <c r="AS90" s="39" t="s">
        <v>67</v>
      </c>
      <c r="AT90" s="39" t="s">
        <v>67</v>
      </c>
      <c r="AU90" s="39" t="s">
        <v>67</v>
      </c>
      <c r="AV90" s="1"/>
      <c r="AW90" s="1"/>
      <c r="AX90" s="1"/>
      <c r="AY90" s="1"/>
      <c r="AZ90" s="1"/>
      <c r="BA90" s="1"/>
      <c r="BB90" s="1"/>
      <c r="BC90" s="1"/>
      <c r="BD90" s="1"/>
      <c r="BE90" s="1"/>
      <c r="BF90" s="1"/>
      <c r="BG90" s="1"/>
      <c r="BH90" s="1"/>
      <c r="BI90" s="1"/>
      <c r="BJ90" s="1"/>
      <c r="BK90" s="1"/>
      <c r="BL90" s="1"/>
      <c r="BM90" s="1"/>
      <c r="BO90" s="39" t="s">
        <v>589</v>
      </c>
    </row>
    <row r="91" spans="1:67" ht="12.5" x14ac:dyDescent="0.25">
      <c r="A91" s="38">
        <v>43770.352231539349</v>
      </c>
      <c r="B91" s="39" t="s">
        <v>1122</v>
      </c>
      <c r="C91" s="39" t="s">
        <v>77</v>
      </c>
      <c r="D91" s="39" t="s">
        <v>1123</v>
      </c>
      <c r="E91" s="39">
        <v>200600592</v>
      </c>
      <c r="F91" s="39" t="s">
        <v>1124</v>
      </c>
      <c r="G91" s="40" t="s">
        <v>1125</v>
      </c>
      <c r="H91" s="39" t="s">
        <v>883</v>
      </c>
      <c r="I91" s="39" t="s">
        <v>67</v>
      </c>
      <c r="J91" s="39" t="s">
        <v>67</v>
      </c>
      <c r="K91" s="39" t="s">
        <v>67</v>
      </c>
      <c r="L91" s="39" t="s">
        <v>67</v>
      </c>
      <c r="M91" s="39" t="s">
        <v>67</v>
      </c>
      <c r="N91" s="39" t="s">
        <v>67</v>
      </c>
      <c r="O91" s="39" t="s">
        <v>67</v>
      </c>
      <c r="P91" s="39" t="s">
        <v>67</v>
      </c>
      <c r="Q91" s="39" t="s">
        <v>67</v>
      </c>
      <c r="R91" s="39" t="s">
        <v>67</v>
      </c>
      <c r="S91" s="39" t="s">
        <v>67</v>
      </c>
      <c r="T91" s="39" t="s">
        <v>67</v>
      </c>
      <c r="U91" s="39" t="s">
        <v>67</v>
      </c>
      <c r="V91" s="39" t="s">
        <v>67</v>
      </c>
      <c r="W91" s="39" t="s">
        <v>67</v>
      </c>
      <c r="X91" s="39" t="s">
        <v>67</v>
      </c>
      <c r="Y91" s="39" t="s">
        <v>67</v>
      </c>
      <c r="Z91" s="39" t="s">
        <v>67</v>
      </c>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39" t="s">
        <v>252</v>
      </c>
      <c r="BO91" s="39" t="s">
        <v>263</v>
      </c>
    </row>
    <row r="92" spans="1:67" ht="12.5" x14ac:dyDescent="0.25">
      <c r="A92" s="38">
        <v>43770.253545925923</v>
      </c>
      <c r="B92" s="39" t="s">
        <v>161</v>
      </c>
      <c r="C92" s="39" t="s">
        <v>77</v>
      </c>
      <c r="D92" s="39" t="s">
        <v>1126</v>
      </c>
      <c r="E92" s="39">
        <v>200600603</v>
      </c>
      <c r="F92" s="39" t="s">
        <v>1127</v>
      </c>
      <c r="G92" s="40" t="s">
        <v>162</v>
      </c>
      <c r="H92" s="39" t="s">
        <v>883</v>
      </c>
      <c r="I92" s="39" t="s">
        <v>69</v>
      </c>
      <c r="J92" s="39" t="s">
        <v>67</v>
      </c>
      <c r="K92" s="39" t="s">
        <v>67</v>
      </c>
      <c r="L92" s="39" t="s">
        <v>67</v>
      </c>
      <c r="M92" s="39" t="s">
        <v>67</v>
      </c>
      <c r="N92" s="39" t="s">
        <v>67</v>
      </c>
      <c r="O92" s="39" t="s">
        <v>67</v>
      </c>
      <c r="P92" s="39" t="s">
        <v>69</v>
      </c>
      <c r="Q92" s="39" t="s">
        <v>69</v>
      </c>
      <c r="R92" s="39" t="s">
        <v>67</v>
      </c>
      <c r="S92" s="39" t="s">
        <v>67</v>
      </c>
      <c r="T92" s="39" t="s">
        <v>69</v>
      </c>
      <c r="U92" s="39" t="s">
        <v>69</v>
      </c>
      <c r="V92" s="39" t="s">
        <v>67</v>
      </c>
      <c r="W92" s="39" t="s">
        <v>67</v>
      </c>
      <c r="X92" s="39" t="s">
        <v>67</v>
      </c>
      <c r="Y92" s="39" t="s">
        <v>67</v>
      </c>
      <c r="Z92" s="39" t="s">
        <v>69</v>
      </c>
      <c r="AA92" s="39" t="s">
        <v>67</v>
      </c>
      <c r="AB92" s="39" t="s">
        <v>67</v>
      </c>
      <c r="AC92" s="39" t="s">
        <v>67</v>
      </c>
      <c r="AD92" s="39" t="s">
        <v>69</v>
      </c>
      <c r="AE92" s="39" t="s">
        <v>67</v>
      </c>
      <c r="AF92" s="39" t="s">
        <v>67</v>
      </c>
      <c r="AG92" s="39" t="s">
        <v>67</v>
      </c>
      <c r="AH92" s="39" t="s">
        <v>67</v>
      </c>
      <c r="AI92" s="39" t="s">
        <v>67</v>
      </c>
      <c r="AJ92" s="39" t="s">
        <v>67</v>
      </c>
      <c r="AK92" s="39" t="s">
        <v>67</v>
      </c>
      <c r="AL92" s="39" t="s">
        <v>67</v>
      </c>
      <c r="AM92" s="39" t="s">
        <v>67</v>
      </c>
      <c r="AN92" s="39" t="s">
        <v>67</v>
      </c>
      <c r="AO92" s="39" t="s">
        <v>67</v>
      </c>
      <c r="AP92" s="39" t="s">
        <v>69</v>
      </c>
      <c r="AQ92" s="39" t="s">
        <v>67</v>
      </c>
      <c r="AR92" s="39" t="s">
        <v>67</v>
      </c>
      <c r="AS92" s="39" t="s">
        <v>67</v>
      </c>
      <c r="AT92" s="39" t="s">
        <v>67</v>
      </c>
      <c r="AU92" s="39" t="s">
        <v>69</v>
      </c>
      <c r="AV92" s="1"/>
      <c r="AW92" s="1"/>
      <c r="AX92" s="1"/>
      <c r="AY92" s="1"/>
      <c r="AZ92" s="1"/>
      <c r="BA92" s="1"/>
      <c r="BB92" s="1"/>
      <c r="BC92" s="1"/>
      <c r="BD92" s="1"/>
      <c r="BE92" s="1"/>
      <c r="BF92" s="1"/>
      <c r="BG92" s="1"/>
      <c r="BH92" s="1"/>
      <c r="BI92" s="1"/>
      <c r="BJ92" s="1"/>
      <c r="BK92" s="1"/>
      <c r="BL92" s="1"/>
      <c r="BM92" s="1"/>
      <c r="BN92" s="39" t="s">
        <v>1128</v>
      </c>
      <c r="BO92" s="39" t="s">
        <v>257</v>
      </c>
    </row>
    <row r="93" spans="1:67" ht="12.5" x14ac:dyDescent="0.25">
      <c r="A93" s="38">
        <v>43770.517591354168</v>
      </c>
      <c r="B93" s="39" t="s">
        <v>1129</v>
      </c>
      <c r="C93" s="39" t="s">
        <v>77</v>
      </c>
      <c r="D93" s="39" t="s">
        <v>1130</v>
      </c>
      <c r="E93" s="39">
        <v>200600645</v>
      </c>
      <c r="F93" s="39" t="s">
        <v>1131</v>
      </c>
      <c r="G93" s="39" t="s">
        <v>1132</v>
      </c>
      <c r="H93" s="39" t="s">
        <v>883</v>
      </c>
      <c r="I93" s="1"/>
      <c r="J93" s="1"/>
      <c r="K93" s="1"/>
      <c r="L93" s="1"/>
      <c r="M93" s="1"/>
      <c r="N93" s="1"/>
      <c r="O93" s="1"/>
      <c r="P93" s="1"/>
      <c r="Q93" s="1"/>
      <c r="R93" s="1"/>
      <c r="S93" s="1"/>
      <c r="T93" s="1"/>
      <c r="U93" s="1"/>
      <c r="V93" s="1"/>
      <c r="W93" s="1"/>
      <c r="X93" s="1"/>
      <c r="Y93" s="1"/>
      <c r="Z93" s="1"/>
      <c r="AA93" s="39" t="s">
        <v>67</v>
      </c>
      <c r="AB93" s="39" t="s">
        <v>67</v>
      </c>
      <c r="AC93" s="39" t="s">
        <v>67</v>
      </c>
      <c r="AD93" s="39" t="s">
        <v>67</v>
      </c>
      <c r="AE93" s="39" t="s">
        <v>67</v>
      </c>
      <c r="AF93" s="39" t="s">
        <v>67</v>
      </c>
      <c r="AG93" s="39" t="s">
        <v>67</v>
      </c>
      <c r="AH93" s="39" t="s">
        <v>67</v>
      </c>
      <c r="AI93" s="39" t="s">
        <v>67</v>
      </c>
      <c r="AJ93" s="39" t="s">
        <v>67</v>
      </c>
      <c r="AK93" s="39" t="s">
        <v>67</v>
      </c>
      <c r="AL93" s="39" t="s">
        <v>67</v>
      </c>
      <c r="AM93" s="39" t="s">
        <v>67</v>
      </c>
      <c r="AN93" s="39" t="s">
        <v>67</v>
      </c>
      <c r="AO93" s="39" t="s">
        <v>67</v>
      </c>
      <c r="AP93" s="39" t="s">
        <v>67</v>
      </c>
      <c r="AQ93" s="39" t="s">
        <v>67</v>
      </c>
      <c r="AR93" s="39" t="s">
        <v>67</v>
      </c>
      <c r="AS93" s="39" t="s">
        <v>67</v>
      </c>
      <c r="AT93" s="39" t="s">
        <v>67</v>
      </c>
      <c r="AU93" s="39" t="s">
        <v>67</v>
      </c>
      <c r="AV93" s="1"/>
      <c r="AW93" s="1"/>
      <c r="AX93" s="1"/>
      <c r="AY93" s="1"/>
      <c r="AZ93" s="1"/>
      <c r="BA93" s="1"/>
      <c r="BB93" s="1"/>
      <c r="BC93" s="1"/>
      <c r="BD93" s="1"/>
      <c r="BE93" s="1"/>
      <c r="BF93" s="1"/>
      <c r="BG93" s="1"/>
      <c r="BH93" s="1"/>
      <c r="BI93" s="1"/>
      <c r="BJ93" s="1"/>
      <c r="BK93" s="1"/>
      <c r="BL93" s="1"/>
      <c r="BM93" s="1"/>
      <c r="BO93" s="39" t="s">
        <v>256</v>
      </c>
    </row>
    <row r="94" spans="1:67" ht="12.5" x14ac:dyDescent="0.25">
      <c r="A94" s="38">
        <v>43770.348118576389</v>
      </c>
      <c r="B94" s="39" t="s">
        <v>591</v>
      </c>
      <c r="C94" s="39" t="s">
        <v>77</v>
      </c>
      <c r="D94" s="39" t="s">
        <v>1133</v>
      </c>
      <c r="E94" s="39">
        <v>200600691</v>
      </c>
      <c r="F94" s="39" t="s">
        <v>1134</v>
      </c>
      <c r="G94" s="39" t="s">
        <v>1135</v>
      </c>
      <c r="H94" s="39" t="s">
        <v>883</v>
      </c>
      <c r="I94" s="39" t="s">
        <v>67</v>
      </c>
      <c r="J94" s="39" t="s">
        <v>67</v>
      </c>
      <c r="K94" s="39" t="s">
        <v>67</v>
      </c>
      <c r="L94" s="39" t="s">
        <v>67</v>
      </c>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39" t="s">
        <v>67</v>
      </c>
      <c r="AW94" s="39" t="s">
        <v>67</v>
      </c>
      <c r="AX94" s="39" t="s">
        <v>67</v>
      </c>
      <c r="AY94" s="39" t="s">
        <v>67</v>
      </c>
      <c r="AZ94" s="39" t="s">
        <v>67</v>
      </c>
      <c r="BA94" s="39" t="s">
        <v>67</v>
      </c>
      <c r="BB94" s="39" t="s">
        <v>67</v>
      </c>
      <c r="BC94" s="39" t="s">
        <v>67</v>
      </c>
      <c r="BD94" s="39" t="s">
        <v>67</v>
      </c>
      <c r="BE94" s="39" t="s">
        <v>67</v>
      </c>
      <c r="BF94" s="39" t="s">
        <v>67</v>
      </c>
      <c r="BG94" s="39" t="s">
        <v>67</v>
      </c>
      <c r="BH94" s="39" t="s">
        <v>67</v>
      </c>
      <c r="BI94" s="39" t="s">
        <v>67</v>
      </c>
      <c r="BJ94" s="39" t="s">
        <v>67</v>
      </c>
      <c r="BK94" s="39" t="s">
        <v>67</v>
      </c>
      <c r="BL94" s="39" t="s">
        <v>67</v>
      </c>
      <c r="BM94" s="39" t="s">
        <v>67</v>
      </c>
      <c r="BN94" s="39" t="s">
        <v>1136</v>
      </c>
      <c r="BO94" s="39" t="s">
        <v>257</v>
      </c>
    </row>
    <row r="95" spans="1:67" ht="12.5" x14ac:dyDescent="0.25">
      <c r="A95" s="38">
        <v>43769.866035995372</v>
      </c>
      <c r="B95" s="39" t="s">
        <v>1137</v>
      </c>
      <c r="C95" s="39" t="s">
        <v>77</v>
      </c>
      <c r="D95" s="39" t="s">
        <v>1138</v>
      </c>
      <c r="E95" s="39">
        <v>200600694</v>
      </c>
      <c r="F95" s="39" t="s">
        <v>1139</v>
      </c>
      <c r="G95" s="40" t="s">
        <v>163</v>
      </c>
      <c r="H95" s="39" t="s">
        <v>883</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39" t="s">
        <v>67</v>
      </c>
      <c r="AW95" s="39" t="s">
        <v>67</v>
      </c>
      <c r="AX95" s="39" t="s">
        <v>67</v>
      </c>
      <c r="AY95" s="39" t="s">
        <v>67</v>
      </c>
      <c r="AZ95" s="39" t="s">
        <v>67</v>
      </c>
      <c r="BA95" s="39" t="s">
        <v>67</v>
      </c>
      <c r="BB95" s="39" t="s">
        <v>67</v>
      </c>
      <c r="BC95" s="39" t="s">
        <v>67</v>
      </c>
      <c r="BD95" s="39" t="s">
        <v>67</v>
      </c>
      <c r="BE95" s="39" t="s">
        <v>67</v>
      </c>
      <c r="BF95" s="39" t="s">
        <v>67</v>
      </c>
      <c r="BG95" s="39" t="s">
        <v>67</v>
      </c>
      <c r="BH95" s="39" t="s">
        <v>67</v>
      </c>
      <c r="BI95" s="39" t="s">
        <v>67</v>
      </c>
      <c r="BJ95" s="39" t="s">
        <v>67</v>
      </c>
      <c r="BK95" s="39" t="s">
        <v>67</v>
      </c>
      <c r="BL95" s="39" t="s">
        <v>67</v>
      </c>
      <c r="BM95" s="39" t="s">
        <v>67</v>
      </c>
      <c r="BO95" s="39" t="s">
        <v>264</v>
      </c>
    </row>
    <row r="96" spans="1:67" ht="12.5" x14ac:dyDescent="0.25">
      <c r="A96" s="38">
        <v>43773.711761967592</v>
      </c>
      <c r="B96" s="39" t="s">
        <v>268</v>
      </c>
      <c r="C96" s="39" t="s">
        <v>77</v>
      </c>
      <c r="D96" s="39" t="s">
        <v>1140</v>
      </c>
      <c r="E96" s="39">
        <v>200600719</v>
      </c>
      <c r="F96" s="39" t="s">
        <v>1141</v>
      </c>
      <c r="G96" s="40" t="s">
        <v>1142</v>
      </c>
      <c r="H96" s="39" t="s">
        <v>883</v>
      </c>
      <c r="I96" s="39" t="s">
        <v>67</v>
      </c>
      <c r="J96" s="39" t="s">
        <v>67</v>
      </c>
      <c r="K96" s="39" t="s">
        <v>67</v>
      </c>
      <c r="L96" s="39" t="s">
        <v>67</v>
      </c>
      <c r="M96" s="39" t="s">
        <v>67</v>
      </c>
      <c r="N96" s="39" t="s">
        <v>67</v>
      </c>
      <c r="O96" s="39" t="s">
        <v>67</v>
      </c>
      <c r="P96" s="39" t="s">
        <v>67</v>
      </c>
      <c r="Q96" s="39" t="s">
        <v>67</v>
      </c>
      <c r="R96" s="39" t="s">
        <v>67</v>
      </c>
      <c r="S96" s="39" t="s">
        <v>67</v>
      </c>
      <c r="T96" s="39" t="s">
        <v>67</v>
      </c>
      <c r="U96" s="39" t="s">
        <v>67</v>
      </c>
      <c r="V96" s="39" t="s">
        <v>67</v>
      </c>
      <c r="W96" s="39" t="s">
        <v>67</v>
      </c>
      <c r="X96" s="39" t="s">
        <v>67</v>
      </c>
      <c r="Y96" s="39" t="s">
        <v>67</v>
      </c>
      <c r="Z96" s="39" t="s">
        <v>67</v>
      </c>
      <c r="AA96" s="1"/>
      <c r="AB96" s="1"/>
      <c r="AC96" s="1"/>
      <c r="AD96" s="1"/>
      <c r="AE96" s="1"/>
      <c r="AF96" s="1"/>
      <c r="AG96" s="39" t="s">
        <v>67</v>
      </c>
      <c r="AH96" s="39" t="s">
        <v>67</v>
      </c>
      <c r="AI96" s="39" t="s">
        <v>67</v>
      </c>
      <c r="AJ96" s="39" t="s">
        <v>67</v>
      </c>
      <c r="AK96" s="39" t="s">
        <v>67</v>
      </c>
      <c r="AL96" s="39" t="s">
        <v>67</v>
      </c>
      <c r="AM96" s="39" t="s">
        <v>67</v>
      </c>
      <c r="AN96" s="39" t="s">
        <v>67</v>
      </c>
      <c r="AO96" s="39" t="s">
        <v>67</v>
      </c>
      <c r="AP96" s="39" t="s">
        <v>67</v>
      </c>
      <c r="AQ96" s="39" t="s">
        <v>67</v>
      </c>
      <c r="AR96" s="39" t="s">
        <v>67</v>
      </c>
      <c r="AS96" s="39" t="s">
        <v>67</v>
      </c>
      <c r="AT96" s="39" t="s">
        <v>67</v>
      </c>
      <c r="AU96" s="39" t="s">
        <v>67</v>
      </c>
      <c r="AV96" s="1"/>
      <c r="AW96" s="1"/>
      <c r="AX96" s="1"/>
      <c r="AY96" s="1"/>
      <c r="AZ96" s="1"/>
      <c r="BA96" s="1"/>
      <c r="BB96" s="1"/>
      <c r="BC96" s="1"/>
      <c r="BD96" s="1"/>
      <c r="BE96" s="1"/>
      <c r="BF96" s="1"/>
      <c r="BG96" s="1"/>
      <c r="BH96" s="1"/>
      <c r="BI96" s="1"/>
      <c r="BJ96" s="1"/>
      <c r="BK96" s="1"/>
      <c r="BL96" s="1"/>
      <c r="BM96" s="1"/>
      <c r="BN96" s="39" t="s">
        <v>1143</v>
      </c>
      <c r="BO96" s="39" t="s">
        <v>1144</v>
      </c>
    </row>
    <row r="97" spans="1:67" ht="12.5" x14ac:dyDescent="0.25">
      <c r="A97" s="38">
        <v>43770.489328611111</v>
      </c>
      <c r="B97" s="39" t="s">
        <v>80</v>
      </c>
      <c r="C97" s="39" t="s">
        <v>77</v>
      </c>
      <c r="D97" s="39" t="s">
        <v>592</v>
      </c>
      <c r="E97" s="39">
        <v>200600736</v>
      </c>
      <c r="F97" s="39" t="s">
        <v>1145</v>
      </c>
      <c r="G97" s="40" t="s">
        <v>164</v>
      </c>
      <c r="H97" s="39" t="s">
        <v>883</v>
      </c>
      <c r="I97" s="39" t="s">
        <v>67</v>
      </c>
      <c r="J97" s="39" t="s">
        <v>67</v>
      </c>
      <c r="K97" s="39" t="s">
        <v>67</v>
      </c>
      <c r="L97" s="39" t="s">
        <v>67</v>
      </c>
      <c r="M97" s="39" t="s">
        <v>67</v>
      </c>
      <c r="N97" s="39" t="s">
        <v>67</v>
      </c>
      <c r="O97" s="39" t="s">
        <v>67</v>
      </c>
      <c r="P97" s="39" t="s">
        <v>67</v>
      </c>
      <c r="Q97" s="39" t="s">
        <v>67</v>
      </c>
      <c r="R97" s="39" t="s">
        <v>67</v>
      </c>
      <c r="S97" s="39" t="s">
        <v>67</v>
      </c>
      <c r="T97" s="39" t="s">
        <v>67</v>
      </c>
      <c r="U97" s="39" t="s">
        <v>67</v>
      </c>
      <c r="V97" s="39" t="s">
        <v>67</v>
      </c>
      <c r="W97" s="39" t="s">
        <v>67</v>
      </c>
      <c r="X97" s="39" t="s">
        <v>67</v>
      </c>
      <c r="Y97" s="39" t="s">
        <v>67</v>
      </c>
      <c r="Z97" s="39" t="s">
        <v>67</v>
      </c>
      <c r="AA97" s="39" t="s">
        <v>67</v>
      </c>
      <c r="AB97" s="39" t="s">
        <v>67</v>
      </c>
      <c r="AC97" s="39" t="s">
        <v>67</v>
      </c>
      <c r="AD97" s="39" t="s">
        <v>67</v>
      </c>
      <c r="AE97" s="39" t="s">
        <v>67</v>
      </c>
      <c r="AF97" s="39" t="s">
        <v>69</v>
      </c>
      <c r="AG97" s="39" t="s">
        <v>67</v>
      </c>
      <c r="AH97" s="39" t="s">
        <v>67</v>
      </c>
      <c r="AI97" s="39" t="s">
        <v>67</v>
      </c>
      <c r="AJ97" s="39" t="s">
        <v>67</v>
      </c>
      <c r="AK97" s="39" t="s">
        <v>67</v>
      </c>
      <c r="AL97" s="39" t="s">
        <v>69</v>
      </c>
      <c r="AM97" s="39" t="s">
        <v>67</v>
      </c>
      <c r="AN97" s="39" t="s">
        <v>67</v>
      </c>
      <c r="AO97" s="39" t="s">
        <v>67</v>
      </c>
      <c r="AP97" s="39" t="s">
        <v>67</v>
      </c>
      <c r="AQ97" s="39" t="s">
        <v>67</v>
      </c>
      <c r="AR97" s="39" t="s">
        <v>67</v>
      </c>
      <c r="AS97" s="39" t="s">
        <v>67</v>
      </c>
      <c r="AT97" s="39" t="s">
        <v>67</v>
      </c>
      <c r="AU97" s="39" t="s">
        <v>67</v>
      </c>
      <c r="AV97" s="1"/>
      <c r="AW97" s="1"/>
      <c r="AX97" s="1"/>
      <c r="AY97" s="1"/>
      <c r="AZ97" s="1"/>
      <c r="BA97" s="1"/>
      <c r="BB97" s="1"/>
      <c r="BC97" s="1"/>
      <c r="BD97" s="1"/>
      <c r="BE97" s="1"/>
      <c r="BF97" s="1"/>
      <c r="BG97" s="1"/>
      <c r="BH97" s="1"/>
      <c r="BI97" s="1"/>
      <c r="BJ97" s="1"/>
      <c r="BK97" s="1"/>
      <c r="BL97" s="1"/>
      <c r="BM97" s="1"/>
      <c r="BN97" s="39" t="s">
        <v>1146</v>
      </c>
      <c r="BO97" s="39" t="s">
        <v>269</v>
      </c>
    </row>
    <row r="98" spans="1:67" ht="12.5" x14ac:dyDescent="0.25">
      <c r="A98" s="38">
        <v>43770.528766400465</v>
      </c>
      <c r="B98" s="39" t="s">
        <v>270</v>
      </c>
      <c r="C98" s="39" t="s">
        <v>77</v>
      </c>
      <c r="D98" s="39" t="s">
        <v>1147</v>
      </c>
      <c r="E98" s="39">
        <v>200600786</v>
      </c>
      <c r="F98" s="39" t="s">
        <v>1148</v>
      </c>
      <c r="G98" s="39" t="s">
        <v>1149</v>
      </c>
      <c r="H98" s="39" t="s">
        <v>883</v>
      </c>
      <c r="I98" s="39" t="s">
        <v>67</v>
      </c>
      <c r="J98" s="39" t="s">
        <v>67</v>
      </c>
      <c r="K98" s="39" t="s">
        <v>67</v>
      </c>
      <c r="L98" s="39" t="s">
        <v>67</v>
      </c>
      <c r="M98" s="39" t="s">
        <v>67</v>
      </c>
      <c r="N98" s="39" t="s">
        <v>67</v>
      </c>
      <c r="O98" s="39" t="s">
        <v>67</v>
      </c>
      <c r="P98" s="39" t="s">
        <v>67</v>
      </c>
      <c r="Q98" s="39" t="s">
        <v>67</v>
      </c>
      <c r="R98" s="39" t="s">
        <v>67</v>
      </c>
      <c r="S98" s="39" t="s">
        <v>67</v>
      </c>
      <c r="T98" s="39" t="s">
        <v>67</v>
      </c>
      <c r="U98" s="39" t="s">
        <v>69</v>
      </c>
      <c r="V98" s="39" t="s">
        <v>76</v>
      </c>
      <c r="W98" s="39" t="s">
        <v>69</v>
      </c>
      <c r="X98" s="39" t="s">
        <v>76</v>
      </c>
      <c r="Y98" s="39" t="s">
        <v>76</v>
      </c>
      <c r="Z98" s="39" t="s">
        <v>76</v>
      </c>
      <c r="AA98" s="39" t="s">
        <v>69</v>
      </c>
      <c r="AB98" s="39" t="s">
        <v>69</v>
      </c>
      <c r="AC98" s="39" t="s">
        <v>67</v>
      </c>
      <c r="AD98" s="39" t="s">
        <v>76</v>
      </c>
      <c r="AE98" s="39" t="s">
        <v>67</v>
      </c>
      <c r="AF98" s="39" t="s">
        <v>67</v>
      </c>
      <c r="AG98" s="39" t="s">
        <v>69</v>
      </c>
      <c r="AH98" s="39" t="s">
        <v>67</v>
      </c>
      <c r="AI98" s="39" t="s">
        <v>67</v>
      </c>
      <c r="AJ98" s="39" t="s">
        <v>69</v>
      </c>
      <c r="AK98" s="39" t="s">
        <v>69</v>
      </c>
      <c r="AL98" s="39" t="s">
        <v>69</v>
      </c>
      <c r="AM98" s="39" t="s">
        <v>67</v>
      </c>
      <c r="AN98" s="39" t="s">
        <v>76</v>
      </c>
      <c r="AO98" s="39" t="s">
        <v>69</v>
      </c>
      <c r="AP98" s="39" t="s">
        <v>69</v>
      </c>
      <c r="AQ98" s="39" t="s">
        <v>69</v>
      </c>
      <c r="AR98" s="39" t="s">
        <v>69</v>
      </c>
      <c r="AS98" s="39" t="s">
        <v>76</v>
      </c>
      <c r="AT98" s="39" t="s">
        <v>69</v>
      </c>
      <c r="AU98" s="39" t="s">
        <v>69</v>
      </c>
      <c r="AV98" s="1"/>
      <c r="AW98" s="1"/>
      <c r="AX98" s="1"/>
      <c r="AY98" s="1"/>
      <c r="AZ98" s="1"/>
      <c r="BA98" s="1"/>
      <c r="BB98" s="1"/>
      <c r="BC98" s="1"/>
      <c r="BD98" s="1"/>
      <c r="BE98" s="1"/>
      <c r="BF98" s="1"/>
      <c r="BG98" s="1"/>
      <c r="BH98" s="1"/>
      <c r="BI98" s="1"/>
      <c r="BJ98" s="1"/>
      <c r="BK98" s="1"/>
      <c r="BL98" s="1"/>
      <c r="BM98" s="1"/>
      <c r="BN98" s="39" t="s">
        <v>1150</v>
      </c>
      <c r="BO98" s="39" t="s">
        <v>590</v>
      </c>
    </row>
    <row r="99" spans="1:67" ht="12.5" x14ac:dyDescent="0.25">
      <c r="A99" s="38">
        <v>43769.309120624996</v>
      </c>
      <c r="B99" s="39" t="s">
        <v>495</v>
      </c>
      <c r="C99" s="39" t="s">
        <v>77</v>
      </c>
      <c r="D99" s="39" t="s">
        <v>496</v>
      </c>
      <c r="E99" s="39">
        <v>200601155</v>
      </c>
      <c r="F99" s="39" t="s">
        <v>497</v>
      </c>
      <c r="G99" s="40" t="s">
        <v>498</v>
      </c>
      <c r="H99" s="39" t="s">
        <v>883</v>
      </c>
      <c r="I99" s="39" t="s">
        <v>67</v>
      </c>
      <c r="J99" s="39" t="s">
        <v>67</v>
      </c>
      <c r="K99" s="39" t="s">
        <v>67</v>
      </c>
      <c r="L99" s="39" t="s">
        <v>67</v>
      </c>
      <c r="M99" s="39" t="s">
        <v>67</v>
      </c>
      <c r="N99" s="39" t="s">
        <v>67</v>
      </c>
      <c r="O99" s="39" t="s">
        <v>67</v>
      </c>
      <c r="P99" s="39" t="s">
        <v>67</v>
      </c>
      <c r="Q99" s="39" t="s">
        <v>67</v>
      </c>
      <c r="R99" s="39" t="s">
        <v>67</v>
      </c>
      <c r="S99" s="39" t="s">
        <v>67</v>
      </c>
      <c r="T99" s="39" t="s">
        <v>67</v>
      </c>
      <c r="U99" s="39" t="s">
        <v>67</v>
      </c>
      <c r="V99" s="39" t="s">
        <v>67</v>
      </c>
      <c r="W99" s="39" t="s">
        <v>67</v>
      </c>
      <c r="X99" s="39" t="s">
        <v>67</v>
      </c>
      <c r="Y99" s="39" t="s">
        <v>67</v>
      </c>
      <c r="Z99" s="39" t="s">
        <v>67</v>
      </c>
      <c r="AA99" s="39" t="s">
        <v>67</v>
      </c>
      <c r="AB99" s="39" t="s">
        <v>67</v>
      </c>
      <c r="AC99" s="39" t="s">
        <v>67</v>
      </c>
      <c r="AD99" s="39" t="s">
        <v>67</v>
      </c>
      <c r="AE99" s="39" t="s">
        <v>67</v>
      </c>
      <c r="AF99" s="39" t="s">
        <v>67</v>
      </c>
      <c r="AG99" s="39" t="s">
        <v>67</v>
      </c>
      <c r="AH99" s="39" t="s">
        <v>67</v>
      </c>
      <c r="AI99" s="39" t="s">
        <v>67</v>
      </c>
      <c r="AJ99" s="39" t="s">
        <v>67</v>
      </c>
      <c r="AK99" s="39" t="s">
        <v>67</v>
      </c>
      <c r="AL99" s="39" t="s">
        <v>67</v>
      </c>
      <c r="AM99" s="39" t="s">
        <v>67</v>
      </c>
      <c r="AN99" s="39" t="s">
        <v>67</v>
      </c>
      <c r="AO99" s="39" t="s">
        <v>67</v>
      </c>
      <c r="AP99" s="39" t="s">
        <v>67</v>
      </c>
      <c r="AQ99" s="39" t="s">
        <v>67</v>
      </c>
      <c r="AR99" s="39" t="s">
        <v>67</v>
      </c>
      <c r="AS99" s="39" t="s">
        <v>67</v>
      </c>
      <c r="AT99" s="39" t="s">
        <v>67</v>
      </c>
      <c r="AU99" s="39" t="s">
        <v>67</v>
      </c>
      <c r="AV99" s="1"/>
      <c r="AW99" s="1"/>
      <c r="AX99" s="1"/>
      <c r="AY99" s="1"/>
      <c r="AZ99" s="1"/>
      <c r="BA99" s="1"/>
      <c r="BB99" s="1"/>
      <c r="BC99" s="1"/>
      <c r="BD99" s="1"/>
      <c r="BE99" s="1"/>
      <c r="BF99" s="1"/>
      <c r="BG99" s="1"/>
      <c r="BH99" s="1"/>
      <c r="BI99" s="1"/>
      <c r="BJ99" s="1"/>
      <c r="BK99" s="1"/>
      <c r="BL99" s="1"/>
      <c r="BM99" s="1"/>
      <c r="BO99" s="39" t="s">
        <v>257</v>
      </c>
    </row>
    <row r="100" spans="1:67" ht="12.5" x14ac:dyDescent="0.25">
      <c r="A100" s="38">
        <v>43770.425349143523</v>
      </c>
      <c r="B100" s="39" t="s">
        <v>1151</v>
      </c>
      <c r="C100" s="39" t="s">
        <v>77</v>
      </c>
      <c r="D100" s="39" t="s">
        <v>593</v>
      </c>
      <c r="E100" s="39">
        <v>200600819</v>
      </c>
      <c r="F100" s="39" t="s">
        <v>1152</v>
      </c>
      <c r="G100" s="40" t="s">
        <v>595</v>
      </c>
      <c r="H100" s="39" t="s">
        <v>883</v>
      </c>
      <c r="I100" s="39" t="s">
        <v>67</v>
      </c>
      <c r="J100" s="39" t="s">
        <v>67</v>
      </c>
      <c r="K100" s="39" t="s">
        <v>67</v>
      </c>
      <c r="L100" s="39" t="s">
        <v>67</v>
      </c>
      <c r="M100" s="39" t="s">
        <v>67</v>
      </c>
      <c r="N100" s="39" t="s">
        <v>67</v>
      </c>
      <c r="O100" s="39" t="s">
        <v>67</v>
      </c>
      <c r="P100" s="39" t="s">
        <v>67</v>
      </c>
      <c r="Q100" s="39" t="s">
        <v>67</v>
      </c>
      <c r="R100" s="39" t="s">
        <v>67</v>
      </c>
      <c r="S100" s="39" t="s">
        <v>67</v>
      </c>
      <c r="T100" s="39" t="s">
        <v>67</v>
      </c>
      <c r="U100" s="39" t="s">
        <v>67</v>
      </c>
      <c r="V100" s="39" t="s">
        <v>67</v>
      </c>
      <c r="W100" s="39" t="s">
        <v>67</v>
      </c>
      <c r="X100" s="39" t="s">
        <v>67</v>
      </c>
      <c r="Y100" s="39" t="s">
        <v>67</v>
      </c>
      <c r="Z100" s="39" t="s">
        <v>67</v>
      </c>
      <c r="AA100" s="39" t="s">
        <v>67</v>
      </c>
      <c r="AB100" s="39" t="s">
        <v>67</v>
      </c>
      <c r="AC100" s="39" t="s">
        <v>67</v>
      </c>
      <c r="AD100" s="39" t="s">
        <v>67</v>
      </c>
      <c r="AE100" s="39" t="s">
        <v>67</v>
      </c>
      <c r="AF100" s="39" t="s">
        <v>67</v>
      </c>
      <c r="AG100" s="39" t="s">
        <v>67</v>
      </c>
      <c r="AH100" s="39" t="s">
        <v>67</v>
      </c>
      <c r="AI100" s="39" t="s">
        <v>67</v>
      </c>
      <c r="AJ100" s="39" t="s">
        <v>67</v>
      </c>
      <c r="AK100" s="39" t="s">
        <v>67</v>
      </c>
      <c r="AL100" s="39" t="s">
        <v>67</v>
      </c>
      <c r="AM100" s="39" t="s">
        <v>67</v>
      </c>
      <c r="AN100" s="39" t="s">
        <v>67</v>
      </c>
      <c r="AO100" s="39" t="s">
        <v>67</v>
      </c>
      <c r="AP100" s="39" t="s">
        <v>67</v>
      </c>
      <c r="AQ100" s="39" t="s">
        <v>67</v>
      </c>
      <c r="AR100" s="39" t="s">
        <v>67</v>
      </c>
      <c r="AS100" s="39" t="s">
        <v>67</v>
      </c>
      <c r="AT100" s="39" t="s">
        <v>67</v>
      </c>
      <c r="AU100" s="39" t="s">
        <v>67</v>
      </c>
      <c r="AV100" s="39" t="s">
        <v>67</v>
      </c>
      <c r="AW100" s="39" t="s">
        <v>67</v>
      </c>
      <c r="AX100" s="39" t="s">
        <v>67</v>
      </c>
      <c r="AY100" s="39" t="s">
        <v>67</v>
      </c>
      <c r="AZ100" s="39" t="s">
        <v>67</v>
      </c>
      <c r="BA100" s="39" t="s">
        <v>67</v>
      </c>
      <c r="BB100" s="39" t="s">
        <v>67</v>
      </c>
      <c r="BC100" s="39" t="s">
        <v>67</v>
      </c>
      <c r="BD100" s="39" t="s">
        <v>67</v>
      </c>
      <c r="BE100" s="39" t="s">
        <v>67</v>
      </c>
      <c r="BF100" s="39" t="s">
        <v>67</v>
      </c>
      <c r="BG100" s="39" t="s">
        <v>67</v>
      </c>
      <c r="BH100" s="39" t="s">
        <v>67</v>
      </c>
      <c r="BI100" s="39" t="s">
        <v>67</v>
      </c>
      <c r="BJ100" s="39" t="s">
        <v>67</v>
      </c>
      <c r="BK100" s="39" t="s">
        <v>67</v>
      </c>
      <c r="BL100" s="39" t="s">
        <v>67</v>
      </c>
      <c r="BM100" s="39" t="s">
        <v>67</v>
      </c>
      <c r="BO100" s="39" t="s">
        <v>587</v>
      </c>
    </row>
    <row r="101" spans="1:67" ht="12.5" x14ac:dyDescent="0.25">
      <c r="A101" s="38">
        <v>43769.30752376157</v>
      </c>
      <c r="B101" s="39" t="s">
        <v>1153</v>
      </c>
      <c r="C101" s="39" t="s">
        <v>77</v>
      </c>
      <c r="D101" s="39" t="s">
        <v>1154</v>
      </c>
      <c r="E101" s="39">
        <v>200600830</v>
      </c>
      <c r="F101" s="39" t="s">
        <v>1155</v>
      </c>
      <c r="G101" s="40" t="s">
        <v>1156</v>
      </c>
      <c r="H101" s="39" t="s">
        <v>883</v>
      </c>
      <c r="I101" s="39" t="s">
        <v>67</v>
      </c>
      <c r="J101" s="39" t="s">
        <v>67</v>
      </c>
      <c r="K101" s="39" t="s">
        <v>67</v>
      </c>
      <c r="L101" s="39" t="s">
        <v>67</v>
      </c>
      <c r="M101" s="39" t="s">
        <v>67</v>
      </c>
      <c r="N101" s="39" t="s">
        <v>67</v>
      </c>
      <c r="O101" s="39" t="s">
        <v>67</v>
      </c>
      <c r="P101" s="39" t="s">
        <v>67</v>
      </c>
      <c r="Q101" s="39" t="s">
        <v>67</v>
      </c>
      <c r="R101" s="39" t="s">
        <v>67</v>
      </c>
      <c r="S101" s="39" t="s">
        <v>67</v>
      </c>
      <c r="T101" s="39" t="s">
        <v>67</v>
      </c>
      <c r="U101" s="39" t="s">
        <v>67</v>
      </c>
      <c r="V101" s="39" t="s">
        <v>67</v>
      </c>
      <c r="W101" s="39" t="s">
        <v>67</v>
      </c>
      <c r="X101" s="39" t="s">
        <v>67</v>
      </c>
      <c r="Y101" s="39" t="s">
        <v>67</v>
      </c>
      <c r="Z101" s="39" t="s">
        <v>67</v>
      </c>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O101" s="39" t="s">
        <v>261</v>
      </c>
    </row>
    <row r="102" spans="1:67" ht="12.5" x14ac:dyDescent="0.25">
      <c r="A102" s="38">
        <v>43768.489603912036</v>
      </c>
      <c r="B102" s="39" t="s">
        <v>1157</v>
      </c>
      <c r="C102" s="39" t="s">
        <v>78</v>
      </c>
      <c r="D102" s="39" t="s">
        <v>596</v>
      </c>
      <c r="E102" s="39">
        <v>200601153</v>
      </c>
      <c r="F102" s="39" t="s">
        <v>1158</v>
      </c>
      <c r="G102" s="40" t="s">
        <v>271</v>
      </c>
      <c r="H102" s="39" t="s">
        <v>883</v>
      </c>
      <c r="I102" s="39" t="s">
        <v>67</v>
      </c>
      <c r="J102" s="39" t="s">
        <v>67</v>
      </c>
      <c r="K102" s="39" t="s">
        <v>67</v>
      </c>
      <c r="L102" s="39" t="s">
        <v>67</v>
      </c>
      <c r="M102" s="39" t="s">
        <v>67</v>
      </c>
      <c r="N102" s="39" t="s">
        <v>67</v>
      </c>
      <c r="O102" s="39" t="s">
        <v>67</v>
      </c>
      <c r="P102" s="39" t="s">
        <v>67</v>
      </c>
      <c r="Q102" s="39" t="s">
        <v>67</v>
      </c>
      <c r="R102" s="39" t="s">
        <v>67</v>
      </c>
      <c r="S102" s="39" t="s">
        <v>67</v>
      </c>
      <c r="T102" s="39" t="s">
        <v>67</v>
      </c>
      <c r="U102" s="39" t="s">
        <v>67</v>
      </c>
      <c r="V102" s="39" t="s">
        <v>67</v>
      </c>
      <c r="W102" s="39" t="s">
        <v>67</v>
      </c>
      <c r="X102" s="39" t="s">
        <v>69</v>
      </c>
      <c r="Y102" s="39" t="s">
        <v>69</v>
      </c>
      <c r="Z102" s="39" t="s">
        <v>67</v>
      </c>
      <c r="AA102" s="39" t="s">
        <v>67</v>
      </c>
      <c r="AB102" s="39" t="s">
        <v>69</v>
      </c>
      <c r="AC102" s="39" t="s">
        <v>67</v>
      </c>
      <c r="AD102" s="39" t="s">
        <v>76</v>
      </c>
      <c r="AE102" s="39" t="s">
        <v>69</v>
      </c>
      <c r="AF102" s="39" t="s">
        <v>69</v>
      </c>
      <c r="AG102" s="39" t="s">
        <v>67</v>
      </c>
      <c r="AH102" s="39" t="s">
        <v>67</v>
      </c>
      <c r="AI102" s="39" t="s">
        <v>67</v>
      </c>
      <c r="AJ102" s="39" t="s">
        <v>76</v>
      </c>
      <c r="AK102" s="39" t="s">
        <v>76</v>
      </c>
      <c r="AL102" s="39" t="s">
        <v>67</v>
      </c>
      <c r="AM102" s="39" t="s">
        <v>67</v>
      </c>
      <c r="AN102" s="39" t="s">
        <v>67</v>
      </c>
      <c r="AO102" s="39" t="s">
        <v>67</v>
      </c>
      <c r="AP102" s="39" t="s">
        <v>67</v>
      </c>
      <c r="AQ102" s="39" t="s">
        <v>67</v>
      </c>
      <c r="AR102" s="39" t="s">
        <v>67</v>
      </c>
      <c r="AS102" s="39" t="s">
        <v>67</v>
      </c>
      <c r="AT102" s="39" t="s">
        <v>67</v>
      </c>
      <c r="AU102" s="39" t="s">
        <v>67</v>
      </c>
      <c r="AV102" s="39" t="s">
        <v>67</v>
      </c>
      <c r="AW102" s="39" t="s">
        <v>67</v>
      </c>
      <c r="AX102" s="39" t="s">
        <v>67</v>
      </c>
      <c r="AY102" s="39" t="s">
        <v>67</v>
      </c>
      <c r="AZ102" s="39" t="s">
        <v>69</v>
      </c>
      <c r="BA102" s="39" t="s">
        <v>69</v>
      </c>
      <c r="BB102" s="39" t="s">
        <v>67</v>
      </c>
      <c r="BC102" s="39" t="s">
        <v>67</v>
      </c>
      <c r="BD102" s="1"/>
      <c r="BE102" s="39" t="s">
        <v>67</v>
      </c>
      <c r="BF102" s="39" t="s">
        <v>69</v>
      </c>
      <c r="BG102" s="39" t="s">
        <v>67</v>
      </c>
      <c r="BH102" s="39" t="s">
        <v>67</v>
      </c>
      <c r="BI102" s="39" t="s">
        <v>67</v>
      </c>
      <c r="BJ102" s="39" t="s">
        <v>67</v>
      </c>
      <c r="BK102" s="39" t="s">
        <v>67</v>
      </c>
      <c r="BL102" s="39" t="s">
        <v>67</v>
      </c>
      <c r="BM102" s="39" t="s">
        <v>67</v>
      </c>
      <c r="BN102" s="39" t="s">
        <v>222</v>
      </c>
      <c r="BO102" s="39" t="s">
        <v>1159</v>
      </c>
    </row>
    <row r="103" spans="1:67" ht="12.5" x14ac:dyDescent="0.25">
      <c r="A103" s="38">
        <v>43770.651090277781</v>
      </c>
      <c r="B103" s="39" t="s">
        <v>1160</v>
      </c>
      <c r="C103" s="39" t="s">
        <v>78</v>
      </c>
      <c r="D103" s="39" t="s">
        <v>1161</v>
      </c>
      <c r="E103" s="39">
        <v>200400049</v>
      </c>
      <c r="F103" s="39" t="s">
        <v>1162</v>
      </c>
      <c r="G103" s="40" t="s">
        <v>1163</v>
      </c>
      <c r="H103" s="39" t="s">
        <v>883</v>
      </c>
      <c r="I103" s="39" t="s">
        <v>67</v>
      </c>
      <c r="J103" s="39" t="s">
        <v>67</v>
      </c>
      <c r="K103" s="39" t="s">
        <v>67</v>
      </c>
      <c r="L103" s="39" t="s">
        <v>67</v>
      </c>
      <c r="M103" s="39" t="s">
        <v>67</v>
      </c>
      <c r="N103" s="39" t="s">
        <v>67</v>
      </c>
      <c r="O103" s="39" t="s">
        <v>67</v>
      </c>
      <c r="P103" s="39" t="s">
        <v>67</v>
      </c>
      <c r="Q103" s="39" t="s">
        <v>67</v>
      </c>
      <c r="R103" s="39" t="s">
        <v>67</v>
      </c>
      <c r="S103" s="39" t="s">
        <v>67</v>
      </c>
      <c r="T103" s="39" t="s">
        <v>67</v>
      </c>
      <c r="U103" s="39" t="s">
        <v>67</v>
      </c>
      <c r="V103" s="39" t="s">
        <v>67</v>
      </c>
      <c r="W103" s="39" t="s">
        <v>67</v>
      </c>
      <c r="X103" s="39" t="s">
        <v>67</v>
      </c>
      <c r="Y103" s="39" t="s">
        <v>67</v>
      </c>
      <c r="Z103" s="39" t="s">
        <v>67</v>
      </c>
      <c r="AA103" s="39" t="s">
        <v>67</v>
      </c>
      <c r="AB103" s="39" t="s">
        <v>67</v>
      </c>
      <c r="AC103" s="39" t="s">
        <v>67</v>
      </c>
      <c r="AD103" s="39" t="s">
        <v>67</v>
      </c>
      <c r="AE103" s="39" t="s">
        <v>67</v>
      </c>
      <c r="AF103" s="39" t="s">
        <v>67</v>
      </c>
      <c r="AG103" s="39" t="s">
        <v>67</v>
      </c>
      <c r="AH103" s="39" t="s">
        <v>67</v>
      </c>
      <c r="AI103" s="39" t="s">
        <v>67</v>
      </c>
      <c r="AJ103" s="39" t="s">
        <v>67</v>
      </c>
      <c r="AK103" s="39" t="s">
        <v>67</v>
      </c>
      <c r="AL103" s="39" t="s">
        <v>67</v>
      </c>
      <c r="AM103" s="39" t="s">
        <v>67</v>
      </c>
      <c r="AN103" s="39" t="s">
        <v>67</v>
      </c>
      <c r="AO103" s="39" t="s">
        <v>67</v>
      </c>
      <c r="AP103" s="39" t="s">
        <v>67</v>
      </c>
      <c r="AQ103" s="39" t="s">
        <v>67</v>
      </c>
      <c r="AR103" s="39" t="s">
        <v>67</v>
      </c>
      <c r="AS103" s="39" t="s">
        <v>67</v>
      </c>
      <c r="AT103" s="39" t="s">
        <v>67</v>
      </c>
      <c r="AU103" s="39" t="s">
        <v>67</v>
      </c>
      <c r="AV103" s="1"/>
      <c r="AW103" s="1"/>
      <c r="AX103" s="1"/>
      <c r="AY103" s="1"/>
      <c r="AZ103" s="1"/>
      <c r="BA103" s="1"/>
      <c r="BB103" s="1"/>
      <c r="BC103" s="1"/>
      <c r="BD103" s="1"/>
      <c r="BE103" s="1"/>
      <c r="BF103" s="1"/>
      <c r="BG103" s="1"/>
      <c r="BH103" s="1"/>
      <c r="BI103" s="1"/>
      <c r="BJ103" s="1"/>
      <c r="BK103" s="1"/>
      <c r="BL103" s="1"/>
      <c r="BM103" s="1"/>
      <c r="BO103" s="39" t="s">
        <v>273</v>
      </c>
    </row>
    <row r="104" spans="1:67" ht="12.5" x14ac:dyDescent="0.25">
      <c r="A104" s="38">
        <v>43770.323898240742</v>
      </c>
      <c r="B104" s="39" t="s">
        <v>484</v>
      </c>
      <c r="C104" s="39" t="s">
        <v>78</v>
      </c>
      <c r="D104" s="39" t="s">
        <v>91</v>
      </c>
      <c r="E104" s="39">
        <v>200600078</v>
      </c>
      <c r="F104" s="39" t="s">
        <v>1164</v>
      </c>
      <c r="G104" s="40" t="s">
        <v>165</v>
      </c>
      <c r="H104" s="39" t="s">
        <v>883</v>
      </c>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39" t="s">
        <v>67</v>
      </c>
      <c r="AW104" s="39" t="s">
        <v>67</v>
      </c>
      <c r="AX104" s="39" t="s">
        <v>67</v>
      </c>
      <c r="AY104" s="39" t="s">
        <v>67</v>
      </c>
      <c r="AZ104" s="39" t="s">
        <v>67</v>
      </c>
      <c r="BA104" s="39" t="s">
        <v>67</v>
      </c>
      <c r="BB104" s="39" t="s">
        <v>67</v>
      </c>
      <c r="BC104" s="39" t="s">
        <v>67</v>
      </c>
      <c r="BD104" s="39" t="s">
        <v>67</v>
      </c>
      <c r="BE104" s="39" t="s">
        <v>67</v>
      </c>
      <c r="BF104" s="39" t="s">
        <v>67</v>
      </c>
      <c r="BG104" s="39" t="s">
        <v>67</v>
      </c>
      <c r="BH104" s="39" t="s">
        <v>67</v>
      </c>
      <c r="BI104" s="39" t="s">
        <v>67</v>
      </c>
      <c r="BJ104" s="39" t="s">
        <v>67</v>
      </c>
      <c r="BK104" s="39" t="s">
        <v>67</v>
      </c>
      <c r="BL104" s="39" t="s">
        <v>67</v>
      </c>
      <c r="BM104" s="39" t="s">
        <v>67</v>
      </c>
      <c r="BO104" s="39">
        <v>1</v>
      </c>
    </row>
    <row r="105" spans="1:67" ht="12.5" x14ac:dyDescent="0.25">
      <c r="A105" s="38">
        <v>43773.614808854167</v>
      </c>
      <c r="B105" s="39" t="s">
        <v>597</v>
      </c>
      <c r="C105" s="39" t="s">
        <v>78</v>
      </c>
      <c r="D105" s="39" t="s">
        <v>1165</v>
      </c>
      <c r="E105" s="39">
        <v>200600164</v>
      </c>
      <c r="F105" s="39" t="s">
        <v>1166</v>
      </c>
      <c r="G105" s="40" t="s">
        <v>1167</v>
      </c>
      <c r="H105" s="39" t="s">
        <v>883</v>
      </c>
      <c r="I105" s="39" t="s">
        <v>67</v>
      </c>
      <c r="J105" s="39" t="s">
        <v>67</v>
      </c>
      <c r="K105" s="39" t="s">
        <v>67</v>
      </c>
      <c r="L105" s="39" t="s">
        <v>67</v>
      </c>
      <c r="M105" s="39" t="s">
        <v>67</v>
      </c>
      <c r="N105" s="39" t="s">
        <v>67</v>
      </c>
      <c r="O105" s="39" t="s">
        <v>67</v>
      </c>
      <c r="P105" s="39" t="s">
        <v>67</v>
      </c>
      <c r="Q105" s="39" t="s">
        <v>67</v>
      </c>
      <c r="R105" s="39" t="s">
        <v>67</v>
      </c>
      <c r="S105" s="39" t="s">
        <v>67</v>
      </c>
      <c r="T105" s="39" t="s">
        <v>67</v>
      </c>
      <c r="U105" s="39" t="s">
        <v>67</v>
      </c>
      <c r="V105" s="39" t="s">
        <v>67</v>
      </c>
      <c r="W105" s="39" t="s">
        <v>67</v>
      </c>
      <c r="X105" s="39" t="s">
        <v>67</v>
      </c>
      <c r="Y105" s="39" t="s">
        <v>67</v>
      </c>
      <c r="Z105" s="39" t="s">
        <v>67</v>
      </c>
      <c r="AA105" s="39" t="s">
        <v>67</v>
      </c>
      <c r="AB105" s="39" t="s">
        <v>67</v>
      </c>
      <c r="AC105" s="39" t="s">
        <v>67</v>
      </c>
      <c r="AD105" s="39" t="s">
        <v>67</v>
      </c>
      <c r="AE105" s="39" t="s">
        <v>67</v>
      </c>
      <c r="AF105" s="39" t="s">
        <v>67</v>
      </c>
      <c r="AG105" s="39" t="s">
        <v>67</v>
      </c>
      <c r="AH105" s="39" t="s">
        <v>67</v>
      </c>
      <c r="AI105" s="39" t="s">
        <v>67</v>
      </c>
      <c r="AJ105" s="39" t="s">
        <v>67</v>
      </c>
      <c r="AK105" s="39" t="s">
        <v>67</v>
      </c>
      <c r="AL105" s="39" t="s">
        <v>67</v>
      </c>
      <c r="AM105" s="39" t="s">
        <v>67</v>
      </c>
      <c r="AN105" s="39" t="s">
        <v>67</v>
      </c>
      <c r="AO105" s="39" t="s">
        <v>67</v>
      </c>
      <c r="AP105" s="39" t="s">
        <v>67</v>
      </c>
      <c r="AQ105" s="39" t="s">
        <v>67</v>
      </c>
      <c r="AR105" s="39" t="s">
        <v>67</v>
      </c>
      <c r="AS105" s="39" t="s">
        <v>67</v>
      </c>
      <c r="AT105" s="39" t="s">
        <v>67</v>
      </c>
      <c r="AU105" s="39" t="s">
        <v>67</v>
      </c>
      <c r="AV105" s="1"/>
      <c r="AW105" s="1"/>
      <c r="AX105" s="1"/>
      <c r="AY105" s="1"/>
      <c r="AZ105" s="1"/>
      <c r="BA105" s="1"/>
      <c r="BB105" s="1"/>
      <c r="BC105" s="1"/>
      <c r="BD105" s="1"/>
      <c r="BE105" s="1"/>
      <c r="BF105" s="1"/>
      <c r="BG105" s="1"/>
      <c r="BH105" s="1"/>
      <c r="BI105" s="1"/>
      <c r="BJ105" s="1"/>
      <c r="BK105" s="1"/>
      <c r="BL105" s="1"/>
      <c r="BM105" s="1"/>
      <c r="BO105" s="39" t="s">
        <v>1168</v>
      </c>
    </row>
    <row r="106" spans="1:67" ht="12.5" x14ac:dyDescent="0.25">
      <c r="A106" s="38">
        <v>43770.459003194439</v>
      </c>
      <c r="B106" s="39" t="s">
        <v>166</v>
      </c>
      <c r="C106" s="39" t="s">
        <v>78</v>
      </c>
      <c r="D106" s="39" t="s">
        <v>598</v>
      </c>
      <c r="E106" s="39">
        <v>200500235</v>
      </c>
      <c r="F106" s="39" t="s">
        <v>1169</v>
      </c>
      <c r="G106" s="40" t="s">
        <v>167</v>
      </c>
      <c r="H106" s="39" t="s">
        <v>883</v>
      </c>
      <c r="I106" s="39" t="s">
        <v>69</v>
      </c>
      <c r="J106" s="39" t="s">
        <v>69</v>
      </c>
      <c r="K106" s="39" t="s">
        <v>69</v>
      </c>
      <c r="L106" s="39" t="s">
        <v>67</v>
      </c>
      <c r="M106" s="39" t="s">
        <v>67</v>
      </c>
      <c r="N106" s="39" t="s">
        <v>69</v>
      </c>
      <c r="O106" s="39" t="s">
        <v>67</v>
      </c>
      <c r="P106" s="39" t="s">
        <v>69</v>
      </c>
      <c r="Q106" s="39" t="s">
        <v>67</v>
      </c>
      <c r="R106" s="39" t="s">
        <v>69</v>
      </c>
      <c r="S106" s="39" t="s">
        <v>67</v>
      </c>
      <c r="T106" s="39" t="s">
        <v>67</v>
      </c>
      <c r="U106" s="39" t="s">
        <v>67</v>
      </c>
      <c r="V106" s="39" t="s">
        <v>69</v>
      </c>
      <c r="W106" s="39" t="s">
        <v>69</v>
      </c>
      <c r="X106" s="39" t="s">
        <v>67</v>
      </c>
      <c r="Y106" s="39" t="s">
        <v>69</v>
      </c>
      <c r="Z106" s="39" t="s">
        <v>67</v>
      </c>
      <c r="AA106" s="39" t="s">
        <v>69</v>
      </c>
      <c r="AB106" s="39" t="s">
        <v>69</v>
      </c>
      <c r="AC106" s="39" t="s">
        <v>67</v>
      </c>
      <c r="AD106" s="39" t="s">
        <v>69</v>
      </c>
      <c r="AE106" s="39" t="s">
        <v>67</v>
      </c>
      <c r="AF106" s="39" t="s">
        <v>67</v>
      </c>
      <c r="AG106" s="39" t="s">
        <v>69</v>
      </c>
      <c r="AH106" s="39" t="s">
        <v>67</v>
      </c>
      <c r="AI106" s="39" t="s">
        <v>67</v>
      </c>
      <c r="AJ106" s="39" t="s">
        <v>69</v>
      </c>
      <c r="AK106" s="39" t="s">
        <v>67</v>
      </c>
      <c r="AL106" s="39" t="s">
        <v>69</v>
      </c>
      <c r="AM106" s="39" t="s">
        <v>69</v>
      </c>
      <c r="AN106" s="39" t="s">
        <v>69</v>
      </c>
      <c r="AO106" s="39" t="s">
        <v>69</v>
      </c>
      <c r="AP106" s="39" t="s">
        <v>69</v>
      </c>
      <c r="AQ106" s="39" t="s">
        <v>67</v>
      </c>
      <c r="AR106" s="39" t="s">
        <v>67</v>
      </c>
      <c r="AS106" s="39" t="s">
        <v>69</v>
      </c>
      <c r="AT106" s="39" t="s">
        <v>69</v>
      </c>
      <c r="AU106" s="39" t="s">
        <v>67</v>
      </c>
      <c r="AV106" s="39" t="s">
        <v>69</v>
      </c>
      <c r="AW106" s="39" t="s">
        <v>69</v>
      </c>
      <c r="AX106" s="39" t="s">
        <v>69</v>
      </c>
      <c r="AY106" s="39" t="s">
        <v>69</v>
      </c>
      <c r="AZ106" s="39" t="s">
        <v>69</v>
      </c>
      <c r="BA106" s="39" t="s">
        <v>69</v>
      </c>
      <c r="BB106" s="39" t="s">
        <v>67</v>
      </c>
      <c r="BC106" s="39" t="s">
        <v>69</v>
      </c>
      <c r="BD106" s="39" t="s">
        <v>69</v>
      </c>
      <c r="BE106" s="39" t="s">
        <v>67</v>
      </c>
      <c r="BF106" s="39" t="s">
        <v>67</v>
      </c>
      <c r="BG106" s="39" t="s">
        <v>67</v>
      </c>
      <c r="BH106" s="39" t="s">
        <v>69</v>
      </c>
      <c r="BI106" s="39" t="s">
        <v>69</v>
      </c>
      <c r="BJ106" s="39" t="s">
        <v>69</v>
      </c>
      <c r="BK106" s="39" t="s">
        <v>67</v>
      </c>
      <c r="BL106" s="39" t="s">
        <v>69</v>
      </c>
      <c r="BM106" s="39" t="s">
        <v>69</v>
      </c>
      <c r="BN106" s="39" t="s">
        <v>1170</v>
      </c>
      <c r="BO106" s="39" t="s">
        <v>599</v>
      </c>
    </row>
    <row r="107" spans="1:67" ht="12.5" x14ac:dyDescent="0.25">
      <c r="A107" s="38">
        <v>43769.913416296295</v>
      </c>
      <c r="B107" s="39" t="s">
        <v>600</v>
      </c>
      <c r="C107" s="39" t="s">
        <v>78</v>
      </c>
      <c r="D107" s="39" t="s">
        <v>168</v>
      </c>
      <c r="E107" s="39">
        <v>200600985</v>
      </c>
      <c r="F107" s="39" t="s">
        <v>169</v>
      </c>
      <c r="G107" s="40" t="s">
        <v>1171</v>
      </c>
      <c r="H107" s="39" t="s">
        <v>883</v>
      </c>
      <c r="I107" s="39" t="s">
        <v>67</v>
      </c>
      <c r="J107" s="39" t="s">
        <v>67</v>
      </c>
      <c r="K107" s="39" t="s">
        <v>67</v>
      </c>
      <c r="L107" s="39" t="s">
        <v>67</v>
      </c>
      <c r="M107" s="39" t="s">
        <v>67</v>
      </c>
      <c r="N107" s="39" t="s">
        <v>67</v>
      </c>
      <c r="O107" s="39" t="s">
        <v>67</v>
      </c>
      <c r="P107" s="39" t="s">
        <v>67</v>
      </c>
      <c r="Q107" s="39" t="s">
        <v>67</v>
      </c>
      <c r="R107" s="39" t="s">
        <v>67</v>
      </c>
      <c r="S107" s="39" t="s">
        <v>67</v>
      </c>
      <c r="T107" s="39" t="s">
        <v>67</v>
      </c>
      <c r="U107" s="39" t="s">
        <v>67</v>
      </c>
      <c r="V107" s="39" t="s">
        <v>67</v>
      </c>
      <c r="W107" s="39" t="s">
        <v>67</v>
      </c>
      <c r="X107" s="39" t="s">
        <v>67</v>
      </c>
      <c r="Y107" s="39" t="s">
        <v>67</v>
      </c>
      <c r="Z107" s="39" t="s">
        <v>67</v>
      </c>
      <c r="AA107" s="39" t="s">
        <v>67</v>
      </c>
      <c r="AB107" s="39" t="s">
        <v>67</v>
      </c>
      <c r="AC107" s="39" t="s">
        <v>67</v>
      </c>
      <c r="AD107" s="39" t="s">
        <v>67</v>
      </c>
      <c r="AE107" s="39" t="s">
        <v>67</v>
      </c>
      <c r="AF107" s="39" t="s">
        <v>67</v>
      </c>
      <c r="AG107" s="39" t="s">
        <v>67</v>
      </c>
      <c r="AH107" s="39" t="s">
        <v>67</v>
      </c>
      <c r="AI107" s="39" t="s">
        <v>67</v>
      </c>
      <c r="AJ107" s="39" t="s">
        <v>67</v>
      </c>
      <c r="AK107" s="39" t="s">
        <v>67</v>
      </c>
      <c r="AL107" s="39" t="s">
        <v>67</v>
      </c>
      <c r="AM107" s="39" t="s">
        <v>67</v>
      </c>
      <c r="AN107" s="39" t="s">
        <v>67</v>
      </c>
      <c r="AO107" s="39" t="s">
        <v>67</v>
      </c>
      <c r="AP107" s="39" t="s">
        <v>67</v>
      </c>
      <c r="AQ107" s="39" t="s">
        <v>67</v>
      </c>
      <c r="AR107" s="39" t="s">
        <v>67</v>
      </c>
      <c r="AS107" s="39" t="s">
        <v>67</v>
      </c>
      <c r="AT107" s="39" t="s">
        <v>67</v>
      </c>
      <c r="AU107" s="39" t="s">
        <v>67</v>
      </c>
      <c r="AV107" s="39" t="s">
        <v>67</v>
      </c>
      <c r="AW107" s="39" t="s">
        <v>67</v>
      </c>
      <c r="AX107" s="39" t="s">
        <v>67</v>
      </c>
      <c r="AY107" s="39" t="s">
        <v>67</v>
      </c>
      <c r="AZ107" s="39" t="s">
        <v>67</v>
      </c>
      <c r="BA107" s="39" t="s">
        <v>67</v>
      </c>
      <c r="BB107" s="39" t="s">
        <v>67</v>
      </c>
      <c r="BC107" s="39" t="s">
        <v>67</v>
      </c>
      <c r="BD107" s="39" t="s">
        <v>67</v>
      </c>
      <c r="BE107" s="39" t="s">
        <v>67</v>
      </c>
      <c r="BF107" s="39" t="s">
        <v>67</v>
      </c>
      <c r="BG107" s="39" t="s">
        <v>67</v>
      </c>
      <c r="BH107" s="39" t="s">
        <v>67</v>
      </c>
      <c r="BI107" s="39" t="s">
        <v>67</v>
      </c>
      <c r="BJ107" s="39" t="s">
        <v>67</v>
      </c>
      <c r="BK107" s="39" t="s">
        <v>67</v>
      </c>
      <c r="BL107" s="39" t="s">
        <v>67</v>
      </c>
      <c r="BM107" s="39" t="s">
        <v>67</v>
      </c>
      <c r="BO107" s="39" t="s">
        <v>224</v>
      </c>
    </row>
    <row r="108" spans="1:67" ht="12.5" x14ac:dyDescent="0.25">
      <c r="A108" s="38">
        <v>43769.469578819444</v>
      </c>
      <c r="B108" s="39" t="s">
        <v>601</v>
      </c>
      <c r="C108" s="39" t="s">
        <v>78</v>
      </c>
      <c r="D108" s="39" t="s">
        <v>1172</v>
      </c>
      <c r="E108" s="39">
        <v>200600983</v>
      </c>
      <c r="F108" s="39" t="s">
        <v>602</v>
      </c>
      <c r="G108" s="40" t="s">
        <v>603</v>
      </c>
      <c r="H108" s="39" t="s">
        <v>883</v>
      </c>
      <c r="I108" s="39" t="s">
        <v>67</v>
      </c>
      <c r="J108" s="39" t="s">
        <v>67</v>
      </c>
      <c r="K108" s="39" t="s">
        <v>67</v>
      </c>
      <c r="L108" s="39" t="s">
        <v>67</v>
      </c>
      <c r="M108" s="39" t="s">
        <v>67</v>
      </c>
      <c r="N108" s="39" t="s">
        <v>67</v>
      </c>
      <c r="O108" s="39" t="s">
        <v>67</v>
      </c>
      <c r="P108" s="39" t="s">
        <v>67</v>
      </c>
      <c r="Q108" s="39" t="s">
        <v>67</v>
      </c>
      <c r="R108" s="39" t="s">
        <v>67</v>
      </c>
      <c r="S108" s="39" t="s">
        <v>67</v>
      </c>
      <c r="T108" s="39" t="s">
        <v>67</v>
      </c>
      <c r="U108" s="39" t="s">
        <v>67</v>
      </c>
      <c r="V108" s="39" t="s">
        <v>67</v>
      </c>
      <c r="W108" s="39" t="s">
        <v>67</v>
      </c>
      <c r="X108" s="39" t="s">
        <v>67</v>
      </c>
      <c r="Y108" s="39" t="s">
        <v>67</v>
      </c>
      <c r="Z108" s="39" t="s">
        <v>67</v>
      </c>
      <c r="AA108" s="39" t="s">
        <v>67</v>
      </c>
      <c r="AB108" s="39" t="s">
        <v>67</v>
      </c>
      <c r="AC108" s="39" t="s">
        <v>67</v>
      </c>
      <c r="AD108" s="39" t="s">
        <v>67</v>
      </c>
      <c r="AE108" s="39" t="s">
        <v>67</v>
      </c>
      <c r="AF108" s="39" t="s">
        <v>67</v>
      </c>
      <c r="AG108" s="39" t="s">
        <v>67</v>
      </c>
      <c r="AH108" s="39" t="s">
        <v>67</v>
      </c>
      <c r="AI108" s="39" t="s">
        <v>67</v>
      </c>
      <c r="AJ108" s="39" t="s">
        <v>67</v>
      </c>
      <c r="AK108" s="39" t="s">
        <v>67</v>
      </c>
      <c r="AL108" s="39" t="s">
        <v>67</v>
      </c>
      <c r="AM108" s="39" t="s">
        <v>67</v>
      </c>
      <c r="AN108" s="39" t="s">
        <v>67</v>
      </c>
      <c r="AO108" s="39" t="s">
        <v>67</v>
      </c>
      <c r="AP108" s="39" t="s">
        <v>67</v>
      </c>
      <c r="AQ108" s="39" t="s">
        <v>67</v>
      </c>
      <c r="AR108" s="39" t="s">
        <v>67</v>
      </c>
      <c r="AS108" s="39" t="s">
        <v>67</v>
      </c>
      <c r="AT108" s="39" t="s">
        <v>67</v>
      </c>
      <c r="AU108" s="39" t="s">
        <v>67</v>
      </c>
      <c r="AV108" s="1"/>
      <c r="AW108" s="1"/>
      <c r="AX108" s="1"/>
      <c r="AY108" s="1"/>
      <c r="AZ108" s="1"/>
      <c r="BA108" s="1"/>
      <c r="BB108" s="1"/>
      <c r="BC108" s="1"/>
      <c r="BD108" s="1"/>
      <c r="BE108" s="1"/>
      <c r="BF108" s="1"/>
      <c r="BG108" s="1"/>
      <c r="BH108" s="1"/>
      <c r="BI108" s="1"/>
      <c r="BJ108" s="1"/>
      <c r="BK108" s="1"/>
      <c r="BL108" s="1"/>
      <c r="BM108" s="1"/>
      <c r="BO108" s="39">
        <v>1</v>
      </c>
    </row>
    <row r="109" spans="1:67" ht="12.5" x14ac:dyDescent="0.25">
      <c r="A109" s="38">
        <v>43769.948586990737</v>
      </c>
      <c r="B109" s="39" t="s">
        <v>170</v>
      </c>
      <c r="C109" s="39" t="s">
        <v>78</v>
      </c>
      <c r="D109" s="39" t="s">
        <v>272</v>
      </c>
      <c r="E109" s="39">
        <v>200400435</v>
      </c>
      <c r="F109" s="39" t="s">
        <v>499</v>
      </c>
      <c r="G109" s="39" t="s">
        <v>604</v>
      </c>
      <c r="H109" s="39" t="s">
        <v>883</v>
      </c>
      <c r="I109" s="39" t="s">
        <v>67</v>
      </c>
      <c r="J109" s="39" t="s">
        <v>67</v>
      </c>
      <c r="K109" s="39" t="s">
        <v>67</v>
      </c>
      <c r="L109" s="39" t="s">
        <v>69</v>
      </c>
      <c r="M109" s="39" t="s">
        <v>69</v>
      </c>
      <c r="N109" s="39" t="s">
        <v>67</v>
      </c>
      <c r="O109" s="39" t="s">
        <v>67</v>
      </c>
      <c r="P109" s="39" t="s">
        <v>67</v>
      </c>
      <c r="Q109" s="39" t="s">
        <v>67</v>
      </c>
      <c r="R109" s="39" t="s">
        <v>67</v>
      </c>
      <c r="S109" s="39" t="s">
        <v>67</v>
      </c>
      <c r="T109" s="39" t="s">
        <v>67</v>
      </c>
      <c r="U109" s="39" t="s">
        <v>67</v>
      </c>
      <c r="V109" s="39" t="s">
        <v>67</v>
      </c>
      <c r="W109" s="39" t="s">
        <v>67</v>
      </c>
      <c r="X109" s="39" t="s">
        <v>67</v>
      </c>
      <c r="Y109" s="39" t="s">
        <v>67</v>
      </c>
      <c r="Z109" s="39" t="s">
        <v>67</v>
      </c>
      <c r="AA109" s="39" t="s">
        <v>67</v>
      </c>
      <c r="AB109" s="39" t="s">
        <v>67</v>
      </c>
      <c r="AC109" s="39" t="s">
        <v>67</v>
      </c>
      <c r="AD109" s="39" t="s">
        <v>67</v>
      </c>
      <c r="AE109" s="39" t="s">
        <v>67</v>
      </c>
      <c r="AF109" s="39" t="s">
        <v>67</v>
      </c>
      <c r="AG109" s="39" t="s">
        <v>67</v>
      </c>
      <c r="AH109" s="39" t="s">
        <v>67</v>
      </c>
      <c r="AI109" s="39" t="s">
        <v>67</v>
      </c>
      <c r="AJ109" s="39" t="s">
        <v>67</v>
      </c>
      <c r="AK109" s="39" t="s">
        <v>67</v>
      </c>
      <c r="AL109" s="39" t="s">
        <v>67</v>
      </c>
      <c r="AM109" s="39" t="s">
        <v>67</v>
      </c>
      <c r="AN109" s="39" t="s">
        <v>67</v>
      </c>
      <c r="AO109" s="39" t="s">
        <v>67</v>
      </c>
      <c r="AP109" s="39" t="s">
        <v>67</v>
      </c>
      <c r="AQ109" s="39" t="s">
        <v>67</v>
      </c>
      <c r="AR109" s="39" t="s">
        <v>67</v>
      </c>
      <c r="AS109" s="39" t="s">
        <v>67</v>
      </c>
      <c r="AT109" s="39" t="s">
        <v>67</v>
      </c>
      <c r="AU109" s="39" t="s">
        <v>67</v>
      </c>
      <c r="AV109" s="1"/>
      <c r="AW109" s="1"/>
      <c r="AX109" s="1"/>
      <c r="AY109" s="1"/>
      <c r="AZ109" s="1"/>
      <c r="BA109" s="1"/>
      <c r="BB109" s="1"/>
      <c r="BC109" s="1"/>
      <c r="BD109" s="1"/>
      <c r="BE109" s="1"/>
      <c r="BF109" s="1"/>
      <c r="BG109" s="1"/>
      <c r="BH109" s="1"/>
      <c r="BI109" s="1"/>
      <c r="BJ109" s="1"/>
      <c r="BK109" s="1"/>
      <c r="BL109" s="1"/>
      <c r="BM109" s="1"/>
      <c r="BN109" s="39" t="s">
        <v>220</v>
      </c>
      <c r="BO109" s="39" t="s">
        <v>1173</v>
      </c>
    </row>
    <row r="110" spans="1:67" ht="12.5" x14ac:dyDescent="0.25">
      <c r="A110" s="38">
        <v>43770.387613368061</v>
      </c>
      <c r="B110" s="39" t="s">
        <v>1174</v>
      </c>
      <c r="C110" s="39" t="s">
        <v>78</v>
      </c>
      <c r="D110" s="39" t="s">
        <v>1175</v>
      </c>
      <c r="E110" s="39">
        <v>200600728</v>
      </c>
      <c r="F110" s="39" t="s">
        <v>1176</v>
      </c>
      <c r="G110" s="40" t="s">
        <v>1177</v>
      </c>
      <c r="H110" s="39" t="s">
        <v>883</v>
      </c>
      <c r="I110" s="39" t="s">
        <v>67</v>
      </c>
      <c r="J110" s="39" t="s">
        <v>67</v>
      </c>
      <c r="K110" s="39" t="s">
        <v>67</v>
      </c>
      <c r="L110" s="39" t="s">
        <v>67</v>
      </c>
      <c r="M110" s="39" t="s">
        <v>67</v>
      </c>
      <c r="N110" s="39" t="s">
        <v>67</v>
      </c>
      <c r="O110" s="39" t="s">
        <v>67</v>
      </c>
      <c r="P110" s="39" t="s">
        <v>67</v>
      </c>
      <c r="Q110" s="39" t="s">
        <v>67</v>
      </c>
      <c r="R110" s="39" t="s">
        <v>67</v>
      </c>
      <c r="S110" s="39" t="s">
        <v>67</v>
      </c>
      <c r="T110" s="39" t="s">
        <v>67</v>
      </c>
      <c r="U110" s="39" t="s">
        <v>67</v>
      </c>
      <c r="V110" s="39" t="s">
        <v>67</v>
      </c>
      <c r="W110" s="39" t="s">
        <v>67</v>
      </c>
      <c r="X110" s="39" t="s">
        <v>67</v>
      </c>
      <c r="Y110" s="39" t="s">
        <v>67</v>
      </c>
      <c r="Z110" s="39" t="s">
        <v>67</v>
      </c>
      <c r="AA110" s="39" t="s">
        <v>67</v>
      </c>
      <c r="AB110" s="39" t="s">
        <v>67</v>
      </c>
      <c r="AC110" s="39" t="s">
        <v>67</v>
      </c>
      <c r="AD110" s="39" t="s">
        <v>67</v>
      </c>
      <c r="AE110" s="39" t="s">
        <v>67</v>
      </c>
      <c r="AF110" s="39" t="s">
        <v>67</v>
      </c>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O110" s="39" t="s">
        <v>1178</v>
      </c>
    </row>
    <row r="111" spans="1:67" ht="12.5" x14ac:dyDescent="0.25">
      <c r="A111" s="38">
        <v>43773.489369247683</v>
      </c>
      <c r="B111" s="39" t="s">
        <v>87</v>
      </c>
      <c r="C111" s="39" t="s">
        <v>78</v>
      </c>
      <c r="D111" s="39" t="s">
        <v>605</v>
      </c>
      <c r="E111" s="39">
        <v>200600828</v>
      </c>
      <c r="F111" s="39" t="s">
        <v>500</v>
      </c>
      <c r="G111" s="40" t="s">
        <v>171</v>
      </c>
      <c r="H111" s="39" t="s">
        <v>883</v>
      </c>
      <c r="I111" s="39" t="s">
        <v>69</v>
      </c>
      <c r="J111" s="39" t="s">
        <v>69</v>
      </c>
      <c r="K111" s="39" t="s">
        <v>69</v>
      </c>
      <c r="L111" s="39" t="s">
        <v>69</v>
      </c>
      <c r="M111" s="39" t="s">
        <v>69</v>
      </c>
      <c r="N111" s="39" t="s">
        <v>69</v>
      </c>
      <c r="O111" s="39" t="s">
        <v>69</v>
      </c>
      <c r="P111" s="39" t="s">
        <v>69</v>
      </c>
      <c r="Q111" s="39" t="s">
        <v>69</v>
      </c>
      <c r="R111" s="39" t="s">
        <v>69</v>
      </c>
      <c r="S111" s="39" t="s">
        <v>69</v>
      </c>
      <c r="T111" s="39" t="s">
        <v>69</v>
      </c>
      <c r="U111" s="39" t="s">
        <v>69</v>
      </c>
      <c r="V111" s="39" t="s">
        <v>67</v>
      </c>
      <c r="W111" s="39" t="s">
        <v>67</v>
      </c>
      <c r="X111" s="39" t="s">
        <v>67</v>
      </c>
      <c r="Y111" s="39" t="s">
        <v>69</v>
      </c>
      <c r="Z111" s="39" t="s">
        <v>67</v>
      </c>
      <c r="AA111" s="39" t="s">
        <v>69</v>
      </c>
      <c r="AB111" s="39" t="s">
        <v>67</v>
      </c>
      <c r="AC111" s="39" t="s">
        <v>69</v>
      </c>
      <c r="AD111" s="39" t="s">
        <v>67</v>
      </c>
      <c r="AE111" s="39" t="s">
        <v>67</v>
      </c>
      <c r="AF111" s="39" t="s">
        <v>69</v>
      </c>
      <c r="AG111" s="39" t="s">
        <v>69</v>
      </c>
      <c r="AH111" s="39" t="s">
        <v>69</v>
      </c>
      <c r="AI111" s="39" t="s">
        <v>67</v>
      </c>
      <c r="AJ111" s="39" t="s">
        <v>67</v>
      </c>
      <c r="AK111" s="39" t="s">
        <v>69</v>
      </c>
      <c r="AL111" s="39" t="s">
        <v>67</v>
      </c>
      <c r="AM111" s="39" t="s">
        <v>69</v>
      </c>
      <c r="AN111" s="39" t="s">
        <v>69</v>
      </c>
      <c r="AO111" s="39" t="s">
        <v>67</v>
      </c>
      <c r="AP111" s="39" t="s">
        <v>67</v>
      </c>
      <c r="AQ111" s="39" t="s">
        <v>69</v>
      </c>
      <c r="AR111" s="39" t="s">
        <v>67</v>
      </c>
      <c r="AS111" s="39" t="s">
        <v>69</v>
      </c>
      <c r="AT111" s="39" t="s">
        <v>67</v>
      </c>
      <c r="AU111" s="39" t="s">
        <v>69</v>
      </c>
      <c r="AV111" s="39" t="s">
        <v>69</v>
      </c>
      <c r="AW111" s="39" t="s">
        <v>67</v>
      </c>
      <c r="AX111" s="39" t="s">
        <v>67</v>
      </c>
      <c r="AY111" s="39" t="s">
        <v>69</v>
      </c>
      <c r="AZ111" s="39" t="s">
        <v>69</v>
      </c>
      <c r="BA111" s="39" t="s">
        <v>67</v>
      </c>
      <c r="BB111" s="39" t="s">
        <v>69</v>
      </c>
      <c r="BC111" s="39" t="s">
        <v>69</v>
      </c>
      <c r="BD111" s="39" t="s">
        <v>69</v>
      </c>
      <c r="BE111" s="39" t="s">
        <v>69</v>
      </c>
      <c r="BF111" s="39" t="s">
        <v>67</v>
      </c>
      <c r="BG111" s="39" t="s">
        <v>69</v>
      </c>
      <c r="BH111" s="39" t="s">
        <v>69</v>
      </c>
      <c r="BI111" s="39" t="s">
        <v>69</v>
      </c>
      <c r="BJ111" s="39" t="s">
        <v>67</v>
      </c>
      <c r="BK111" s="39" t="s">
        <v>67</v>
      </c>
      <c r="BL111" s="39" t="s">
        <v>69</v>
      </c>
      <c r="BM111" s="39" t="s">
        <v>67</v>
      </c>
      <c r="BN111" s="39" t="s">
        <v>267</v>
      </c>
      <c r="BO111" s="39" t="s">
        <v>1179</v>
      </c>
    </row>
    <row r="112" spans="1:67" ht="12.5" x14ac:dyDescent="0.25">
      <c r="A112" s="38">
        <v>43770.341895844904</v>
      </c>
      <c r="B112" s="39" t="s">
        <v>1180</v>
      </c>
      <c r="C112" s="39" t="s">
        <v>78</v>
      </c>
      <c r="D112" s="39" t="s">
        <v>1181</v>
      </c>
      <c r="E112" s="39">
        <v>200401085</v>
      </c>
      <c r="F112" s="39" t="s">
        <v>1182</v>
      </c>
      <c r="G112" s="40" t="s">
        <v>1183</v>
      </c>
      <c r="H112" s="39" t="s">
        <v>883</v>
      </c>
      <c r="I112" s="39" t="s">
        <v>67</v>
      </c>
      <c r="J112" s="39" t="s">
        <v>67</v>
      </c>
      <c r="K112" s="39" t="s">
        <v>67</v>
      </c>
      <c r="L112" s="39" t="s">
        <v>67</v>
      </c>
      <c r="M112" s="39" t="s">
        <v>67</v>
      </c>
      <c r="N112" s="39" t="s">
        <v>67</v>
      </c>
      <c r="O112" s="39" t="s">
        <v>67</v>
      </c>
      <c r="P112" s="39" t="s">
        <v>67</v>
      </c>
      <c r="Q112" s="39" t="s">
        <v>67</v>
      </c>
      <c r="R112" s="39" t="s">
        <v>67</v>
      </c>
      <c r="S112" s="39" t="s">
        <v>67</v>
      </c>
      <c r="T112" s="39" t="s">
        <v>67</v>
      </c>
      <c r="U112" s="39" t="s">
        <v>67</v>
      </c>
      <c r="V112" s="39" t="s">
        <v>67</v>
      </c>
      <c r="W112" s="39" t="s">
        <v>67</v>
      </c>
      <c r="X112" s="39" t="s">
        <v>67</v>
      </c>
      <c r="Y112" s="39" t="s">
        <v>67</v>
      </c>
      <c r="Z112" s="39" t="s">
        <v>67</v>
      </c>
      <c r="AA112" s="39" t="s">
        <v>67</v>
      </c>
      <c r="AB112" s="39" t="s">
        <v>67</v>
      </c>
      <c r="AC112" s="39" t="s">
        <v>67</v>
      </c>
      <c r="AD112" s="39" t="s">
        <v>67</v>
      </c>
      <c r="AE112" s="39" t="s">
        <v>67</v>
      </c>
      <c r="AF112" s="39" t="s">
        <v>67</v>
      </c>
      <c r="AG112" s="39" t="s">
        <v>67</v>
      </c>
      <c r="AH112" s="39" t="s">
        <v>67</v>
      </c>
      <c r="AI112" s="39" t="s">
        <v>67</v>
      </c>
      <c r="AJ112" s="39" t="s">
        <v>67</v>
      </c>
      <c r="AK112" s="39" t="s">
        <v>67</v>
      </c>
      <c r="AL112" s="39" t="s">
        <v>67</v>
      </c>
      <c r="AM112" s="39" t="s">
        <v>67</v>
      </c>
      <c r="AN112" s="39" t="s">
        <v>67</v>
      </c>
      <c r="AO112" s="39" t="s">
        <v>67</v>
      </c>
      <c r="AP112" s="39" t="s">
        <v>67</v>
      </c>
      <c r="AQ112" s="39" t="s">
        <v>67</v>
      </c>
      <c r="AR112" s="39" t="s">
        <v>67</v>
      </c>
      <c r="AS112" s="39" t="s">
        <v>67</v>
      </c>
      <c r="AT112" s="39" t="s">
        <v>67</v>
      </c>
      <c r="AU112" s="39" t="s">
        <v>67</v>
      </c>
      <c r="AV112" s="39" t="s">
        <v>67</v>
      </c>
      <c r="AW112" s="39" t="s">
        <v>67</v>
      </c>
      <c r="AX112" s="39" t="s">
        <v>67</v>
      </c>
      <c r="AY112" s="39" t="s">
        <v>67</v>
      </c>
      <c r="AZ112" s="39" t="s">
        <v>67</v>
      </c>
      <c r="BA112" s="39" t="s">
        <v>67</v>
      </c>
      <c r="BB112" s="39" t="s">
        <v>67</v>
      </c>
      <c r="BC112" s="39" t="s">
        <v>67</v>
      </c>
      <c r="BD112" s="39" t="s">
        <v>67</v>
      </c>
      <c r="BE112" s="39" t="s">
        <v>67</v>
      </c>
      <c r="BF112" s="39" t="s">
        <v>67</v>
      </c>
      <c r="BG112" s="39" t="s">
        <v>67</v>
      </c>
      <c r="BH112" s="39" t="s">
        <v>67</v>
      </c>
      <c r="BI112" s="39" t="s">
        <v>67</v>
      </c>
      <c r="BJ112" s="39" t="s">
        <v>67</v>
      </c>
      <c r="BK112" s="39" t="s">
        <v>67</v>
      </c>
      <c r="BL112" s="39" t="s">
        <v>67</v>
      </c>
      <c r="BM112" s="39" t="s">
        <v>67</v>
      </c>
      <c r="BO112" s="40" t="s">
        <v>1184</v>
      </c>
    </row>
    <row r="113" spans="1:67" ht="12.5" x14ac:dyDescent="0.25">
      <c r="A113" s="38">
        <v>43774.446351516206</v>
      </c>
      <c r="B113" s="39" t="s">
        <v>608</v>
      </c>
      <c r="C113" s="39" t="s">
        <v>90</v>
      </c>
      <c r="D113" s="39" t="s">
        <v>609</v>
      </c>
      <c r="E113" s="39">
        <v>200100113</v>
      </c>
      <c r="F113" s="39" t="s">
        <v>610</v>
      </c>
      <c r="G113" s="40" t="s">
        <v>611</v>
      </c>
      <c r="H113" s="39" t="s">
        <v>883</v>
      </c>
      <c r="I113" s="39" t="s">
        <v>67</v>
      </c>
      <c r="J113" s="39" t="s">
        <v>67</v>
      </c>
      <c r="K113" s="39" t="s">
        <v>67</v>
      </c>
      <c r="L113" s="39" t="s">
        <v>67</v>
      </c>
      <c r="M113" s="39" t="s">
        <v>67</v>
      </c>
      <c r="N113" s="39" t="s">
        <v>67</v>
      </c>
      <c r="O113" s="39" t="s">
        <v>67</v>
      </c>
      <c r="P113" s="39" t="s">
        <v>67</v>
      </c>
      <c r="Q113" s="39" t="s">
        <v>67</v>
      </c>
      <c r="R113" s="39" t="s">
        <v>67</v>
      </c>
      <c r="S113" s="39" t="s">
        <v>67</v>
      </c>
      <c r="T113" s="39" t="s">
        <v>67</v>
      </c>
      <c r="U113" s="39" t="s">
        <v>67</v>
      </c>
      <c r="V113" s="39" t="s">
        <v>67</v>
      </c>
      <c r="W113" s="39" t="s">
        <v>67</v>
      </c>
      <c r="X113" s="39" t="s">
        <v>67</v>
      </c>
      <c r="Y113" s="39" t="s">
        <v>67</v>
      </c>
      <c r="Z113" s="39" t="s">
        <v>67</v>
      </c>
      <c r="AA113" s="39" t="s">
        <v>67</v>
      </c>
      <c r="AB113" s="39" t="s">
        <v>67</v>
      </c>
      <c r="AC113" s="39" t="s">
        <v>67</v>
      </c>
      <c r="AD113" s="39" t="s">
        <v>67</v>
      </c>
      <c r="AE113" s="39" t="s">
        <v>67</v>
      </c>
      <c r="AF113" s="39" t="s">
        <v>67</v>
      </c>
      <c r="AG113" s="39" t="s">
        <v>67</v>
      </c>
      <c r="AH113" s="39" t="s">
        <v>67</v>
      </c>
      <c r="AI113" s="39" t="s">
        <v>67</v>
      </c>
      <c r="AJ113" s="39" t="s">
        <v>67</v>
      </c>
      <c r="AK113" s="39" t="s">
        <v>67</v>
      </c>
      <c r="AL113" s="39" t="s">
        <v>67</v>
      </c>
      <c r="AM113" s="39" t="s">
        <v>67</v>
      </c>
      <c r="AN113" s="39" t="s">
        <v>67</v>
      </c>
      <c r="AO113" s="39" t="s">
        <v>67</v>
      </c>
      <c r="AP113" s="39" t="s">
        <v>67</v>
      </c>
      <c r="AQ113" s="39" t="s">
        <v>67</v>
      </c>
      <c r="AR113" s="39" t="s">
        <v>67</v>
      </c>
      <c r="AS113" s="39" t="s">
        <v>67</v>
      </c>
      <c r="AT113" s="39" t="s">
        <v>67</v>
      </c>
      <c r="AU113" s="39" t="s">
        <v>67</v>
      </c>
      <c r="AV113" s="1"/>
      <c r="AW113" s="1"/>
      <c r="AX113" s="1"/>
      <c r="AY113" s="1"/>
      <c r="AZ113" s="1"/>
      <c r="BA113" s="1"/>
      <c r="BB113" s="1"/>
      <c r="BC113" s="1"/>
      <c r="BD113" s="1"/>
      <c r="BE113" s="1"/>
      <c r="BF113" s="1"/>
      <c r="BG113" s="1"/>
      <c r="BH113" s="1"/>
      <c r="BI113" s="1"/>
      <c r="BJ113" s="1"/>
      <c r="BK113" s="1"/>
      <c r="BL113" s="1"/>
      <c r="BM113" s="1"/>
      <c r="BO113" s="39" t="s">
        <v>552</v>
      </c>
    </row>
    <row r="114" spans="1:67" ht="12.5" x14ac:dyDescent="0.25">
      <c r="A114" s="38">
        <v>43769.337317500002</v>
      </c>
      <c r="B114" s="39" t="s">
        <v>1185</v>
      </c>
      <c r="C114" s="39" t="s">
        <v>90</v>
      </c>
      <c r="D114" s="39" t="s">
        <v>1186</v>
      </c>
      <c r="E114" s="39">
        <v>200100130</v>
      </c>
      <c r="F114" s="39" t="s">
        <v>1187</v>
      </c>
      <c r="G114" s="40" t="s">
        <v>612</v>
      </c>
      <c r="H114" s="39" t="s">
        <v>883</v>
      </c>
      <c r="I114" s="39" t="s">
        <v>67</v>
      </c>
      <c r="J114" s="39" t="s">
        <v>67</v>
      </c>
      <c r="K114" s="39" t="s">
        <v>67</v>
      </c>
      <c r="L114" s="39" t="s">
        <v>67</v>
      </c>
      <c r="M114" s="39" t="s">
        <v>67</v>
      </c>
      <c r="N114" s="39" t="s">
        <v>67</v>
      </c>
      <c r="O114" s="39" t="s">
        <v>67</v>
      </c>
      <c r="P114" s="39" t="s">
        <v>67</v>
      </c>
      <c r="Q114" s="39" t="s">
        <v>67</v>
      </c>
      <c r="R114" s="39" t="s">
        <v>67</v>
      </c>
      <c r="S114" s="39" t="s">
        <v>67</v>
      </c>
      <c r="T114" s="39" t="s">
        <v>67</v>
      </c>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O114" s="39" t="s">
        <v>1188</v>
      </c>
    </row>
    <row r="115" spans="1:67" ht="12.5" x14ac:dyDescent="0.25">
      <c r="A115" s="38">
        <v>43769.693171932871</v>
      </c>
      <c r="B115" s="39" t="s">
        <v>502</v>
      </c>
      <c r="C115" s="39" t="s">
        <v>90</v>
      </c>
      <c r="D115" s="39" t="s">
        <v>276</v>
      </c>
      <c r="E115" s="39">
        <v>200100131</v>
      </c>
      <c r="F115" s="39" t="s">
        <v>613</v>
      </c>
      <c r="G115" s="40" t="s">
        <v>277</v>
      </c>
      <c r="H115" s="39" t="s">
        <v>883</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39" t="s">
        <v>67</v>
      </c>
      <c r="AW115" s="39" t="s">
        <v>67</v>
      </c>
      <c r="AX115" s="39" t="s">
        <v>67</v>
      </c>
      <c r="AY115" s="39" t="s">
        <v>67</v>
      </c>
      <c r="AZ115" s="39" t="s">
        <v>67</v>
      </c>
      <c r="BA115" s="39" t="s">
        <v>67</v>
      </c>
      <c r="BB115" s="39" t="s">
        <v>67</v>
      </c>
      <c r="BC115" s="39" t="s">
        <v>67</v>
      </c>
      <c r="BD115" s="39" t="s">
        <v>67</v>
      </c>
      <c r="BE115" s="39" t="s">
        <v>67</v>
      </c>
      <c r="BF115" s="39" t="s">
        <v>67</v>
      </c>
      <c r="BG115" s="39" t="s">
        <v>67</v>
      </c>
      <c r="BH115" s="39" t="s">
        <v>67</v>
      </c>
      <c r="BI115" s="39" t="s">
        <v>67</v>
      </c>
      <c r="BJ115" s="39" t="s">
        <v>67</v>
      </c>
      <c r="BK115" s="39" t="s">
        <v>67</v>
      </c>
      <c r="BL115" s="39" t="s">
        <v>67</v>
      </c>
      <c r="BM115" s="39" t="s">
        <v>67</v>
      </c>
      <c r="BO115" s="39" t="s">
        <v>278</v>
      </c>
    </row>
    <row r="116" spans="1:67" ht="12.5" x14ac:dyDescent="0.25">
      <c r="A116" s="38">
        <v>43770.612569513891</v>
      </c>
      <c r="B116" s="39" t="s">
        <v>503</v>
      </c>
      <c r="C116" s="39" t="s">
        <v>90</v>
      </c>
      <c r="D116" s="39" t="s">
        <v>1189</v>
      </c>
      <c r="E116" s="39">
        <v>200100132</v>
      </c>
      <c r="F116" s="39" t="s">
        <v>1190</v>
      </c>
      <c r="G116" s="40" t="s">
        <v>504</v>
      </c>
      <c r="H116" s="39" t="s">
        <v>883</v>
      </c>
      <c r="I116" s="39" t="s">
        <v>67</v>
      </c>
      <c r="J116" s="39" t="s">
        <v>67</v>
      </c>
      <c r="K116" s="39" t="s">
        <v>67</v>
      </c>
      <c r="L116" s="39" t="s">
        <v>67</v>
      </c>
      <c r="M116" s="39" t="s">
        <v>67</v>
      </c>
      <c r="N116" s="39" t="s">
        <v>67</v>
      </c>
      <c r="O116" s="39" t="s">
        <v>67</v>
      </c>
      <c r="P116" s="39" t="s">
        <v>67</v>
      </c>
      <c r="Q116" s="39" t="s">
        <v>67</v>
      </c>
      <c r="R116" s="39" t="s">
        <v>67</v>
      </c>
      <c r="S116" s="39" t="s">
        <v>67</v>
      </c>
      <c r="T116" s="39" t="s">
        <v>67</v>
      </c>
      <c r="U116" s="39" t="s">
        <v>67</v>
      </c>
      <c r="V116" s="39" t="s">
        <v>67</v>
      </c>
      <c r="W116" s="39" t="s">
        <v>67</v>
      </c>
      <c r="X116" s="39" t="s">
        <v>67</v>
      </c>
      <c r="Y116" s="39" t="s">
        <v>67</v>
      </c>
      <c r="Z116" s="39" t="s">
        <v>67</v>
      </c>
      <c r="AA116" s="39" t="s">
        <v>67</v>
      </c>
      <c r="AB116" s="39" t="s">
        <v>67</v>
      </c>
      <c r="AC116" s="39" t="s">
        <v>67</v>
      </c>
      <c r="AD116" s="39" t="s">
        <v>67</v>
      </c>
      <c r="AE116" s="39" t="s">
        <v>67</v>
      </c>
      <c r="AF116" s="39" t="s">
        <v>67</v>
      </c>
      <c r="AG116" s="39" t="s">
        <v>67</v>
      </c>
      <c r="AH116" s="39" t="s">
        <v>67</v>
      </c>
      <c r="AI116" s="39" t="s">
        <v>67</v>
      </c>
      <c r="AJ116" s="39" t="s">
        <v>67</v>
      </c>
      <c r="AK116" s="39" t="s">
        <v>67</v>
      </c>
      <c r="AL116" s="39" t="s">
        <v>67</v>
      </c>
      <c r="AM116" s="39" t="s">
        <v>67</v>
      </c>
      <c r="AN116" s="39" t="s">
        <v>67</v>
      </c>
      <c r="AO116" s="39" t="s">
        <v>67</v>
      </c>
      <c r="AP116" s="39" t="s">
        <v>67</v>
      </c>
      <c r="AQ116" s="39" t="s">
        <v>67</v>
      </c>
      <c r="AR116" s="39" t="s">
        <v>67</v>
      </c>
      <c r="AS116" s="39" t="s">
        <v>67</v>
      </c>
      <c r="AT116" s="39" t="s">
        <v>67</v>
      </c>
      <c r="AU116" s="39" t="s">
        <v>67</v>
      </c>
      <c r="AV116" s="1"/>
      <c r="AW116" s="1"/>
      <c r="AX116" s="1"/>
      <c r="AY116" s="1"/>
      <c r="AZ116" s="1"/>
      <c r="BA116" s="1"/>
      <c r="BB116" s="1"/>
      <c r="BC116" s="1"/>
      <c r="BD116" s="1"/>
      <c r="BE116" s="1"/>
      <c r="BF116" s="1"/>
      <c r="BG116" s="1"/>
      <c r="BH116" s="1"/>
      <c r="BI116" s="1"/>
      <c r="BJ116" s="1"/>
      <c r="BK116" s="1"/>
      <c r="BL116" s="1"/>
      <c r="BM116" s="1"/>
      <c r="BO116" s="39" t="s">
        <v>505</v>
      </c>
    </row>
    <row r="117" spans="1:67" ht="12.5" x14ac:dyDescent="0.25">
      <c r="A117" s="38">
        <v>43773.462256608793</v>
      </c>
      <c r="B117" s="39" t="s">
        <v>1191</v>
      </c>
      <c r="C117" s="39" t="s">
        <v>90</v>
      </c>
      <c r="D117" s="39" t="s">
        <v>1192</v>
      </c>
      <c r="E117" s="39">
        <v>200100162</v>
      </c>
      <c r="F117" s="39" t="s">
        <v>1193</v>
      </c>
      <c r="G117" s="40" t="s">
        <v>1194</v>
      </c>
      <c r="H117" s="39" t="s">
        <v>883</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39" t="s">
        <v>67</v>
      </c>
      <c r="AW117" s="39" t="s">
        <v>67</v>
      </c>
      <c r="AX117" s="39" t="s">
        <v>67</v>
      </c>
      <c r="AY117" s="39" t="s">
        <v>67</v>
      </c>
      <c r="AZ117" s="39" t="s">
        <v>67</v>
      </c>
      <c r="BA117" s="39" t="s">
        <v>67</v>
      </c>
      <c r="BB117" s="39" t="s">
        <v>67</v>
      </c>
      <c r="BC117" s="39" t="s">
        <v>67</v>
      </c>
      <c r="BD117" s="39" t="s">
        <v>67</v>
      </c>
      <c r="BE117" s="39" t="s">
        <v>67</v>
      </c>
      <c r="BF117" s="39" t="s">
        <v>67</v>
      </c>
      <c r="BG117" s="39" t="s">
        <v>67</v>
      </c>
      <c r="BH117" s="39" t="s">
        <v>67</v>
      </c>
      <c r="BI117" s="39" t="s">
        <v>67</v>
      </c>
      <c r="BJ117" s="39" t="s">
        <v>67</v>
      </c>
      <c r="BK117" s="39" t="s">
        <v>67</v>
      </c>
      <c r="BL117" s="39" t="s">
        <v>67</v>
      </c>
      <c r="BM117" s="39" t="s">
        <v>67</v>
      </c>
      <c r="BO117" s="39">
        <v>3</v>
      </c>
    </row>
    <row r="118" spans="1:67" ht="12.5" x14ac:dyDescent="0.25">
      <c r="A118" s="38">
        <v>43769.434833043983</v>
      </c>
      <c r="B118" s="39" t="s">
        <v>614</v>
      </c>
      <c r="C118" s="39" t="s">
        <v>90</v>
      </c>
      <c r="D118" s="39" t="s">
        <v>615</v>
      </c>
      <c r="E118" s="39">
        <v>200100312</v>
      </c>
      <c r="F118" s="39" t="s">
        <v>616</v>
      </c>
      <c r="G118" s="40" t="s">
        <v>617</v>
      </c>
      <c r="H118" s="39" t="s">
        <v>883</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39" t="s">
        <v>67</v>
      </c>
      <c r="AW118" s="39" t="s">
        <v>67</v>
      </c>
      <c r="AX118" s="39" t="s">
        <v>67</v>
      </c>
      <c r="AY118" s="39" t="s">
        <v>67</v>
      </c>
      <c r="AZ118" s="39" t="s">
        <v>67</v>
      </c>
      <c r="BA118" s="39" t="s">
        <v>67</v>
      </c>
      <c r="BB118" s="39" t="s">
        <v>67</v>
      </c>
      <c r="BC118" s="39" t="s">
        <v>67</v>
      </c>
      <c r="BD118" s="39" t="s">
        <v>67</v>
      </c>
      <c r="BE118" s="39" t="s">
        <v>67</v>
      </c>
      <c r="BF118" s="39" t="s">
        <v>67</v>
      </c>
      <c r="BG118" s="39" t="s">
        <v>67</v>
      </c>
      <c r="BH118" s="39" t="s">
        <v>67</v>
      </c>
      <c r="BI118" s="39" t="s">
        <v>67</v>
      </c>
      <c r="BJ118" s="39" t="s">
        <v>67</v>
      </c>
      <c r="BK118" s="39" t="s">
        <v>67</v>
      </c>
      <c r="BL118" s="39" t="s">
        <v>67</v>
      </c>
      <c r="BM118" s="39" t="s">
        <v>67</v>
      </c>
      <c r="BO118" s="39" t="s">
        <v>292</v>
      </c>
    </row>
    <row r="119" spans="1:67" ht="12.5" x14ac:dyDescent="0.25">
      <c r="A119" s="38">
        <v>43769.368941006949</v>
      </c>
      <c r="B119" s="39" t="s">
        <v>280</v>
      </c>
      <c r="C119" s="39" t="s">
        <v>90</v>
      </c>
      <c r="D119" s="39" t="s">
        <v>281</v>
      </c>
      <c r="E119" s="39">
        <v>200100990</v>
      </c>
      <c r="F119" s="39" t="s">
        <v>282</v>
      </c>
      <c r="G119" s="40" t="s">
        <v>283</v>
      </c>
      <c r="H119" s="39" t="s">
        <v>883</v>
      </c>
      <c r="I119" s="39" t="s">
        <v>69</v>
      </c>
      <c r="J119" s="39" t="s">
        <v>67</v>
      </c>
      <c r="K119" s="39" t="s">
        <v>67</v>
      </c>
      <c r="L119" s="39" t="s">
        <v>69</v>
      </c>
      <c r="M119" s="39" t="s">
        <v>69</v>
      </c>
      <c r="N119" s="39" t="s">
        <v>69</v>
      </c>
      <c r="O119" s="39" t="s">
        <v>69</v>
      </c>
      <c r="P119" s="39" t="s">
        <v>69</v>
      </c>
      <c r="Q119" s="39" t="s">
        <v>69</v>
      </c>
      <c r="R119" s="39" t="s">
        <v>69</v>
      </c>
      <c r="S119" s="39" t="s">
        <v>67</v>
      </c>
      <c r="T119" s="39" t="s">
        <v>67</v>
      </c>
      <c r="U119" s="39" t="s">
        <v>67</v>
      </c>
      <c r="V119" s="39" t="s">
        <v>67</v>
      </c>
      <c r="W119" s="39" t="s">
        <v>67</v>
      </c>
      <c r="X119" s="39" t="s">
        <v>67</v>
      </c>
      <c r="Y119" s="39" t="s">
        <v>67</v>
      </c>
      <c r="Z119" s="39" t="s">
        <v>67</v>
      </c>
      <c r="AA119" s="39" t="s">
        <v>67</v>
      </c>
      <c r="AB119" s="39" t="s">
        <v>67</v>
      </c>
      <c r="AC119" s="39" t="s">
        <v>67</v>
      </c>
      <c r="AD119" s="39" t="s">
        <v>67</v>
      </c>
      <c r="AE119" s="39" t="s">
        <v>67</v>
      </c>
      <c r="AF119" s="39" t="s">
        <v>67</v>
      </c>
      <c r="AG119" s="39" t="s">
        <v>67</v>
      </c>
      <c r="AH119" s="39" t="s">
        <v>67</v>
      </c>
      <c r="AI119" s="39" t="s">
        <v>67</v>
      </c>
      <c r="AJ119" s="39" t="s">
        <v>67</v>
      </c>
      <c r="AK119" s="39" t="s">
        <v>67</v>
      </c>
      <c r="AL119" s="39" t="s">
        <v>67</v>
      </c>
      <c r="AM119" s="39" t="s">
        <v>67</v>
      </c>
      <c r="AN119" s="39" t="s">
        <v>67</v>
      </c>
      <c r="AO119" s="39" t="s">
        <v>67</v>
      </c>
      <c r="AP119" s="39" t="s">
        <v>67</v>
      </c>
      <c r="AQ119" s="39" t="s">
        <v>67</v>
      </c>
      <c r="AR119" s="39" t="s">
        <v>67</v>
      </c>
      <c r="AS119" s="39" t="s">
        <v>67</v>
      </c>
      <c r="AT119" s="39" t="s">
        <v>67</v>
      </c>
      <c r="AU119" s="39" t="s">
        <v>67</v>
      </c>
      <c r="AV119" s="1"/>
      <c r="AW119" s="1"/>
      <c r="AX119" s="1"/>
      <c r="AY119" s="1"/>
      <c r="AZ119" s="1"/>
      <c r="BA119" s="1"/>
      <c r="BB119" s="1"/>
      <c r="BC119" s="1"/>
      <c r="BD119" s="1"/>
      <c r="BE119" s="1"/>
      <c r="BF119" s="1"/>
      <c r="BG119" s="1"/>
      <c r="BH119" s="1"/>
      <c r="BI119" s="1"/>
      <c r="BJ119" s="1"/>
      <c r="BK119" s="1"/>
      <c r="BL119" s="1"/>
      <c r="BM119" s="1"/>
      <c r="BN119" s="39" t="s">
        <v>1195</v>
      </c>
      <c r="BO119" s="39" t="s">
        <v>284</v>
      </c>
    </row>
    <row r="120" spans="1:67" ht="12.5" x14ac:dyDescent="0.25">
      <c r="A120" s="38">
        <v>43769.490792430559</v>
      </c>
      <c r="B120" s="39" t="s">
        <v>172</v>
      </c>
      <c r="C120" s="39" t="s">
        <v>90</v>
      </c>
      <c r="D120" s="39" t="s">
        <v>506</v>
      </c>
      <c r="E120" s="39">
        <v>200100209</v>
      </c>
      <c r="F120" s="39" t="s">
        <v>1196</v>
      </c>
      <c r="G120" s="40" t="s">
        <v>173</v>
      </c>
      <c r="H120" s="39" t="s">
        <v>883</v>
      </c>
      <c r="I120" s="39" t="s">
        <v>67</v>
      </c>
      <c r="J120" s="39" t="s">
        <v>67</v>
      </c>
      <c r="K120" s="39" t="s">
        <v>67</v>
      </c>
      <c r="L120" s="39" t="s">
        <v>67</v>
      </c>
      <c r="M120" s="39" t="s">
        <v>67</v>
      </c>
      <c r="N120" s="39" t="s">
        <v>67</v>
      </c>
      <c r="O120" s="39" t="s">
        <v>67</v>
      </c>
      <c r="P120" s="39" t="s">
        <v>67</v>
      </c>
      <c r="Q120" s="39" t="s">
        <v>67</v>
      </c>
      <c r="R120" s="39" t="s">
        <v>67</v>
      </c>
      <c r="S120" s="39" t="s">
        <v>67</v>
      </c>
      <c r="T120" s="39" t="s">
        <v>67</v>
      </c>
      <c r="U120" s="39" t="s">
        <v>67</v>
      </c>
      <c r="V120" s="39" t="s">
        <v>67</v>
      </c>
      <c r="W120" s="39" t="s">
        <v>67</v>
      </c>
      <c r="X120" s="39" t="s">
        <v>67</v>
      </c>
      <c r="Y120" s="39" t="s">
        <v>67</v>
      </c>
      <c r="Z120" s="39" t="s">
        <v>67</v>
      </c>
      <c r="AA120" s="39" t="s">
        <v>67</v>
      </c>
      <c r="AB120" s="39" t="s">
        <v>67</v>
      </c>
      <c r="AC120" s="39" t="s">
        <v>67</v>
      </c>
      <c r="AD120" s="39" t="s">
        <v>67</v>
      </c>
      <c r="AE120" s="39" t="s">
        <v>67</v>
      </c>
      <c r="AF120" s="39" t="s">
        <v>67</v>
      </c>
      <c r="AG120" s="39" t="s">
        <v>67</v>
      </c>
      <c r="AH120" s="39" t="s">
        <v>67</v>
      </c>
      <c r="AI120" s="39" t="s">
        <v>67</v>
      </c>
      <c r="AJ120" s="39" t="s">
        <v>67</v>
      </c>
      <c r="AK120" s="39" t="s">
        <v>67</v>
      </c>
      <c r="AL120" s="39" t="s">
        <v>67</v>
      </c>
      <c r="AM120" s="39" t="s">
        <v>67</v>
      </c>
      <c r="AN120" s="39" t="s">
        <v>67</v>
      </c>
      <c r="AO120" s="39" t="s">
        <v>67</v>
      </c>
      <c r="AP120" s="39" t="s">
        <v>67</v>
      </c>
      <c r="AQ120" s="39" t="s">
        <v>67</v>
      </c>
      <c r="AR120" s="39" t="s">
        <v>67</v>
      </c>
      <c r="AS120" s="39" t="s">
        <v>67</v>
      </c>
      <c r="AT120" s="39" t="s">
        <v>67</v>
      </c>
      <c r="AU120" s="39" t="s">
        <v>67</v>
      </c>
      <c r="AV120" s="1"/>
      <c r="AW120" s="1"/>
      <c r="AX120" s="1"/>
      <c r="AY120" s="1"/>
      <c r="AZ120" s="1"/>
      <c r="BA120" s="1"/>
      <c r="BB120" s="1"/>
      <c r="BC120" s="1"/>
      <c r="BD120" s="1"/>
      <c r="BE120" s="1"/>
      <c r="BF120" s="1"/>
      <c r="BG120" s="1"/>
      <c r="BH120" s="1"/>
      <c r="BI120" s="1"/>
      <c r="BJ120" s="1"/>
      <c r="BK120" s="1"/>
      <c r="BL120" s="1"/>
      <c r="BM120" s="1"/>
      <c r="BO120" s="39" t="s">
        <v>285</v>
      </c>
    </row>
    <row r="121" spans="1:67" ht="12.5" x14ac:dyDescent="0.25">
      <c r="A121" s="38">
        <v>43768.480153900462</v>
      </c>
      <c r="B121" s="39" t="s">
        <v>174</v>
      </c>
      <c r="C121" s="39" t="s">
        <v>90</v>
      </c>
      <c r="D121" s="39" t="s">
        <v>1197</v>
      </c>
      <c r="E121" s="39">
        <v>200100219</v>
      </c>
      <c r="F121" s="39" t="s">
        <v>175</v>
      </c>
      <c r="G121" s="40" t="s">
        <v>618</v>
      </c>
      <c r="H121" s="39" t="s">
        <v>883</v>
      </c>
      <c r="I121" s="39" t="s">
        <v>67</v>
      </c>
      <c r="J121" s="39" t="s">
        <v>67</v>
      </c>
      <c r="K121" s="39" t="s">
        <v>67</v>
      </c>
      <c r="L121" s="39" t="s">
        <v>67</v>
      </c>
      <c r="M121" s="39" t="s">
        <v>67</v>
      </c>
      <c r="N121" s="39" t="s">
        <v>67</v>
      </c>
      <c r="O121" s="39" t="s">
        <v>67</v>
      </c>
      <c r="P121" s="39" t="s">
        <v>67</v>
      </c>
      <c r="Q121" s="39" t="s">
        <v>67</v>
      </c>
      <c r="R121" s="39" t="s">
        <v>67</v>
      </c>
      <c r="S121" s="39" t="s">
        <v>67</v>
      </c>
      <c r="T121" s="39" t="s">
        <v>67</v>
      </c>
      <c r="U121" s="39" t="s">
        <v>67</v>
      </c>
      <c r="V121" s="39" t="s">
        <v>67</v>
      </c>
      <c r="W121" s="39" t="s">
        <v>67</v>
      </c>
      <c r="X121" s="39" t="s">
        <v>67</v>
      </c>
      <c r="Y121" s="39" t="s">
        <v>67</v>
      </c>
      <c r="Z121" s="39" t="s">
        <v>67</v>
      </c>
      <c r="AA121" s="39" t="s">
        <v>67</v>
      </c>
      <c r="AB121" s="39" t="s">
        <v>67</v>
      </c>
      <c r="AC121" s="39" t="s">
        <v>67</v>
      </c>
      <c r="AD121" s="39" t="s">
        <v>67</v>
      </c>
      <c r="AE121" s="39" t="s">
        <v>67</v>
      </c>
      <c r="AF121" s="39" t="s">
        <v>67</v>
      </c>
      <c r="AG121" s="39" t="s">
        <v>67</v>
      </c>
      <c r="AH121" s="39" t="s">
        <v>67</v>
      </c>
      <c r="AI121" s="39" t="s">
        <v>67</v>
      </c>
      <c r="AJ121" s="39" t="s">
        <v>67</v>
      </c>
      <c r="AK121" s="39" t="s">
        <v>67</v>
      </c>
      <c r="AL121" s="39" t="s">
        <v>67</v>
      </c>
      <c r="AM121" s="39" t="s">
        <v>67</v>
      </c>
      <c r="AN121" s="39" t="s">
        <v>67</v>
      </c>
      <c r="AO121" s="39" t="s">
        <v>67</v>
      </c>
      <c r="AP121" s="39" t="s">
        <v>67</v>
      </c>
      <c r="AQ121" s="39" t="s">
        <v>67</v>
      </c>
      <c r="AR121" s="39" t="s">
        <v>67</v>
      </c>
      <c r="AS121" s="39" t="s">
        <v>67</v>
      </c>
      <c r="AT121" s="39" t="s">
        <v>67</v>
      </c>
      <c r="AU121" s="39" t="s">
        <v>67</v>
      </c>
      <c r="AV121" s="1"/>
      <c r="AW121" s="1"/>
      <c r="AX121" s="1"/>
      <c r="AY121" s="1"/>
      <c r="AZ121" s="1"/>
      <c r="BA121" s="1"/>
      <c r="BB121" s="1"/>
      <c r="BC121" s="1"/>
      <c r="BD121" s="1"/>
      <c r="BE121" s="1"/>
      <c r="BF121" s="1"/>
      <c r="BG121" s="1"/>
      <c r="BH121" s="1"/>
      <c r="BI121" s="1"/>
      <c r="BJ121" s="1"/>
      <c r="BK121" s="1"/>
      <c r="BL121" s="1"/>
      <c r="BM121" s="1"/>
      <c r="BO121" s="39" t="s">
        <v>279</v>
      </c>
    </row>
    <row r="122" spans="1:67" ht="12.5" x14ac:dyDescent="0.25">
      <c r="A122" s="38">
        <v>43769.510558368056</v>
      </c>
      <c r="B122" s="39" t="s">
        <v>176</v>
      </c>
      <c r="C122" s="39" t="s">
        <v>90</v>
      </c>
      <c r="D122" s="39" t="s">
        <v>177</v>
      </c>
      <c r="E122" s="39">
        <v>200100433</v>
      </c>
      <c r="F122" s="39" t="s">
        <v>1198</v>
      </c>
      <c r="G122" s="40" t="s">
        <v>178</v>
      </c>
      <c r="H122" s="39" t="s">
        <v>883</v>
      </c>
      <c r="I122" s="39" t="s">
        <v>67</v>
      </c>
      <c r="J122" s="39" t="s">
        <v>67</v>
      </c>
      <c r="K122" s="39" t="s">
        <v>67</v>
      </c>
      <c r="L122" s="39" t="s">
        <v>67</v>
      </c>
      <c r="M122" s="39" t="s">
        <v>67</v>
      </c>
      <c r="N122" s="39" t="s">
        <v>67</v>
      </c>
      <c r="O122" s="39" t="s">
        <v>67</v>
      </c>
      <c r="P122" s="39" t="s">
        <v>67</v>
      </c>
      <c r="Q122" s="39" t="s">
        <v>67</v>
      </c>
      <c r="R122" s="39" t="s">
        <v>67</v>
      </c>
      <c r="S122" s="39" t="s">
        <v>67</v>
      </c>
      <c r="T122" s="39" t="s">
        <v>67</v>
      </c>
      <c r="U122" s="39" t="s">
        <v>67</v>
      </c>
      <c r="V122" s="39" t="s">
        <v>67</v>
      </c>
      <c r="W122" s="39" t="s">
        <v>67</v>
      </c>
      <c r="X122" s="39" t="s">
        <v>67</v>
      </c>
      <c r="Y122" s="39" t="s">
        <v>67</v>
      </c>
      <c r="Z122" s="39" t="s">
        <v>67</v>
      </c>
      <c r="AA122" s="39" t="s">
        <v>67</v>
      </c>
      <c r="AB122" s="39" t="s">
        <v>67</v>
      </c>
      <c r="AC122" s="39" t="s">
        <v>67</v>
      </c>
      <c r="AD122" s="39" t="s">
        <v>67</v>
      </c>
      <c r="AE122" s="39" t="s">
        <v>67</v>
      </c>
      <c r="AF122" s="39" t="s">
        <v>67</v>
      </c>
      <c r="AG122" s="39" t="s">
        <v>67</v>
      </c>
      <c r="AH122" s="39" t="s">
        <v>67</v>
      </c>
      <c r="AI122" s="39" t="s">
        <v>67</v>
      </c>
      <c r="AJ122" s="39" t="s">
        <v>67</v>
      </c>
      <c r="AK122" s="39" t="s">
        <v>67</v>
      </c>
      <c r="AL122" s="39" t="s">
        <v>67</v>
      </c>
      <c r="AM122" s="39" t="s">
        <v>67</v>
      </c>
      <c r="AN122" s="39" t="s">
        <v>67</v>
      </c>
      <c r="AO122" s="39" t="s">
        <v>67</v>
      </c>
      <c r="AP122" s="39" t="s">
        <v>67</v>
      </c>
      <c r="AQ122" s="39" t="s">
        <v>67</v>
      </c>
      <c r="AR122" s="39" t="s">
        <v>67</v>
      </c>
      <c r="AS122" s="39" t="s">
        <v>67</v>
      </c>
      <c r="AT122" s="39" t="s">
        <v>67</v>
      </c>
      <c r="AU122" s="39" t="s">
        <v>67</v>
      </c>
      <c r="AV122" s="1"/>
      <c r="AW122" s="1"/>
      <c r="AX122" s="1"/>
      <c r="AY122" s="1"/>
      <c r="AZ122" s="1"/>
      <c r="BA122" s="1"/>
      <c r="BB122" s="1"/>
      <c r="BC122" s="1"/>
      <c r="BD122" s="1"/>
      <c r="BE122" s="1"/>
      <c r="BF122" s="1"/>
      <c r="BG122" s="1"/>
      <c r="BH122" s="1"/>
      <c r="BI122" s="1"/>
      <c r="BJ122" s="1"/>
      <c r="BK122" s="1"/>
      <c r="BL122" s="1"/>
      <c r="BM122" s="1"/>
      <c r="BO122" s="39" t="s">
        <v>284</v>
      </c>
    </row>
    <row r="123" spans="1:67" ht="12.5" x14ac:dyDescent="0.25">
      <c r="A123" s="38">
        <v>43769.476525879625</v>
      </c>
      <c r="B123" s="39" t="s">
        <v>286</v>
      </c>
      <c r="C123" s="39" t="s">
        <v>90</v>
      </c>
      <c r="D123" s="39" t="s">
        <v>1199</v>
      </c>
      <c r="E123" s="39">
        <v>200100276</v>
      </c>
      <c r="F123" s="39" t="s">
        <v>1200</v>
      </c>
      <c r="G123" s="40" t="s">
        <v>619</v>
      </c>
      <c r="H123" s="39" t="s">
        <v>883</v>
      </c>
      <c r="I123" s="39" t="s">
        <v>67</v>
      </c>
      <c r="J123" s="39" t="s">
        <v>67</v>
      </c>
      <c r="K123" s="39" t="s">
        <v>67</v>
      </c>
      <c r="L123" s="39" t="s">
        <v>67</v>
      </c>
      <c r="M123" s="39" t="s">
        <v>67</v>
      </c>
      <c r="N123" s="39" t="s">
        <v>67</v>
      </c>
      <c r="O123" s="39" t="s">
        <v>67</v>
      </c>
      <c r="P123" s="39" t="s">
        <v>67</v>
      </c>
      <c r="Q123" s="39" t="s">
        <v>67</v>
      </c>
      <c r="R123" s="39" t="s">
        <v>67</v>
      </c>
      <c r="S123" s="39" t="s">
        <v>67</v>
      </c>
      <c r="T123" s="39" t="s">
        <v>67</v>
      </c>
      <c r="U123" s="39" t="s">
        <v>67</v>
      </c>
      <c r="V123" s="39" t="s">
        <v>67</v>
      </c>
      <c r="W123" s="39" t="s">
        <v>67</v>
      </c>
      <c r="X123" s="39" t="s">
        <v>67</v>
      </c>
      <c r="Y123" s="39" t="s">
        <v>67</v>
      </c>
      <c r="Z123" s="39" t="s">
        <v>67</v>
      </c>
      <c r="AA123" s="39" t="s">
        <v>67</v>
      </c>
      <c r="AB123" s="39" t="s">
        <v>67</v>
      </c>
      <c r="AC123" s="39" t="s">
        <v>67</v>
      </c>
      <c r="AD123" s="39" t="s">
        <v>67</v>
      </c>
      <c r="AE123" s="39" t="s">
        <v>67</v>
      </c>
      <c r="AF123" s="39" t="s">
        <v>67</v>
      </c>
      <c r="AG123" s="39" t="s">
        <v>67</v>
      </c>
      <c r="AH123" s="39" t="s">
        <v>67</v>
      </c>
      <c r="AI123" s="39" t="s">
        <v>67</v>
      </c>
      <c r="AJ123" s="39" t="s">
        <v>67</v>
      </c>
      <c r="AK123" s="39" t="s">
        <v>67</v>
      </c>
      <c r="AL123" s="39" t="s">
        <v>67</v>
      </c>
      <c r="AM123" s="39" t="s">
        <v>67</v>
      </c>
      <c r="AN123" s="39" t="s">
        <v>67</v>
      </c>
      <c r="AO123" s="39" t="s">
        <v>67</v>
      </c>
      <c r="AP123" s="39" t="s">
        <v>67</v>
      </c>
      <c r="AQ123" s="39" t="s">
        <v>67</v>
      </c>
      <c r="AR123" s="39" t="s">
        <v>67</v>
      </c>
      <c r="AS123" s="39" t="s">
        <v>67</v>
      </c>
      <c r="AT123" s="39" t="s">
        <v>67</v>
      </c>
      <c r="AU123" s="39" t="s">
        <v>67</v>
      </c>
      <c r="AV123" s="1"/>
      <c r="AW123" s="1"/>
      <c r="AX123" s="1"/>
      <c r="AY123" s="1"/>
      <c r="AZ123" s="1"/>
      <c r="BA123" s="1"/>
      <c r="BB123" s="1"/>
      <c r="BC123" s="1"/>
      <c r="BD123" s="1"/>
      <c r="BE123" s="1"/>
      <c r="BF123" s="1"/>
      <c r="BG123" s="1"/>
      <c r="BH123" s="1"/>
      <c r="BI123" s="1"/>
      <c r="BJ123" s="1"/>
      <c r="BK123" s="1"/>
      <c r="BL123" s="1"/>
      <c r="BM123" s="1"/>
      <c r="BO123" s="39" t="s">
        <v>287</v>
      </c>
    </row>
    <row r="124" spans="1:67" ht="12.5" x14ac:dyDescent="0.25">
      <c r="A124" s="38">
        <v>43769.295776921295</v>
      </c>
      <c r="B124" s="39" t="s">
        <v>485</v>
      </c>
      <c r="C124" s="39" t="s">
        <v>90</v>
      </c>
      <c r="D124" s="39" t="s">
        <v>179</v>
      </c>
      <c r="E124" s="39">
        <v>200100277</v>
      </c>
      <c r="F124" s="39" t="s">
        <v>1201</v>
      </c>
      <c r="G124" s="40" t="s">
        <v>180</v>
      </c>
      <c r="H124" s="39" t="s">
        <v>883</v>
      </c>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39" t="s">
        <v>67</v>
      </c>
      <c r="AW124" s="39" t="s">
        <v>67</v>
      </c>
      <c r="AX124" s="39" t="s">
        <v>67</v>
      </c>
      <c r="AY124" s="39" t="s">
        <v>67</v>
      </c>
      <c r="AZ124" s="39" t="s">
        <v>67</v>
      </c>
      <c r="BA124" s="39" t="s">
        <v>67</v>
      </c>
      <c r="BB124" s="39" t="s">
        <v>67</v>
      </c>
      <c r="BC124" s="39" t="s">
        <v>67</v>
      </c>
      <c r="BD124" s="39" t="s">
        <v>67</v>
      </c>
      <c r="BE124" s="39" t="s">
        <v>67</v>
      </c>
      <c r="BF124" s="39" t="s">
        <v>67</v>
      </c>
      <c r="BG124" s="39" t="s">
        <v>67</v>
      </c>
      <c r="BH124" s="39" t="s">
        <v>67</v>
      </c>
      <c r="BI124" s="39" t="s">
        <v>67</v>
      </c>
      <c r="BJ124" s="39" t="s">
        <v>67</v>
      </c>
      <c r="BK124" s="39" t="s">
        <v>67</v>
      </c>
      <c r="BL124" s="39" t="s">
        <v>67</v>
      </c>
      <c r="BM124" s="39" t="s">
        <v>67</v>
      </c>
      <c r="BO124" s="39" t="s">
        <v>288</v>
      </c>
    </row>
    <row r="125" spans="1:67" ht="12.5" x14ac:dyDescent="0.25">
      <c r="A125" s="38">
        <v>43769.435415104163</v>
      </c>
      <c r="B125" s="39" t="s">
        <v>486</v>
      </c>
      <c r="C125" s="39" t="s">
        <v>90</v>
      </c>
      <c r="D125" s="39" t="s">
        <v>620</v>
      </c>
      <c r="E125" s="39">
        <v>200100313</v>
      </c>
      <c r="F125" s="39" t="s">
        <v>1202</v>
      </c>
      <c r="G125" s="40" t="s">
        <v>462</v>
      </c>
      <c r="H125" s="39" t="s">
        <v>883</v>
      </c>
      <c r="I125" s="39" t="s">
        <v>67</v>
      </c>
      <c r="J125" s="39" t="s">
        <v>67</v>
      </c>
      <c r="K125" s="39" t="s">
        <v>67</v>
      </c>
      <c r="L125" s="39" t="s">
        <v>67</v>
      </c>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39" t="s">
        <v>67</v>
      </c>
      <c r="AW125" s="39" t="s">
        <v>67</v>
      </c>
      <c r="AX125" s="39" t="s">
        <v>67</v>
      </c>
      <c r="AY125" s="39" t="s">
        <v>67</v>
      </c>
      <c r="AZ125" s="39" t="s">
        <v>67</v>
      </c>
      <c r="BA125" s="39" t="s">
        <v>67</v>
      </c>
      <c r="BB125" s="39" t="s">
        <v>67</v>
      </c>
      <c r="BC125" s="39" t="s">
        <v>67</v>
      </c>
      <c r="BD125" s="39" t="s">
        <v>67</v>
      </c>
      <c r="BE125" s="39" t="s">
        <v>67</v>
      </c>
      <c r="BF125" s="39" t="s">
        <v>67</v>
      </c>
      <c r="BG125" s="39" t="s">
        <v>67</v>
      </c>
      <c r="BH125" s="39" t="s">
        <v>67</v>
      </c>
      <c r="BI125" s="39" t="s">
        <v>67</v>
      </c>
      <c r="BJ125" s="39" t="s">
        <v>67</v>
      </c>
      <c r="BK125" s="39" t="s">
        <v>67</v>
      </c>
      <c r="BL125" s="39" t="s">
        <v>67</v>
      </c>
      <c r="BM125" s="39" t="s">
        <v>67</v>
      </c>
    </row>
    <row r="126" spans="1:67" ht="12.5" x14ac:dyDescent="0.25">
      <c r="A126" s="38">
        <v>43769.544599710644</v>
      </c>
      <c r="B126" s="39" t="s">
        <v>1203</v>
      </c>
      <c r="C126" s="39" t="s">
        <v>90</v>
      </c>
      <c r="D126" s="39" t="s">
        <v>1204</v>
      </c>
      <c r="E126" s="39">
        <v>200100165</v>
      </c>
      <c r="F126" s="39" t="s">
        <v>1205</v>
      </c>
      <c r="G126" s="40" t="s">
        <v>1206</v>
      </c>
      <c r="H126" s="39" t="s">
        <v>883</v>
      </c>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39" t="s">
        <v>67</v>
      </c>
      <c r="AW126" s="39" t="s">
        <v>67</v>
      </c>
      <c r="AX126" s="39" t="s">
        <v>67</v>
      </c>
      <c r="AY126" s="39" t="s">
        <v>67</v>
      </c>
      <c r="AZ126" s="39" t="s">
        <v>67</v>
      </c>
      <c r="BA126" s="39" t="s">
        <v>67</v>
      </c>
      <c r="BB126" s="39" t="s">
        <v>67</v>
      </c>
      <c r="BC126" s="39" t="s">
        <v>67</v>
      </c>
      <c r="BD126" s="39" t="s">
        <v>67</v>
      </c>
      <c r="BE126" s="39" t="s">
        <v>67</v>
      </c>
      <c r="BF126" s="39" t="s">
        <v>67</v>
      </c>
      <c r="BG126" s="39" t="s">
        <v>67</v>
      </c>
      <c r="BH126" s="39" t="s">
        <v>67</v>
      </c>
      <c r="BI126" s="39" t="s">
        <v>67</v>
      </c>
      <c r="BJ126" s="39" t="s">
        <v>67</v>
      </c>
      <c r="BK126" s="39" t="s">
        <v>67</v>
      </c>
      <c r="BL126" s="39" t="s">
        <v>67</v>
      </c>
      <c r="BM126" s="39" t="s">
        <v>67</v>
      </c>
      <c r="BO126" s="39" t="s">
        <v>1207</v>
      </c>
    </row>
    <row r="127" spans="1:67" ht="12.5" x14ac:dyDescent="0.25">
      <c r="A127" s="38">
        <v>43775.581251400465</v>
      </c>
      <c r="B127" s="39" t="s">
        <v>621</v>
      </c>
      <c r="C127" s="39" t="s">
        <v>90</v>
      </c>
      <c r="D127" s="39" t="s">
        <v>1208</v>
      </c>
      <c r="E127" s="39">
        <v>200100345</v>
      </c>
      <c r="F127" s="39" t="s">
        <v>1209</v>
      </c>
      <c r="G127" s="40" t="s">
        <v>622</v>
      </c>
      <c r="H127" s="39" t="s">
        <v>883</v>
      </c>
      <c r="I127" s="39" t="s">
        <v>67</v>
      </c>
      <c r="J127" s="39" t="s">
        <v>67</v>
      </c>
      <c r="K127" s="39" t="s">
        <v>67</v>
      </c>
      <c r="L127" s="39" t="s">
        <v>67</v>
      </c>
      <c r="M127" s="39" t="s">
        <v>67</v>
      </c>
      <c r="N127" s="39" t="s">
        <v>67</v>
      </c>
      <c r="O127" s="39" t="s">
        <v>67</v>
      </c>
      <c r="P127" s="39" t="s">
        <v>67</v>
      </c>
      <c r="Q127" s="39" t="s">
        <v>67</v>
      </c>
      <c r="R127" s="39" t="s">
        <v>67</v>
      </c>
      <c r="S127" s="39" t="s">
        <v>67</v>
      </c>
      <c r="T127" s="39" t="s">
        <v>67</v>
      </c>
      <c r="U127" s="39" t="s">
        <v>67</v>
      </c>
      <c r="V127" s="39" t="s">
        <v>67</v>
      </c>
      <c r="W127" s="39" t="s">
        <v>67</v>
      </c>
      <c r="X127" s="39" t="s">
        <v>67</v>
      </c>
      <c r="Y127" s="39" t="s">
        <v>67</v>
      </c>
      <c r="Z127" s="39" t="s">
        <v>67</v>
      </c>
      <c r="AA127" s="39" t="s">
        <v>67</v>
      </c>
      <c r="AB127" s="39" t="s">
        <v>67</v>
      </c>
      <c r="AC127" s="39" t="s">
        <v>67</v>
      </c>
      <c r="AD127" s="39" t="s">
        <v>67</v>
      </c>
      <c r="AE127" s="39" t="s">
        <v>67</v>
      </c>
      <c r="AF127" s="39" t="s">
        <v>67</v>
      </c>
      <c r="AG127" s="39" t="s">
        <v>67</v>
      </c>
      <c r="AH127" s="39" t="s">
        <v>67</v>
      </c>
      <c r="AI127" s="39" t="s">
        <v>67</v>
      </c>
      <c r="AJ127" s="39" t="s">
        <v>67</v>
      </c>
      <c r="AK127" s="39" t="s">
        <v>67</v>
      </c>
      <c r="AL127" s="39" t="s">
        <v>67</v>
      </c>
      <c r="AM127" s="39" t="s">
        <v>67</v>
      </c>
      <c r="AN127" s="39" t="s">
        <v>67</v>
      </c>
      <c r="AO127" s="39" t="s">
        <v>67</v>
      </c>
      <c r="AP127" s="39" t="s">
        <v>67</v>
      </c>
      <c r="AQ127" s="39" t="s">
        <v>67</v>
      </c>
      <c r="AR127" s="39" t="s">
        <v>67</v>
      </c>
      <c r="AS127" s="39" t="s">
        <v>67</v>
      </c>
      <c r="AT127" s="39" t="s">
        <v>67</v>
      </c>
      <c r="AU127" s="39" t="s">
        <v>67</v>
      </c>
      <c r="AV127" s="1"/>
      <c r="AW127" s="1"/>
      <c r="AX127" s="1"/>
      <c r="AY127" s="1"/>
      <c r="AZ127" s="1"/>
      <c r="BA127" s="1"/>
      <c r="BB127" s="1"/>
      <c r="BC127" s="1"/>
      <c r="BD127" s="1"/>
      <c r="BE127" s="1"/>
      <c r="BF127" s="1"/>
      <c r="BG127" s="1"/>
      <c r="BH127" s="1"/>
      <c r="BI127" s="1"/>
      <c r="BJ127" s="1"/>
      <c r="BK127" s="1"/>
      <c r="BL127" s="1"/>
      <c r="BM127" s="1"/>
      <c r="BO127" s="39" t="s">
        <v>278</v>
      </c>
    </row>
    <row r="128" spans="1:67" ht="12.5" x14ac:dyDescent="0.25">
      <c r="A128" s="38">
        <v>43770.373392557871</v>
      </c>
      <c r="B128" s="39" t="s">
        <v>1210</v>
      </c>
      <c r="C128" s="39" t="s">
        <v>90</v>
      </c>
      <c r="D128" s="39" t="s">
        <v>1211</v>
      </c>
      <c r="E128" s="39">
        <v>200100363</v>
      </c>
      <c r="F128" s="39" t="s">
        <v>1212</v>
      </c>
      <c r="G128" s="40" t="s">
        <v>1213</v>
      </c>
      <c r="H128" s="39" t="s">
        <v>883</v>
      </c>
      <c r="I128" s="39" t="s">
        <v>67</v>
      </c>
      <c r="J128" s="39" t="s">
        <v>67</v>
      </c>
      <c r="K128" s="39" t="s">
        <v>67</v>
      </c>
      <c r="L128" s="39" t="s">
        <v>67</v>
      </c>
      <c r="M128" s="39" t="s">
        <v>67</v>
      </c>
      <c r="N128" s="39" t="s">
        <v>67</v>
      </c>
      <c r="O128" s="39" t="s">
        <v>67</v>
      </c>
      <c r="P128" s="39" t="s">
        <v>67</v>
      </c>
      <c r="Q128" s="39" t="s">
        <v>67</v>
      </c>
      <c r="R128" s="39" t="s">
        <v>67</v>
      </c>
      <c r="S128" s="39" t="s">
        <v>67</v>
      </c>
      <c r="T128" s="39" t="s">
        <v>67</v>
      </c>
      <c r="U128" s="39" t="s">
        <v>67</v>
      </c>
      <c r="V128" s="39" t="s">
        <v>67</v>
      </c>
      <c r="W128" s="39" t="s">
        <v>67</v>
      </c>
      <c r="X128" s="39" t="s">
        <v>67</v>
      </c>
      <c r="Y128" s="39" t="s">
        <v>67</v>
      </c>
      <c r="Z128" s="39" t="s">
        <v>67</v>
      </c>
      <c r="AA128" s="39" t="s">
        <v>67</v>
      </c>
      <c r="AB128" s="39" t="s">
        <v>67</v>
      </c>
      <c r="AC128" s="39" t="s">
        <v>67</v>
      </c>
      <c r="AD128" s="39" t="s">
        <v>67</v>
      </c>
      <c r="AE128" s="39" t="s">
        <v>67</v>
      </c>
      <c r="AF128" s="39" t="s">
        <v>67</v>
      </c>
      <c r="AG128" s="39" t="s">
        <v>67</v>
      </c>
      <c r="AH128" s="39" t="s">
        <v>67</v>
      </c>
      <c r="AI128" s="39" t="s">
        <v>67</v>
      </c>
      <c r="AJ128" s="39" t="s">
        <v>67</v>
      </c>
      <c r="AK128" s="39" t="s">
        <v>67</v>
      </c>
      <c r="AL128" s="39" t="s">
        <v>67</v>
      </c>
      <c r="AM128" s="39" t="s">
        <v>67</v>
      </c>
      <c r="AN128" s="39" t="s">
        <v>67</v>
      </c>
      <c r="AO128" s="39" t="s">
        <v>67</v>
      </c>
      <c r="AP128" s="39" t="s">
        <v>67</v>
      </c>
      <c r="AQ128" s="39" t="s">
        <v>67</v>
      </c>
      <c r="AR128" s="39" t="s">
        <v>67</v>
      </c>
      <c r="AS128" s="39" t="s">
        <v>67</v>
      </c>
      <c r="AT128" s="39" t="s">
        <v>67</v>
      </c>
      <c r="AU128" s="39" t="s">
        <v>67</v>
      </c>
      <c r="AV128" s="1"/>
      <c r="AW128" s="1"/>
      <c r="AX128" s="1"/>
      <c r="AY128" s="1"/>
      <c r="AZ128" s="1"/>
      <c r="BA128" s="1"/>
      <c r="BB128" s="1"/>
      <c r="BC128" s="1"/>
      <c r="BD128" s="1"/>
      <c r="BE128" s="1"/>
      <c r="BF128" s="1"/>
      <c r="BG128" s="1"/>
      <c r="BH128" s="1"/>
      <c r="BI128" s="1"/>
      <c r="BJ128" s="1"/>
      <c r="BK128" s="1"/>
      <c r="BL128" s="1"/>
      <c r="BM128" s="1"/>
      <c r="BO128" s="39" t="s">
        <v>292</v>
      </c>
    </row>
    <row r="129" spans="1:67" ht="12.5" x14ac:dyDescent="0.25">
      <c r="A129" s="38">
        <v>43769.493374166668</v>
      </c>
      <c r="B129" s="39" t="s">
        <v>181</v>
      </c>
      <c r="C129" s="39" t="s">
        <v>90</v>
      </c>
      <c r="D129" s="39" t="s">
        <v>508</v>
      </c>
      <c r="E129" s="39">
        <v>200100430</v>
      </c>
      <c r="F129" s="39" t="s">
        <v>509</v>
      </c>
      <c r="G129" s="40" t="s">
        <v>182</v>
      </c>
      <c r="H129" s="39" t="s">
        <v>883</v>
      </c>
      <c r="I129" s="39" t="s">
        <v>67</v>
      </c>
      <c r="J129" s="39" t="s">
        <v>67</v>
      </c>
      <c r="K129" s="39" t="s">
        <v>67</v>
      </c>
      <c r="L129" s="39" t="s">
        <v>67</v>
      </c>
      <c r="M129" s="39" t="s">
        <v>67</v>
      </c>
      <c r="N129" s="39" t="s">
        <v>67</v>
      </c>
      <c r="O129" s="39" t="s">
        <v>67</v>
      </c>
      <c r="P129" s="39" t="s">
        <v>67</v>
      </c>
      <c r="Q129" s="39" t="s">
        <v>67</v>
      </c>
      <c r="R129" s="39" t="s">
        <v>67</v>
      </c>
      <c r="S129" s="39" t="s">
        <v>67</v>
      </c>
      <c r="T129" s="39" t="s">
        <v>67</v>
      </c>
      <c r="U129" s="39" t="s">
        <v>67</v>
      </c>
      <c r="V129" s="39" t="s">
        <v>67</v>
      </c>
      <c r="W129" s="39" t="s">
        <v>67</v>
      </c>
      <c r="X129" s="39" t="s">
        <v>67</v>
      </c>
      <c r="Y129" s="39" t="s">
        <v>67</v>
      </c>
      <c r="Z129" s="39" t="s">
        <v>67</v>
      </c>
      <c r="AA129" s="39" t="s">
        <v>67</v>
      </c>
      <c r="AB129" s="39" t="s">
        <v>67</v>
      </c>
      <c r="AC129" s="39" t="s">
        <v>67</v>
      </c>
      <c r="AD129" s="39" t="s">
        <v>67</v>
      </c>
      <c r="AE129" s="39" t="s">
        <v>67</v>
      </c>
      <c r="AF129" s="39" t="s">
        <v>67</v>
      </c>
      <c r="AG129" s="39" t="s">
        <v>67</v>
      </c>
      <c r="AH129" s="39" t="s">
        <v>67</v>
      </c>
      <c r="AI129" s="39" t="s">
        <v>67</v>
      </c>
      <c r="AJ129" s="39" t="s">
        <v>67</v>
      </c>
      <c r="AK129" s="39" t="s">
        <v>67</v>
      </c>
      <c r="AL129" s="39" t="s">
        <v>67</v>
      </c>
      <c r="AM129" s="39" t="s">
        <v>67</v>
      </c>
      <c r="AN129" s="39" t="s">
        <v>67</v>
      </c>
      <c r="AO129" s="39" t="s">
        <v>67</v>
      </c>
      <c r="AP129" s="39" t="s">
        <v>67</v>
      </c>
      <c r="AQ129" s="39" t="s">
        <v>67</v>
      </c>
      <c r="AR129" s="39" t="s">
        <v>67</v>
      </c>
      <c r="AS129" s="39" t="s">
        <v>67</v>
      </c>
      <c r="AT129" s="39" t="s">
        <v>67</v>
      </c>
      <c r="AU129" s="39" t="s">
        <v>67</v>
      </c>
      <c r="AV129" s="1"/>
      <c r="AW129" s="1"/>
      <c r="AX129" s="1"/>
      <c r="AY129" s="1"/>
      <c r="AZ129" s="1"/>
      <c r="BA129" s="1"/>
      <c r="BB129" s="1"/>
      <c r="BC129" s="1"/>
      <c r="BD129" s="1"/>
      <c r="BE129" s="1"/>
      <c r="BF129" s="1"/>
      <c r="BG129" s="1"/>
      <c r="BH129" s="1"/>
      <c r="BI129" s="1"/>
      <c r="BJ129" s="1"/>
      <c r="BK129" s="1"/>
      <c r="BL129" s="1"/>
      <c r="BM129" s="1"/>
      <c r="BO129" s="39" t="s">
        <v>274</v>
      </c>
    </row>
    <row r="130" spans="1:67" ht="12.5" x14ac:dyDescent="0.25">
      <c r="A130" s="38">
        <v>43767.594707418983</v>
      </c>
      <c r="B130" s="39" t="s">
        <v>290</v>
      </c>
      <c r="C130" s="39" t="s">
        <v>90</v>
      </c>
      <c r="D130" s="39" t="s">
        <v>510</v>
      </c>
      <c r="E130" s="39">
        <v>200100289</v>
      </c>
      <c r="F130" s="39" t="s">
        <v>623</v>
      </c>
      <c r="G130" s="40" t="s">
        <v>183</v>
      </c>
      <c r="H130" s="39" t="s">
        <v>883</v>
      </c>
      <c r="I130" s="39" t="s">
        <v>67</v>
      </c>
      <c r="J130" s="39" t="s">
        <v>67</v>
      </c>
      <c r="K130" s="39" t="s">
        <v>67</v>
      </c>
      <c r="L130" s="39" t="s">
        <v>67</v>
      </c>
      <c r="M130" s="39" t="s">
        <v>67</v>
      </c>
      <c r="N130" s="39" t="s">
        <v>67</v>
      </c>
      <c r="O130" s="39" t="s">
        <v>67</v>
      </c>
      <c r="P130" s="39" t="s">
        <v>67</v>
      </c>
      <c r="Q130" s="39" t="s">
        <v>67</v>
      </c>
      <c r="R130" s="39" t="s">
        <v>67</v>
      </c>
      <c r="S130" s="39" t="s">
        <v>67</v>
      </c>
      <c r="T130" s="39" t="s">
        <v>67</v>
      </c>
      <c r="U130" s="39" t="s">
        <v>67</v>
      </c>
      <c r="V130" s="39" t="s">
        <v>67</v>
      </c>
      <c r="W130" s="39" t="s">
        <v>67</v>
      </c>
      <c r="X130" s="39" t="s">
        <v>67</v>
      </c>
      <c r="Y130" s="39" t="s">
        <v>67</v>
      </c>
      <c r="Z130" s="39" t="s">
        <v>67</v>
      </c>
      <c r="AA130" s="39" t="s">
        <v>67</v>
      </c>
      <c r="AB130" s="39" t="s">
        <v>67</v>
      </c>
      <c r="AC130" s="39" t="s">
        <v>67</v>
      </c>
      <c r="AD130" s="39" t="s">
        <v>67</v>
      </c>
      <c r="AE130" s="39" t="s">
        <v>67</v>
      </c>
      <c r="AF130" s="39" t="s">
        <v>67</v>
      </c>
      <c r="AG130" s="39" t="s">
        <v>67</v>
      </c>
      <c r="AH130" s="39" t="s">
        <v>67</v>
      </c>
      <c r="AI130" s="39" t="s">
        <v>67</v>
      </c>
      <c r="AJ130" s="39" t="s">
        <v>67</v>
      </c>
      <c r="AK130" s="39" t="s">
        <v>67</v>
      </c>
      <c r="AL130" s="39" t="s">
        <v>67</v>
      </c>
      <c r="AM130" s="39" t="s">
        <v>67</v>
      </c>
      <c r="AN130" s="39" t="s">
        <v>67</v>
      </c>
      <c r="AO130" s="39" t="s">
        <v>67</v>
      </c>
      <c r="AP130" s="39" t="s">
        <v>67</v>
      </c>
      <c r="AQ130" s="39" t="s">
        <v>67</v>
      </c>
      <c r="AR130" s="39" t="s">
        <v>67</v>
      </c>
      <c r="AS130" s="39" t="s">
        <v>67</v>
      </c>
      <c r="AT130" s="39" t="s">
        <v>67</v>
      </c>
      <c r="AU130" s="39" t="s">
        <v>67</v>
      </c>
      <c r="AV130" s="1"/>
      <c r="AW130" s="1"/>
      <c r="AX130" s="1"/>
      <c r="AY130" s="1"/>
      <c r="AZ130" s="1"/>
      <c r="BA130" s="1"/>
      <c r="BB130" s="1"/>
      <c r="BC130" s="1"/>
      <c r="BD130" s="1"/>
      <c r="BE130" s="1"/>
      <c r="BF130" s="1"/>
      <c r="BG130" s="1"/>
      <c r="BH130" s="1"/>
      <c r="BI130" s="1"/>
      <c r="BJ130" s="1"/>
      <c r="BK130" s="1"/>
      <c r="BL130" s="1"/>
      <c r="BM130" s="1"/>
      <c r="BO130" s="39" t="s">
        <v>291</v>
      </c>
    </row>
    <row r="131" spans="1:67" ht="12.5" x14ac:dyDescent="0.25">
      <c r="A131" s="38">
        <v>43774.362275659718</v>
      </c>
      <c r="B131" s="39" t="s">
        <v>626</v>
      </c>
      <c r="C131" s="39" t="s">
        <v>90</v>
      </c>
      <c r="D131" s="39" t="s">
        <v>1214</v>
      </c>
      <c r="E131" s="39">
        <v>200100463</v>
      </c>
      <c r="F131" s="39" t="s">
        <v>627</v>
      </c>
      <c r="G131" s="40" t="s">
        <v>628</v>
      </c>
      <c r="H131" s="39" t="s">
        <v>883</v>
      </c>
      <c r="I131" s="39" t="s">
        <v>67</v>
      </c>
      <c r="J131" s="39" t="s">
        <v>67</v>
      </c>
      <c r="K131" s="39" t="s">
        <v>67</v>
      </c>
      <c r="L131" s="39" t="s">
        <v>67</v>
      </c>
      <c r="M131" s="39" t="s">
        <v>67</v>
      </c>
      <c r="N131" s="39" t="s">
        <v>67</v>
      </c>
      <c r="O131" s="39" t="s">
        <v>67</v>
      </c>
      <c r="P131" s="39" t="s">
        <v>67</v>
      </c>
      <c r="Q131" s="39" t="s">
        <v>67</v>
      </c>
      <c r="R131" s="39" t="s">
        <v>67</v>
      </c>
      <c r="S131" s="39" t="s">
        <v>67</v>
      </c>
      <c r="T131" s="39" t="s">
        <v>67</v>
      </c>
      <c r="U131" s="39" t="s">
        <v>67</v>
      </c>
      <c r="V131" s="39" t="s">
        <v>67</v>
      </c>
      <c r="W131" s="39" t="s">
        <v>67</v>
      </c>
      <c r="X131" s="39" t="s">
        <v>67</v>
      </c>
      <c r="Y131" s="39" t="s">
        <v>67</v>
      </c>
      <c r="Z131" s="39" t="s">
        <v>67</v>
      </c>
      <c r="AA131" s="39" t="s">
        <v>67</v>
      </c>
      <c r="AB131" s="39" t="s">
        <v>67</v>
      </c>
      <c r="AC131" s="39" t="s">
        <v>67</v>
      </c>
      <c r="AD131" s="39" t="s">
        <v>67</v>
      </c>
      <c r="AE131" s="39" t="s">
        <v>67</v>
      </c>
      <c r="AF131" s="39" t="s">
        <v>67</v>
      </c>
      <c r="AG131" s="39" t="s">
        <v>67</v>
      </c>
      <c r="AH131" s="39" t="s">
        <v>67</v>
      </c>
      <c r="AI131" s="39" t="s">
        <v>67</v>
      </c>
      <c r="AJ131" s="39" t="s">
        <v>67</v>
      </c>
      <c r="AK131" s="39" t="s">
        <v>67</v>
      </c>
      <c r="AL131" s="39" t="s">
        <v>67</v>
      </c>
      <c r="AM131" s="39" t="s">
        <v>67</v>
      </c>
      <c r="AN131" s="39" t="s">
        <v>67</v>
      </c>
      <c r="AO131" s="39" t="s">
        <v>67</v>
      </c>
      <c r="AP131" s="39" t="s">
        <v>67</v>
      </c>
      <c r="AQ131" s="39" t="s">
        <v>67</v>
      </c>
      <c r="AR131" s="39" t="s">
        <v>67</v>
      </c>
      <c r="AS131" s="39" t="s">
        <v>67</v>
      </c>
      <c r="AT131" s="39" t="s">
        <v>67</v>
      </c>
      <c r="AU131" s="39" t="s">
        <v>67</v>
      </c>
      <c r="AV131" s="1"/>
      <c r="AW131" s="1"/>
      <c r="AX131" s="1"/>
      <c r="AY131" s="1"/>
      <c r="AZ131" s="1"/>
      <c r="BA131" s="1"/>
      <c r="BB131" s="1"/>
      <c r="BC131" s="1"/>
      <c r="BD131" s="1"/>
      <c r="BE131" s="1"/>
      <c r="BF131" s="1"/>
      <c r="BG131" s="1"/>
      <c r="BH131" s="1"/>
      <c r="BI131" s="1"/>
      <c r="BJ131" s="1"/>
      <c r="BK131" s="1"/>
      <c r="BL131" s="1"/>
      <c r="BM131" s="1"/>
      <c r="BN131" s="39" t="s">
        <v>629</v>
      </c>
      <c r="BO131" s="39" t="s">
        <v>293</v>
      </c>
    </row>
    <row r="132" spans="1:67" ht="12.5" x14ac:dyDescent="0.25">
      <c r="A132" s="38">
        <v>43770.354899282407</v>
      </c>
      <c r="B132" s="39" t="s">
        <v>184</v>
      </c>
      <c r="C132" s="39" t="s">
        <v>90</v>
      </c>
      <c r="D132" s="39" t="s">
        <v>511</v>
      </c>
      <c r="E132" s="39">
        <v>200100517</v>
      </c>
      <c r="F132" s="39" t="s">
        <v>512</v>
      </c>
      <c r="G132" s="40" t="s">
        <v>1215</v>
      </c>
      <c r="H132" s="39" t="s">
        <v>883</v>
      </c>
      <c r="I132" s="39" t="s">
        <v>67</v>
      </c>
      <c r="J132" s="39" t="s">
        <v>67</v>
      </c>
      <c r="K132" s="39" t="s">
        <v>67</v>
      </c>
      <c r="L132" s="39" t="s">
        <v>67</v>
      </c>
      <c r="M132" s="39" t="s">
        <v>67</v>
      </c>
      <c r="N132" s="39" t="s">
        <v>67</v>
      </c>
      <c r="O132" s="39" t="s">
        <v>67</v>
      </c>
      <c r="P132" s="39" t="s">
        <v>67</v>
      </c>
      <c r="Q132" s="39" t="s">
        <v>67</v>
      </c>
      <c r="R132" s="39" t="s">
        <v>67</v>
      </c>
      <c r="S132" s="39" t="s">
        <v>67</v>
      </c>
      <c r="T132" s="39" t="s">
        <v>67</v>
      </c>
      <c r="U132" s="39" t="s">
        <v>67</v>
      </c>
      <c r="V132" s="39" t="s">
        <v>67</v>
      </c>
      <c r="W132" s="39" t="s">
        <v>67</v>
      </c>
      <c r="X132" s="39" t="s">
        <v>67</v>
      </c>
      <c r="Y132" s="39" t="s">
        <v>67</v>
      </c>
      <c r="Z132" s="39" t="s">
        <v>67</v>
      </c>
      <c r="AA132" s="39" t="s">
        <v>67</v>
      </c>
      <c r="AB132" s="39" t="s">
        <v>67</v>
      </c>
      <c r="AC132" s="39" t="s">
        <v>67</v>
      </c>
      <c r="AD132" s="39" t="s">
        <v>67</v>
      </c>
      <c r="AE132" s="39" t="s">
        <v>67</v>
      </c>
      <c r="AF132" s="39" t="s">
        <v>67</v>
      </c>
      <c r="AG132" s="39" t="s">
        <v>67</v>
      </c>
      <c r="AH132" s="39" t="s">
        <v>67</v>
      </c>
      <c r="AI132" s="39" t="s">
        <v>67</v>
      </c>
      <c r="AJ132" s="39" t="s">
        <v>67</v>
      </c>
      <c r="AK132" s="39" t="s">
        <v>67</v>
      </c>
      <c r="AL132" s="39" t="s">
        <v>67</v>
      </c>
      <c r="AM132" s="39" t="s">
        <v>67</v>
      </c>
      <c r="AN132" s="39" t="s">
        <v>67</v>
      </c>
      <c r="AO132" s="39" t="s">
        <v>67</v>
      </c>
      <c r="AP132" s="39" t="s">
        <v>67</v>
      </c>
      <c r="AQ132" s="39" t="s">
        <v>67</v>
      </c>
      <c r="AR132" s="39" t="s">
        <v>67</v>
      </c>
      <c r="AS132" s="39" t="s">
        <v>67</v>
      </c>
      <c r="AT132" s="39" t="s">
        <v>67</v>
      </c>
      <c r="AU132" s="39" t="s">
        <v>67</v>
      </c>
      <c r="AV132" s="1"/>
      <c r="AW132" s="1"/>
      <c r="AX132" s="1"/>
      <c r="AY132" s="1"/>
      <c r="AZ132" s="1"/>
      <c r="BA132" s="1"/>
      <c r="BB132" s="1"/>
      <c r="BC132" s="1"/>
      <c r="BD132" s="1"/>
      <c r="BE132" s="1"/>
      <c r="BF132" s="1"/>
      <c r="BG132" s="1"/>
      <c r="BH132" s="1"/>
      <c r="BI132" s="1"/>
      <c r="BJ132" s="1"/>
      <c r="BK132" s="1"/>
      <c r="BL132" s="1"/>
      <c r="BM132" s="1"/>
      <c r="BO132" s="39" t="s">
        <v>513</v>
      </c>
    </row>
    <row r="133" spans="1:67" ht="12.5" x14ac:dyDescent="0.25">
      <c r="A133" s="38">
        <v>43770.374314305554</v>
      </c>
      <c r="B133" s="39" t="s">
        <v>94</v>
      </c>
      <c r="C133" s="39" t="s">
        <v>90</v>
      </c>
      <c r="D133" s="39" t="s">
        <v>95</v>
      </c>
      <c r="E133" s="39">
        <v>200100533</v>
      </c>
      <c r="F133" s="39" t="s">
        <v>1216</v>
      </c>
      <c r="G133" s="40" t="s">
        <v>185</v>
      </c>
      <c r="H133" s="39" t="s">
        <v>883</v>
      </c>
      <c r="I133" s="39" t="s">
        <v>67</v>
      </c>
      <c r="J133" s="39" t="s">
        <v>67</v>
      </c>
      <c r="K133" s="39" t="s">
        <v>67</v>
      </c>
      <c r="L133" s="39" t="s">
        <v>67</v>
      </c>
      <c r="M133" s="39" t="s">
        <v>67</v>
      </c>
      <c r="N133" s="39" t="s">
        <v>67</v>
      </c>
      <c r="O133" s="39" t="s">
        <v>67</v>
      </c>
      <c r="P133" s="39" t="s">
        <v>67</v>
      </c>
      <c r="Q133" s="39" t="s">
        <v>67</v>
      </c>
      <c r="R133" s="39" t="s">
        <v>67</v>
      </c>
      <c r="S133" s="39" t="s">
        <v>67</v>
      </c>
      <c r="T133" s="39" t="s">
        <v>67</v>
      </c>
      <c r="U133" s="39" t="s">
        <v>67</v>
      </c>
      <c r="V133" s="39" t="s">
        <v>67</v>
      </c>
      <c r="W133" s="39" t="s">
        <v>67</v>
      </c>
      <c r="X133" s="39" t="s">
        <v>67</v>
      </c>
      <c r="Y133" s="39" t="s">
        <v>67</v>
      </c>
      <c r="Z133" s="39" t="s">
        <v>67</v>
      </c>
      <c r="AA133" s="39" t="s">
        <v>67</v>
      </c>
      <c r="AB133" s="39" t="s">
        <v>67</v>
      </c>
      <c r="AC133" s="39" t="s">
        <v>67</v>
      </c>
      <c r="AD133" s="39" t="s">
        <v>67</v>
      </c>
      <c r="AE133" s="39" t="s">
        <v>67</v>
      </c>
      <c r="AF133" s="39" t="s">
        <v>67</v>
      </c>
      <c r="AG133" s="39" t="s">
        <v>67</v>
      </c>
      <c r="AH133" s="39" t="s">
        <v>67</v>
      </c>
      <c r="AI133" s="39" t="s">
        <v>67</v>
      </c>
      <c r="AJ133" s="39" t="s">
        <v>67</v>
      </c>
      <c r="AK133" s="39" t="s">
        <v>67</v>
      </c>
      <c r="AL133" s="39" t="s">
        <v>67</v>
      </c>
      <c r="AM133" s="39" t="s">
        <v>67</v>
      </c>
      <c r="AN133" s="39" t="s">
        <v>67</v>
      </c>
      <c r="AO133" s="39" t="s">
        <v>67</v>
      </c>
      <c r="AP133" s="39" t="s">
        <v>67</v>
      </c>
      <c r="AQ133" s="39" t="s">
        <v>67</v>
      </c>
      <c r="AR133" s="39" t="s">
        <v>67</v>
      </c>
      <c r="AS133" s="39" t="s">
        <v>67</v>
      </c>
      <c r="AT133" s="39" t="s">
        <v>67</v>
      </c>
      <c r="AU133" s="39" t="s">
        <v>67</v>
      </c>
      <c r="AV133" s="1"/>
      <c r="AW133" s="1"/>
      <c r="AX133" s="1"/>
      <c r="AY133" s="1"/>
      <c r="AZ133" s="1"/>
      <c r="BA133" s="1"/>
      <c r="BB133" s="1"/>
      <c r="BC133" s="1"/>
      <c r="BD133" s="1"/>
      <c r="BE133" s="1"/>
      <c r="BF133" s="1"/>
      <c r="BG133" s="1"/>
      <c r="BH133" s="1"/>
      <c r="BI133" s="1"/>
      <c r="BJ133" s="1"/>
      <c r="BK133" s="1"/>
      <c r="BL133" s="1"/>
      <c r="BM133" s="1"/>
      <c r="BO133" s="39" t="s">
        <v>293</v>
      </c>
    </row>
    <row r="134" spans="1:67" ht="12.5" x14ac:dyDescent="0.25">
      <c r="A134" s="38">
        <v>43769.429339212962</v>
      </c>
      <c r="B134" s="39" t="s">
        <v>294</v>
      </c>
      <c r="C134" s="39" t="s">
        <v>90</v>
      </c>
      <c r="D134" s="39" t="s">
        <v>1217</v>
      </c>
      <c r="E134" s="39">
        <v>200100538</v>
      </c>
      <c r="F134" s="39" t="s">
        <v>1218</v>
      </c>
      <c r="G134" s="40" t="s">
        <v>295</v>
      </c>
      <c r="H134" s="39" t="s">
        <v>883</v>
      </c>
      <c r="I134" s="1"/>
      <c r="J134" s="1"/>
      <c r="K134" s="1"/>
      <c r="L134" s="1"/>
      <c r="M134" s="1"/>
      <c r="N134" s="1"/>
      <c r="O134" s="1"/>
      <c r="P134" s="1"/>
      <c r="Q134" s="1"/>
      <c r="R134" s="1"/>
      <c r="S134" s="1"/>
      <c r="T134" s="1"/>
      <c r="U134" s="39" t="s">
        <v>67</v>
      </c>
      <c r="V134" s="39" t="s">
        <v>67</v>
      </c>
      <c r="W134" s="39" t="s">
        <v>67</v>
      </c>
      <c r="X134" s="39" t="s">
        <v>67</v>
      </c>
      <c r="Y134" s="39" t="s">
        <v>67</v>
      </c>
      <c r="Z134" s="39" t="s">
        <v>67</v>
      </c>
      <c r="AA134" s="39" t="s">
        <v>67</v>
      </c>
      <c r="AB134" s="39" t="s">
        <v>67</v>
      </c>
      <c r="AC134" s="39" t="s">
        <v>67</v>
      </c>
      <c r="AD134" s="39" t="s">
        <v>67</v>
      </c>
      <c r="AE134" s="39" t="s">
        <v>67</v>
      </c>
      <c r="AF134" s="39" t="s">
        <v>67</v>
      </c>
      <c r="AG134" s="39" t="s">
        <v>67</v>
      </c>
      <c r="AH134" s="39" t="s">
        <v>67</v>
      </c>
      <c r="AI134" s="39" t="s">
        <v>67</v>
      </c>
      <c r="AJ134" s="39" t="s">
        <v>67</v>
      </c>
      <c r="AK134" s="39" t="s">
        <v>67</v>
      </c>
      <c r="AL134" s="39" t="s">
        <v>67</v>
      </c>
      <c r="AM134" s="39" t="s">
        <v>67</v>
      </c>
      <c r="AN134" s="39" t="s">
        <v>67</v>
      </c>
      <c r="AO134" s="39" t="s">
        <v>67</v>
      </c>
      <c r="AP134" s="39" t="s">
        <v>67</v>
      </c>
      <c r="AQ134" s="39" t="s">
        <v>67</v>
      </c>
      <c r="AR134" s="39" t="s">
        <v>67</v>
      </c>
      <c r="AS134" s="39" t="s">
        <v>67</v>
      </c>
      <c r="AT134" s="39" t="s">
        <v>67</v>
      </c>
      <c r="AU134" s="39" t="s">
        <v>67</v>
      </c>
      <c r="AV134" s="39" t="s">
        <v>67</v>
      </c>
      <c r="AW134" s="39" t="s">
        <v>67</v>
      </c>
      <c r="AX134" s="39" t="s">
        <v>67</v>
      </c>
      <c r="AY134" s="39" t="s">
        <v>67</v>
      </c>
      <c r="AZ134" s="39" t="s">
        <v>67</v>
      </c>
      <c r="BA134" s="39" t="s">
        <v>67</v>
      </c>
      <c r="BB134" s="39" t="s">
        <v>67</v>
      </c>
      <c r="BC134" s="39" t="s">
        <v>67</v>
      </c>
      <c r="BD134" s="39" t="s">
        <v>67</v>
      </c>
      <c r="BE134" s="39" t="s">
        <v>67</v>
      </c>
      <c r="BF134" s="39" t="s">
        <v>67</v>
      </c>
      <c r="BG134" s="39" t="s">
        <v>67</v>
      </c>
      <c r="BH134" s="39" t="s">
        <v>67</v>
      </c>
      <c r="BI134" s="39" t="s">
        <v>67</v>
      </c>
      <c r="BJ134" s="39" t="s">
        <v>67</v>
      </c>
      <c r="BK134" s="39" t="s">
        <v>67</v>
      </c>
      <c r="BL134" s="39" t="s">
        <v>67</v>
      </c>
      <c r="BM134" s="39" t="s">
        <v>67</v>
      </c>
      <c r="BO134" s="39" t="s">
        <v>1219</v>
      </c>
    </row>
    <row r="135" spans="1:67" ht="12.5" x14ac:dyDescent="0.25">
      <c r="A135" s="38">
        <v>43770.372302824078</v>
      </c>
      <c r="B135" s="39" t="s">
        <v>296</v>
      </c>
      <c r="C135" s="39" t="s">
        <v>90</v>
      </c>
      <c r="D135" s="39" t="s">
        <v>297</v>
      </c>
      <c r="E135" s="39">
        <v>200100552</v>
      </c>
      <c r="F135" s="39" t="s">
        <v>630</v>
      </c>
      <c r="G135" s="40" t="s">
        <v>298</v>
      </c>
      <c r="H135" s="39" t="s">
        <v>883</v>
      </c>
      <c r="I135" s="39" t="s">
        <v>67</v>
      </c>
      <c r="J135" s="39" t="s">
        <v>67</v>
      </c>
      <c r="K135" s="39" t="s">
        <v>67</v>
      </c>
      <c r="L135" s="39" t="s">
        <v>67</v>
      </c>
      <c r="M135" s="39" t="s">
        <v>67</v>
      </c>
      <c r="N135" s="39" t="s">
        <v>67</v>
      </c>
      <c r="O135" s="39" t="s">
        <v>67</v>
      </c>
      <c r="P135" s="39" t="s">
        <v>67</v>
      </c>
      <c r="Q135" s="39" t="s">
        <v>67</v>
      </c>
      <c r="R135" s="39" t="s">
        <v>67</v>
      </c>
      <c r="S135" s="39" t="s">
        <v>67</v>
      </c>
      <c r="T135" s="39" t="s">
        <v>67</v>
      </c>
      <c r="U135" s="39" t="s">
        <v>67</v>
      </c>
      <c r="V135" s="39" t="s">
        <v>67</v>
      </c>
      <c r="W135" s="39" t="s">
        <v>67</v>
      </c>
      <c r="X135" s="39" t="s">
        <v>67</v>
      </c>
      <c r="Y135" s="39" t="s">
        <v>67</v>
      </c>
      <c r="Z135" s="39" t="s">
        <v>67</v>
      </c>
      <c r="AA135" s="39" t="s">
        <v>67</v>
      </c>
      <c r="AB135" s="39" t="s">
        <v>67</v>
      </c>
      <c r="AC135" s="39" t="s">
        <v>67</v>
      </c>
      <c r="AD135" s="39" t="s">
        <v>67</v>
      </c>
      <c r="AE135" s="39" t="s">
        <v>67</v>
      </c>
      <c r="AF135" s="39" t="s">
        <v>67</v>
      </c>
      <c r="AG135" s="39" t="s">
        <v>67</v>
      </c>
      <c r="AH135" s="39" t="s">
        <v>67</v>
      </c>
      <c r="AI135" s="39" t="s">
        <v>67</v>
      </c>
      <c r="AJ135" s="39" t="s">
        <v>67</v>
      </c>
      <c r="AK135" s="39" t="s">
        <v>67</v>
      </c>
      <c r="AL135" s="39" t="s">
        <v>67</v>
      </c>
      <c r="AM135" s="39" t="s">
        <v>67</v>
      </c>
      <c r="AN135" s="39" t="s">
        <v>67</v>
      </c>
      <c r="AO135" s="39" t="s">
        <v>67</v>
      </c>
      <c r="AP135" s="39" t="s">
        <v>67</v>
      </c>
      <c r="AQ135" s="39" t="s">
        <v>67</v>
      </c>
      <c r="AR135" s="39" t="s">
        <v>67</v>
      </c>
      <c r="AS135" s="39" t="s">
        <v>67</v>
      </c>
      <c r="AT135" s="39" t="s">
        <v>67</v>
      </c>
      <c r="AU135" s="39" t="s">
        <v>67</v>
      </c>
      <c r="AV135" s="1"/>
      <c r="AW135" s="1"/>
      <c r="AX135" s="1"/>
      <c r="AY135" s="1"/>
      <c r="AZ135" s="1"/>
      <c r="BA135" s="1"/>
      <c r="BB135" s="1"/>
      <c r="BC135" s="1"/>
      <c r="BD135" s="1"/>
      <c r="BE135" s="1"/>
      <c r="BF135" s="1"/>
      <c r="BG135" s="1"/>
      <c r="BH135" s="1"/>
      <c r="BI135" s="1"/>
      <c r="BJ135" s="1"/>
      <c r="BK135" s="1"/>
      <c r="BL135" s="1"/>
      <c r="BM135" s="1"/>
      <c r="BO135" s="39" t="s">
        <v>223</v>
      </c>
    </row>
    <row r="136" spans="1:67" ht="12.5" x14ac:dyDescent="0.25">
      <c r="A136" s="38">
        <v>43769.254189224535</v>
      </c>
      <c r="B136" s="39" t="s">
        <v>631</v>
      </c>
      <c r="C136" s="39" t="s">
        <v>90</v>
      </c>
      <c r="D136" s="39" t="s">
        <v>632</v>
      </c>
      <c r="E136" s="39">
        <v>200100567</v>
      </c>
      <c r="F136" s="39" t="s">
        <v>633</v>
      </c>
      <c r="G136" s="40" t="s">
        <v>634</v>
      </c>
      <c r="H136" s="39" t="s">
        <v>883</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39" t="s">
        <v>67</v>
      </c>
      <c r="AW136" s="39" t="s">
        <v>67</v>
      </c>
      <c r="AX136" s="39" t="s">
        <v>67</v>
      </c>
      <c r="AY136" s="39" t="s">
        <v>67</v>
      </c>
      <c r="AZ136" s="39" t="s">
        <v>67</v>
      </c>
      <c r="BA136" s="39" t="s">
        <v>67</v>
      </c>
      <c r="BB136" s="39" t="s">
        <v>67</v>
      </c>
      <c r="BC136" s="39" t="s">
        <v>67</v>
      </c>
      <c r="BD136" s="39" t="s">
        <v>67</v>
      </c>
      <c r="BE136" s="39" t="s">
        <v>67</v>
      </c>
      <c r="BF136" s="39" t="s">
        <v>67</v>
      </c>
      <c r="BG136" s="39" t="s">
        <v>67</v>
      </c>
      <c r="BH136" s="39" t="s">
        <v>67</v>
      </c>
      <c r="BI136" s="39" t="s">
        <v>67</v>
      </c>
      <c r="BJ136" s="39" t="s">
        <v>67</v>
      </c>
      <c r="BK136" s="39" t="s">
        <v>67</v>
      </c>
      <c r="BL136" s="39" t="s">
        <v>67</v>
      </c>
      <c r="BM136" s="39" t="s">
        <v>67</v>
      </c>
      <c r="BN136" s="39" t="s">
        <v>1170</v>
      </c>
      <c r="BO136" s="39" t="s">
        <v>635</v>
      </c>
    </row>
    <row r="137" spans="1:67" ht="12.5" x14ac:dyDescent="0.25">
      <c r="A137" s="38">
        <v>43769.46558265046</v>
      </c>
      <c r="B137" s="39" t="s">
        <v>624</v>
      </c>
      <c r="C137" s="39" t="s">
        <v>90</v>
      </c>
      <c r="D137" s="39" t="s">
        <v>1220</v>
      </c>
      <c r="E137" s="39">
        <v>200100565</v>
      </c>
      <c r="F137" s="39" t="s">
        <v>1221</v>
      </c>
      <c r="G137" s="40" t="s">
        <v>625</v>
      </c>
      <c r="H137" s="39" t="s">
        <v>883</v>
      </c>
      <c r="I137" s="39" t="s">
        <v>67</v>
      </c>
      <c r="J137" s="39" t="s">
        <v>67</v>
      </c>
      <c r="K137" s="39" t="s">
        <v>67</v>
      </c>
      <c r="L137" s="39" t="s">
        <v>67</v>
      </c>
      <c r="M137" s="39" t="s">
        <v>67</v>
      </c>
      <c r="N137" s="39" t="s">
        <v>67</v>
      </c>
      <c r="O137" s="39" t="s">
        <v>67</v>
      </c>
      <c r="P137" s="39" t="s">
        <v>67</v>
      </c>
      <c r="Q137" s="39" t="s">
        <v>67</v>
      </c>
      <c r="R137" s="39" t="s">
        <v>67</v>
      </c>
      <c r="S137" s="39" t="s">
        <v>67</v>
      </c>
      <c r="T137" s="39" t="s">
        <v>67</v>
      </c>
      <c r="U137" s="39" t="s">
        <v>67</v>
      </c>
      <c r="V137" s="39" t="s">
        <v>67</v>
      </c>
      <c r="W137" s="39" t="s">
        <v>67</v>
      </c>
      <c r="X137" s="39" t="s">
        <v>67</v>
      </c>
      <c r="Y137" s="39" t="s">
        <v>67</v>
      </c>
      <c r="Z137" s="39" t="s">
        <v>67</v>
      </c>
      <c r="AA137" s="39" t="s">
        <v>67</v>
      </c>
      <c r="AB137" s="39" t="s">
        <v>67</v>
      </c>
      <c r="AC137" s="39" t="s">
        <v>67</v>
      </c>
      <c r="AD137" s="39" t="s">
        <v>67</v>
      </c>
      <c r="AE137" s="39" t="s">
        <v>67</v>
      </c>
      <c r="AF137" s="39" t="s">
        <v>67</v>
      </c>
      <c r="AG137" s="39" t="s">
        <v>67</v>
      </c>
      <c r="AH137" s="39" t="s">
        <v>67</v>
      </c>
      <c r="AI137" s="39" t="s">
        <v>67</v>
      </c>
      <c r="AJ137" s="39" t="s">
        <v>67</v>
      </c>
      <c r="AK137" s="39" t="s">
        <v>67</v>
      </c>
      <c r="AL137" s="39" t="s">
        <v>67</v>
      </c>
      <c r="AM137" s="39" t="s">
        <v>67</v>
      </c>
      <c r="AN137" s="39" t="s">
        <v>67</v>
      </c>
      <c r="AO137" s="39" t="s">
        <v>67</v>
      </c>
      <c r="AP137" s="39" t="s">
        <v>67</v>
      </c>
      <c r="AQ137" s="39" t="s">
        <v>67</v>
      </c>
      <c r="AR137" s="39" t="s">
        <v>67</v>
      </c>
      <c r="AS137" s="39" t="s">
        <v>67</v>
      </c>
      <c r="AT137" s="39" t="s">
        <v>67</v>
      </c>
      <c r="AU137" s="39" t="s">
        <v>67</v>
      </c>
      <c r="AV137" s="1"/>
      <c r="AW137" s="1"/>
      <c r="AX137" s="1"/>
      <c r="AY137" s="1"/>
      <c r="AZ137" s="1"/>
      <c r="BA137" s="1"/>
      <c r="BB137" s="1"/>
      <c r="BC137" s="1"/>
      <c r="BD137" s="1"/>
      <c r="BE137" s="1"/>
      <c r="BF137" s="1"/>
      <c r="BG137" s="1"/>
      <c r="BH137" s="1"/>
      <c r="BI137" s="1"/>
      <c r="BJ137" s="1"/>
      <c r="BK137" s="1"/>
      <c r="BL137" s="1"/>
      <c r="BM137" s="1"/>
      <c r="BO137" s="39" t="s">
        <v>1222</v>
      </c>
    </row>
    <row r="138" spans="1:67" ht="12.5" x14ac:dyDescent="0.25">
      <c r="A138" s="38">
        <v>43770.375022256943</v>
      </c>
      <c r="B138" s="39" t="s">
        <v>487</v>
      </c>
      <c r="C138" s="39" t="s">
        <v>90</v>
      </c>
      <c r="D138" s="39" t="s">
        <v>1223</v>
      </c>
      <c r="E138" s="39">
        <v>200100893</v>
      </c>
      <c r="F138" s="39" t="s">
        <v>1224</v>
      </c>
      <c r="G138" s="40" t="s">
        <v>186</v>
      </c>
      <c r="H138" s="39" t="s">
        <v>883</v>
      </c>
      <c r="I138" s="39" t="s">
        <v>67</v>
      </c>
      <c r="J138" s="39" t="s">
        <v>67</v>
      </c>
      <c r="K138" s="39" t="s">
        <v>67</v>
      </c>
      <c r="L138" s="39" t="s">
        <v>67</v>
      </c>
      <c r="M138" s="39" t="s">
        <v>67</v>
      </c>
      <c r="N138" s="39" t="s">
        <v>67</v>
      </c>
      <c r="O138" s="39" t="s">
        <v>67</v>
      </c>
      <c r="P138" s="39" t="s">
        <v>67</v>
      </c>
      <c r="Q138" s="39" t="s">
        <v>67</v>
      </c>
      <c r="R138" s="39" t="s">
        <v>67</v>
      </c>
      <c r="S138" s="39" t="s">
        <v>67</v>
      </c>
      <c r="T138" s="39" t="s">
        <v>67</v>
      </c>
      <c r="U138" s="39" t="s">
        <v>67</v>
      </c>
      <c r="V138" s="39" t="s">
        <v>67</v>
      </c>
      <c r="W138" s="39" t="s">
        <v>67</v>
      </c>
      <c r="X138" s="39" t="s">
        <v>67</v>
      </c>
      <c r="Y138" s="39" t="s">
        <v>67</v>
      </c>
      <c r="Z138" s="39" t="s">
        <v>67</v>
      </c>
      <c r="AA138" s="39" t="s">
        <v>67</v>
      </c>
      <c r="AB138" s="39" t="s">
        <v>67</v>
      </c>
      <c r="AC138" s="39" t="s">
        <v>67</v>
      </c>
      <c r="AD138" s="39" t="s">
        <v>67</v>
      </c>
      <c r="AE138" s="39" t="s">
        <v>67</v>
      </c>
      <c r="AF138" s="39" t="s">
        <v>67</v>
      </c>
      <c r="AG138" s="39" t="s">
        <v>67</v>
      </c>
      <c r="AH138" s="39" t="s">
        <v>67</v>
      </c>
      <c r="AI138" s="39" t="s">
        <v>67</v>
      </c>
      <c r="AJ138" s="39" t="s">
        <v>67</v>
      </c>
      <c r="AK138" s="39" t="s">
        <v>67</v>
      </c>
      <c r="AL138" s="39" t="s">
        <v>67</v>
      </c>
      <c r="AM138" s="39" t="s">
        <v>67</v>
      </c>
      <c r="AN138" s="39" t="s">
        <v>67</v>
      </c>
      <c r="AO138" s="39" t="s">
        <v>67</v>
      </c>
      <c r="AP138" s="39" t="s">
        <v>67</v>
      </c>
      <c r="AQ138" s="39" t="s">
        <v>67</v>
      </c>
      <c r="AR138" s="39" t="s">
        <v>67</v>
      </c>
      <c r="AS138" s="39" t="s">
        <v>67</v>
      </c>
      <c r="AT138" s="39" t="s">
        <v>67</v>
      </c>
      <c r="AU138" s="39" t="s">
        <v>67</v>
      </c>
      <c r="AV138" s="39" t="s">
        <v>67</v>
      </c>
      <c r="AW138" s="39" t="s">
        <v>67</v>
      </c>
      <c r="AX138" s="39" t="s">
        <v>67</v>
      </c>
      <c r="AY138" s="39" t="s">
        <v>67</v>
      </c>
      <c r="AZ138" s="39" t="s">
        <v>67</v>
      </c>
      <c r="BA138" s="39" t="s">
        <v>67</v>
      </c>
      <c r="BB138" s="39" t="s">
        <v>67</v>
      </c>
      <c r="BC138" s="39" t="s">
        <v>67</v>
      </c>
      <c r="BD138" s="39" t="s">
        <v>67</v>
      </c>
      <c r="BE138" s="39" t="s">
        <v>67</v>
      </c>
      <c r="BF138" s="39" t="s">
        <v>67</v>
      </c>
      <c r="BG138" s="39" t="s">
        <v>67</v>
      </c>
      <c r="BH138" s="39" t="s">
        <v>67</v>
      </c>
      <c r="BI138" s="39" t="s">
        <v>67</v>
      </c>
      <c r="BJ138" s="39" t="s">
        <v>67</v>
      </c>
      <c r="BK138" s="39" t="s">
        <v>67</v>
      </c>
      <c r="BL138" s="39" t="s">
        <v>67</v>
      </c>
      <c r="BM138" s="39" t="s">
        <v>67</v>
      </c>
      <c r="BO138" s="39" t="s">
        <v>1225</v>
      </c>
    </row>
    <row r="139" spans="1:67" ht="12.5" x14ac:dyDescent="0.25">
      <c r="A139" s="38">
        <v>43769.425113703706</v>
      </c>
      <c r="B139" s="39" t="s">
        <v>1226</v>
      </c>
      <c r="C139" s="39" t="s">
        <v>90</v>
      </c>
      <c r="D139" s="39" t="s">
        <v>1227</v>
      </c>
      <c r="E139" s="39">
        <v>200100607</v>
      </c>
      <c r="F139" s="39" t="s">
        <v>1228</v>
      </c>
      <c r="G139" s="40" t="s">
        <v>1229</v>
      </c>
      <c r="H139" s="39" t="s">
        <v>883</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39" t="s">
        <v>67</v>
      </c>
      <c r="AW139" s="39" t="s">
        <v>67</v>
      </c>
      <c r="AX139" s="39" t="s">
        <v>67</v>
      </c>
      <c r="AY139" s="39" t="s">
        <v>67</v>
      </c>
      <c r="AZ139" s="39" t="s">
        <v>67</v>
      </c>
      <c r="BA139" s="39" t="s">
        <v>67</v>
      </c>
      <c r="BB139" s="39" t="s">
        <v>67</v>
      </c>
      <c r="BC139" s="39" t="s">
        <v>67</v>
      </c>
      <c r="BD139" s="39" t="s">
        <v>67</v>
      </c>
      <c r="BE139" s="39" t="s">
        <v>67</v>
      </c>
      <c r="BF139" s="39" t="s">
        <v>67</v>
      </c>
      <c r="BG139" s="39" t="s">
        <v>67</v>
      </c>
      <c r="BH139" s="39" t="s">
        <v>67</v>
      </c>
      <c r="BI139" s="39" t="s">
        <v>67</v>
      </c>
      <c r="BJ139" s="39" t="s">
        <v>67</v>
      </c>
      <c r="BK139" s="39" t="s">
        <v>67</v>
      </c>
      <c r="BL139" s="39" t="s">
        <v>67</v>
      </c>
      <c r="BM139" s="39" t="s">
        <v>67</v>
      </c>
      <c r="BO139" s="39" t="s">
        <v>1230</v>
      </c>
    </row>
    <row r="140" spans="1:67" ht="12.5" x14ac:dyDescent="0.25">
      <c r="A140" s="38">
        <v>43769.281660393521</v>
      </c>
      <c r="B140" s="39" t="s">
        <v>187</v>
      </c>
      <c r="C140" s="39" t="s">
        <v>90</v>
      </c>
      <c r="D140" s="39" t="s">
        <v>1231</v>
      </c>
      <c r="E140" s="39">
        <v>200100438</v>
      </c>
      <c r="F140" s="39" t="s">
        <v>1232</v>
      </c>
      <c r="G140" s="40" t="s">
        <v>188</v>
      </c>
      <c r="H140" s="39" t="s">
        <v>883</v>
      </c>
      <c r="I140" s="39" t="s">
        <v>67</v>
      </c>
      <c r="J140" s="39" t="s">
        <v>67</v>
      </c>
      <c r="K140" s="39" t="s">
        <v>67</v>
      </c>
      <c r="L140" s="39" t="s">
        <v>67</v>
      </c>
      <c r="M140" s="39" t="s">
        <v>67</v>
      </c>
      <c r="N140" s="39" t="s">
        <v>67</v>
      </c>
      <c r="O140" s="39" t="s">
        <v>67</v>
      </c>
      <c r="P140" s="39" t="s">
        <v>67</v>
      </c>
      <c r="Q140" s="39" t="s">
        <v>67</v>
      </c>
      <c r="R140" s="39" t="s">
        <v>67</v>
      </c>
      <c r="S140" s="39" t="s">
        <v>67</v>
      </c>
      <c r="T140" s="39" t="s">
        <v>67</v>
      </c>
      <c r="U140" s="39" t="s">
        <v>67</v>
      </c>
      <c r="V140" s="39" t="s">
        <v>67</v>
      </c>
      <c r="W140" s="39" t="s">
        <v>67</v>
      </c>
      <c r="X140" s="39" t="s">
        <v>67</v>
      </c>
      <c r="Y140" s="39" t="s">
        <v>67</v>
      </c>
      <c r="Z140" s="39" t="s">
        <v>67</v>
      </c>
      <c r="AA140" s="39" t="s">
        <v>67</v>
      </c>
      <c r="AB140" s="39" t="s">
        <v>67</v>
      </c>
      <c r="AC140" s="39" t="s">
        <v>67</v>
      </c>
      <c r="AD140" s="39" t="s">
        <v>67</v>
      </c>
      <c r="AE140" s="39" t="s">
        <v>67</v>
      </c>
      <c r="AF140" s="39" t="s">
        <v>67</v>
      </c>
      <c r="AG140" s="39" t="s">
        <v>67</v>
      </c>
      <c r="AH140" s="39" t="s">
        <v>67</v>
      </c>
      <c r="AI140" s="39" t="s">
        <v>67</v>
      </c>
      <c r="AJ140" s="39" t="s">
        <v>67</v>
      </c>
      <c r="AK140" s="39" t="s">
        <v>67</v>
      </c>
      <c r="AL140" s="39" t="s">
        <v>67</v>
      </c>
      <c r="AM140" s="39" t="s">
        <v>67</v>
      </c>
      <c r="AN140" s="39" t="s">
        <v>67</v>
      </c>
      <c r="AO140" s="39" t="s">
        <v>67</v>
      </c>
      <c r="AP140" s="39" t="s">
        <v>67</v>
      </c>
      <c r="AQ140" s="39" t="s">
        <v>67</v>
      </c>
      <c r="AR140" s="39" t="s">
        <v>67</v>
      </c>
      <c r="AS140" s="39" t="s">
        <v>67</v>
      </c>
      <c r="AT140" s="39" t="s">
        <v>67</v>
      </c>
      <c r="AU140" s="39" t="s">
        <v>67</v>
      </c>
      <c r="AV140" s="1"/>
      <c r="AW140" s="1"/>
      <c r="AX140" s="1"/>
      <c r="AY140" s="1"/>
      <c r="AZ140" s="1"/>
      <c r="BA140" s="1"/>
      <c r="BB140" s="1"/>
      <c r="BC140" s="1"/>
      <c r="BD140" s="1"/>
      <c r="BE140" s="1"/>
      <c r="BF140" s="1"/>
      <c r="BG140" s="1"/>
      <c r="BH140" s="1"/>
      <c r="BI140" s="1"/>
      <c r="BJ140" s="1"/>
      <c r="BK140" s="1"/>
      <c r="BL140" s="1"/>
      <c r="BM140" s="1"/>
      <c r="BO140" s="39" t="s">
        <v>507</v>
      </c>
    </row>
    <row r="141" spans="1:67" ht="12.5" x14ac:dyDescent="0.25">
      <c r="A141" s="38">
        <v>43769.556486770831</v>
      </c>
      <c r="B141" s="39" t="s">
        <v>299</v>
      </c>
      <c r="C141" s="39" t="s">
        <v>90</v>
      </c>
      <c r="D141" s="39" t="s">
        <v>300</v>
      </c>
      <c r="E141" s="39">
        <v>200100636</v>
      </c>
      <c r="F141" s="39" t="s">
        <v>636</v>
      </c>
      <c r="G141" s="39" t="s">
        <v>514</v>
      </c>
      <c r="H141" s="39" t="s">
        <v>883</v>
      </c>
      <c r="I141" s="39" t="s">
        <v>67</v>
      </c>
      <c r="J141" s="39" t="s">
        <v>67</v>
      </c>
      <c r="K141" s="39" t="s">
        <v>67</v>
      </c>
      <c r="L141" s="39" t="s">
        <v>67</v>
      </c>
      <c r="M141" s="39" t="s">
        <v>67</v>
      </c>
      <c r="N141" s="39" t="s">
        <v>67</v>
      </c>
      <c r="O141" s="39" t="s">
        <v>67</v>
      </c>
      <c r="P141" s="39" t="s">
        <v>67</v>
      </c>
      <c r="Q141" s="39" t="s">
        <v>67</v>
      </c>
      <c r="R141" s="39" t="s">
        <v>67</v>
      </c>
      <c r="S141" s="39" t="s">
        <v>67</v>
      </c>
      <c r="T141" s="39" t="s">
        <v>67</v>
      </c>
      <c r="U141" s="39" t="s">
        <v>69</v>
      </c>
      <c r="V141" s="39" t="s">
        <v>69</v>
      </c>
      <c r="W141" s="39" t="s">
        <v>69</v>
      </c>
      <c r="X141" s="1"/>
      <c r="Y141" s="39" t="s">
        <v>67</v>
      </c>
      <c r="Z141" s="39" t="s">
        <v>67</v>
      </c>
      <c r="AA141" s="39" t="s">
        <v>67</v>
      </c>
      <c r="AB141" s="39" t="s">
        <v>67</v>
      </c>
      <c r="AC141" s="39" t="s">
        <v>67</v>
      </c>
      <c r="AD141" s="39" t="s">
        <v>67</v>
      </c>
      <c r="AE141" s="39" t="s">
        <v>67</v>
      </c>
      <c r="AF141" s="39" t="s">
        <v>67</v>
      </c>
      <c r="AG141" s="39" t="s">
        <v>67</v>
      </c>
      <c r="AH141" s="39" t="s">
        <v>67</v>
      </c>
      <c r="AI141" s="39" t="s">
        <v>67</v>
      </c>
      <c r="AJ141" s="39" t="s">
        <v>67</v>
      </c>
      <c r="AK141" s="39" t="s">
        <v>67</v>
      </c>
      <c r="AL141" s="39" t="s">
        <v>67</v>
      </c>
      <c r="AM141" s="39" t="s">
        <v>67</v>
      </c>
      <c r="AN141" s="39" t="s">
        <v>67</v>
      </c>
      <c r="AO141" s="39" t="s">
        <v>67</v>
      </c>
      <c r="AP141" s="39" t="s">
        <v>67</v>
      </c>
      <c r="AQ141" s="39" t="s">
        <v>67</v>
      </c>
      <c r="AR141" s="39" t="s">
        <v>67</v>
      </c>
      <c r="AS141" s="39" t="s">
        <v>67</v>
      </c>
      <c r="AT141" s="39" t="s">
        <v>67</v>
      </c>
      <c r="AU141" s="39" t="s">
        <v>67</v>
      </c>
      <c r="AV141" s="1"/>
      <c r="AW141" s="1"/>
      <c r="AX141" s="1"/>
      <c r="AY141" s="1"/>
      <c r="AZ141" s="1"/>
      <c r="BA141" s="1"/>
      <c r="BB141" s="1"/>
      <c r="BC141" s="1"/>
      <c r="BD141" s="1"/>
      <c r="BE141" s="1"/>
      <c r="BF141" s="1"/>
      <c r="BG141" s="1"/>
      <c r="BH141" s="1"/>
      <c r="BI141" s="1"/>
      <c r="BJ141" s="1"/>
      <c r="BK141" s="1"/>
      <c r="BL141" s="1"/>
      <c r="BM141" s="1"/>
      <c r="BN141" s="39" t="s">
        <v>1233</v>
      </c>
      <c r="BO141" s="39" t="s">
        <v>515</v>
      </c>
    </row>
    <row r="142" spans="1:67" ht="12.5" x14ac:dyDescent="0.25">
      <c r="A142" s="38">
        <v>43770.312016342592</v>
      </c>
      <c r="B142" s="39" t="s">
        <v>189</v>
      </c>
      <c r="C142" s="39" t="s">
        <v>90</v>
      </c>
      <c r="D142" s="39" t="s">
        <v>1234</v>
      </c>
      <c r="E142" s="39">
        <v>200100645</v>
      </c>
      <c r="F142" s="39" t="s">
        <v>190</v>
      </c>
      <c r="G142" s="40" t="s">
        <v>191</v>
      </c>
      <c r="H142" s="39" t="s">
        <v>883</v>
      </c>
      <c r="I142" s="39" t="s">
        <v>67</v>
      </c>
      <c r="J142" s="39" t="s">
        <v>67</v>
      </c>
      <c r="K142" s="39" t="s">
        <v>67</v>
      </c>
      <c r="L142" s="39" t="s">
        <v>67</v>
      </c>
      <c r="M142" s="39" t="s">
        <v>67</v>
      </c>
      <c r="N142" s="39" t="s">
        <v>67</v>
      </c>
      <c r="O142" s="39" t="s">
        <v>67</v>
      </c>
      <c r="P142" s="39" t="s">
        <v>67</v>
      </c>
      <c r="Q142" s="39" t="s">
        <v>67</v>
      </c>
      <c r="R142" s="39" t="s">
        <v>67</v>
      </c>
      <c r="S142" s="39" t="s">
        <v>67</v>
      </c>
      <c r="T142" s="39" t="s">
        <v>67</v>
      </c>
      <c r="U142" s="39" t="s">
        <v>67</v>
      </c>
      <c r="V142" s="39" t="s">
        <v>67</v>
      </c>
      <c r="W142" s="39" t="s">
        <v>67</v>
      </c>
      <c r="X142" s="39" t="s">
        <v>67</v>
      </c>
      <c r="Y142" s="39" t="s">
        <v>67</v>
      </c>
      <c r="Z142" s="39" t="s">
        <v>67</v>
      </c>
      <c r="AA142" s="39" t="s">
        <v>67</v>
      </c>
      <c r="AB142" s="39" t="s">
        <v>67</v>
      </c>
      <c r="AC142" s="39" t="s">
        <v>67</v>
      </c>
      <c r="AD142" s="39" t="s">
        <v>67</v>
      </c>
      <c r="AE142" s="39" t="s">
        <v>67</v>
      </c>
      <c r="AF142" s="39" t="s">
        <v>67</v>
      </c>
      <c r="AG142" s="39" t="s">
        <v>67</v>
      </c>
      <c r="AH142" s="39" t="s">
        <v>67</v>
      </c>
      <c r="AI142" s="39" t="s">
        <v>67</v>
      </c>
      <c r="AJ142" s="39" t="s">
        <v>67</v>
      </c>
      <c r="AK142" s="39" t="s">
        <v>67</v>
      </c>
      <c r="AL142" s="39" t="s">
        <v>67</v>
      </c>
      <c r="AM142" s="39" t="s">
        <v>67</v>
      </c>
      <c r="AN142" s="39" t="s">
        <v>67</v>
      </c>
      <c r="AO142" s="39" t="s">
        <v>67</v>
      </c>
      <c r="AP142" s="39" t="s">
        <v>67</v>
      </c>
      <c r="AQ142" s="39" t="s">
        <v>67</v>
      </c>
      <c r="AR142" s="39" t="s">
        <v>67</v>
      </c>
      <c r="AS142" s="39" t="s">
        <v>67</v>
      </c>
      <c r="AT142" s="39" t="s">
        <v>67</v>
      </c>
      <c r="AU142" s="39" t="s">
        <v>67</v>
      </c>
      <c r="AV142" s="1"/>
      <c r="AW142" s="1"/>
      <c r="AX142" s="1"/>
      <c r="AY142" s="1"/>
      <c r="AZ142" s="1"/>
      <c r="BA142" s="1"/>
      <c r="BB142" s="1"/>
      <c r="BC142" s="1"/>
      <c r="BD142" s="1"/>
      <c r="BE142" s="1"/>
      <c r="BF142" s="1"/>
      <c r="BG142" s="1"/>
      <c r="BH142" s="1"/>
      <c r="BI142" s="1"/>
      <c r="BJ142" s="1"/>
      <c r="BK142" s="1"/>
      <c r="BL142" s="1"/>
      <c r="BM142" s="1"/>
      <c r="BO142" s="39" t="s">
        <v>1235</v>
      </c>
    </row>
    <row r="143" spans="1:67" ht="12.5" x14ac:dyDescent="0.25">
      <c r="A143" s="38">
        <v>43769.706141666669</v>
      </c>
      <c r="B143" s="39" t="s">
        <v>192</v>
      </c>
      <c r="C143" s="39" t="s">
        <v>90</v>
      </c>
      <c r="D143" s="39" t="s">
        <v>301</v>
      </c>
      <c r="E143" s="39">
        <v>200100600</v>
      </c>
      <c r="F143" s="39" t="s">
        <v>1236</v>
      </c>
      <c r="G143" s="40" t="s">
        <v>193</v>
      </c>
      <c r="H143" s="39" t="s">
        <v>883</v>
      </c>
      <c r="I143" s="1"/>
      <c r="J143" s="1"/>
      <c r="K143" s="1"/>
      <c r="L143" s="1"/>
      <c r="M143" s="1"/>
      <c r="N143" s="1"/>
      <c r="O143" s="1"/>
      <c r="P143" s="1"/>
      <c r="Q143" s="1"/>
      <c r="R143" s="1"/>
      <c r="S143" s="1"/>
      <c r="T143" s="1"/>
      <c r="U143" s="39" t="s">
        <v>67</v>
      </c>
      <c r="V143" s="39" t="s">
        <v>67</v>
      </c>
      <c r="W143" s="39" t="s">
        <v>67</v>
      </c>
      <c r="X143" s="39" t="s">
        <v>67</v>
      </c>
      <c r="Y143" s="39" t="s">
        <v>67</v>
      </c>
      <c r="Z143" s="39" t="s">
        <v>67</v>
      </c>
      <c r="AA143" s="39" t="s">
        <v>67</v>
      </c>
      <c r="AB143" s="39" t="s">
        <v>67</v>
      </c>
      <c r="AC143" s="39" t="s">
        <v>67</v>
      </c>
      <c r="AD143" s="39" t="s">
        <v>67</v>
      </c>
      <c r="AE143" s="39" t="s">
        <v>67</v>
      </c>
      <c r="AF143" s="39" t="s">
        <v>67</v>
      </c>
      <c r="AG143" s="39" t="s">
        <v>67</v>
      </c>
      <c r="AH143" s="39" t="s">
        <v>67</v>
      </c>
      <c r="AI143" s="39" t="s">
        <v>67</v>
      </c>
      <c r="AJ143" s="39" t="s">
        <v>67</v>
      </c>
      <c r="AK143" s="39" t="s">
        <v>67</v>
      </c>
      <c r="AL143" s="39" t="s">
        <v>67</v>
      </c>
      <c r="AM143" s="39" t="s">
        <v>67</v>
      </c>
      <c r="AN143" s="39" t="s">
        <v>67</v>
      </c>
      <c r="AO143" s="39" t="s">
        <v>67</v>
      </c>
      <c r="AP143" s="39" t="s">
        <v>67</v>
      </c>
      <c r="AQ143" s="39" t="s">
        <v>67</v>
      </c>
      <c r="AR143" s="39" t="s">
        <v>67</v>
      </c>
      <c r="AS143" s="39" t="s">
        <v>67</v>
      </c>
      <c r="AT143" s="39" t="s">
        <v>67</v>
      </c>
      <c r="AU143" s="39" t="s">
        <v>67</v>
      </c>
      <c r="AV143" s="39" t="s">
        <v>67</v>
      </c>
      <c r="AW143" s="39" t="s">
        <v>67</v>
      </c>
      <c r="AX143" s="39" t="s">
        <v>67</v>
      </c>
      <c r="AY143" s="39" t="s">
        <v>67</v>
      </c>
      <c r="AZ143" s="39" t="s">
        <v>67</v>
      </c>
      <c r="BA143" s="39" t="s">
        <v>67</v>
      </c>
      <c r="BB143" s="39" t="s">
        <v>67</v>
      </c>
      <c r="BC143" s="39" t="s">
        <v>67</v>
      </c>
      <c r="BD143" s="39" t="s">
        <v>67</v>
      </c>
      <c r="BE143" s="39" t="s">
        <v>67</v>
      </c>
      <c r="BF143" s="39" t="s">
        <v>67</v>
      </c>
      <c r="BG143" s="39" t="s">
        <v>67</v>
      </c>
      <c r="BH143" s="39" t="s">
        <v>67</v>
      </c>
      <c r="BI143" s="39" t="s">
        <v>67</v>
      </c>
      <c r="BJ143" s="39" t="s">
        <v>67</v>
      </c>
      <c r="BK143" s="39" t="s">
        <v>67</v>
      </c>
      <c r="BL143" s="39" t="s">
        <v>67</v>
      </c>
      <c r="BM143" s="39" t="s">
        <v>67</v>
      </c>
      <c r="BO143" s="39" t="s">
        <v>275</v>
      </c>
    </row>
    <row r="144" spans="1:67" ht="12.5" x14ac:dyDescent="0.25">
      <c r="A144" s="38">
        <v>43769.312616608797</v>
      </c>
      <c r="B144" s="39" t="s">
        <v>194</v>
      </c>
      <c r="C144" s="39" t="s">
        <v>90</v>
      </c>
      <c r="D144" s="39" t="s">
        <v>195</v>
      </c>
      <c r="E144" s="39">
        <v>200100750</v>
      </c>
      <c r="F144" s="39" t="s">
        <v>196</v>
      </c>
      <c r="G144" s="40" t="s">
        <v>1237</v>
      </c>
      <c r="H144" s="39" t="s">
        <v>883</v>
      </c>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39" t="s">
        <v>67</v>
      </c>
      <c r="AW144" s="39" t="s">
        <v>67</v>
      </c>
      <c r="AX144" s="39" t="s">
        <v>67</v>
      </c>
      <c r="AY144" s="39" t="s">
        <v>67</v>
      </c>
      <c r="AZ144" s="39" t="s">
        <v>67</v>
      </c>
      <c r="BA144" s="39" t="s">
        <v>67</v>
      </c>
      <c r="BB144" s="39" t="s">
        <v>67</v>
      </c>
      <c r="BC144" s="39" t="s">
        <v>67</v>
      </c>
      <c r="BD144" s="39" t="s">
        <v>67</v>
      </c>
      <c r="BE144" s="39" t="s">
        <v>67</v>
      </c>
      <c r="BF144" s="39" t="s">
        <v>67</v>
      </c>
      <c r="BG144" s="39" t="s">
        <v>67</v>
      </c>
      <c r="BH144" s="39" t="s">
        <v>67</v>
      </c>
      <c r="BI144" s="39" t="s">
        <v>67</v>
      </c>
      <c r="BJ144" s="39" t="s">
        <v>67</v>
      </c>
      <c r="BK144" s="39" t="s">
        <v>67</v>
      </c>
      <c r="BL144" s="39" t="s">
        <v>67</v>
      </c>
      <c r="BM144" s="39" t="s">
        <v>67</v>
      </c>
      <c r="BO144" s="39" t="s">
        <v>292</v>
      </c>
    </row>
    <row r="145" spans="1:67" ht="12.5" x14ac:dyDescent="0.25">
      <c r="A145" s="38">
        <v>43769.571017592592</v>
      </c>
      <c r="B145" s="39" t="s">
        <v>302</v>
      </c>
      <c r="C145" s="39" t="s">
        <v>90</v>
      </c>
      <c r="D145" s="39" t="s">
        <v>637</v>
      </c>
      <c r="E145" s="39">
        <v>200100753</v>
      </c>
      <c r="F145" s="39" t="s">
        <v>303</v>
      </c>
      <c r="G145" s="40" t="s">
        <v>304</v>
      </c>
      <c r="H145" s="39" t="s">
        <v>883</v>
      </c>
      <c r="I145" s="39" t="s">
        <v>67</v>
      </c>
      <c r="J145" s="39" t="s">
        <v>67</v>
      </c>
      <c r="K145" s="39" t="s">
        <v>67</v>
      </c>
      <c r="L145" s="39" t="s">
        <v>67</v>
      </c>
      <c r="M145" s="39" t="s">
        <v>67</v>
      </c>
      <c r="N145" s="39" t="s">
        <v>67</v>
      </c>
      <c r="O145" s="39" t="s">
        <v>67</v>
      </c>
      <c r="P145" s="39" t="s">
        <v>67</v>
      </c>
      <c r="Q145" s="39" t="s">
        <v>67</v>
      </c>
      <c r="R145" s="39" t="s">
        <v>67</v>
      </c>
      <c r="S145" s="39" t="s">
        <v>67</v>
      </c>
      <c r="T145" s="39" t="s">
        <v>67</v>
      </c>
      <c r="U145" s="39" t="s">
        <v>67</v>
      </c>
      <c r="V145" s="39" t="s">
        <v>67</v>
      </c>
      <c r="W145" s="39" t="s">
        <v>67</v>
      </c>
      <c r="X145" s="39" t="s">
        <v>67</v>
      </c>
      <c r="Y145" s="39" t="s">
        <v>67</v>
      </c>
      <c r="Z145" s="39" t="s">
        <v>67</v>
      </c>
      <c r="AA145" s="39" t="s">
        <v>67</v>
      </c>
      <c r="AB145" s="39" t="s">
        <v>67</v>
      </c>
      <c r="AC145" s="39" t="s">
        <v>67</v>
      </c>
      <c r="AD145" s="39" t="s">
        <v>67</v>
      </c>
      <c r="AE145" s="39" t="s">
        <v>67</v>
      </c>
      <c r="AF145" s="39" t="s">
        <v>67</v>
      </c>
      <c r="AG145" s="39" t="s">
        <v>67</v>
      </c>
      <c r="AH145" s="39" t="s">
        <v>67</v>
      </c>
      <c r="AI145" s="39" t="s">
        <v>67</v>
      </c>
      <c r="AJ145" s="39" t="s">
        <v>67</v>
      </c>
      <c r="AK145" s="39" t="s">
        <v>67</v>
      </c>
      <c r="AL145" s="39" t="s">
        <v>67</v>
      </c>
      <c r="AM145" s="39" t="s">
        <v>67</v>
      </c>
      <c r="AN145" s="39" t="s">
        <v>67</v>
      </c>
      <c r="AO145" s="39" t="s">
        <v>67</v>
      </c>
      <c r="AP145" s="39" t="s">
        <v>67</v>
      </c>
      <c r="AQ145" s="39" t="s">
        <v>67</v>
      </c>
      <c r="AR145" s="39" t="s">
        <v>67</v>
      </c>
      <c r="AS145" s="39" t="s">
        <v>67</v>
      </c>
      <c r="AT145" s="39" t="s">
        <v>67</v>
      </c>
      <c r="AU145" s="39" t="s">
        <v>67</v>
      </c>
      <c r="AV145" s="1"/>
      <c r="AW145" s="1"/>
      <c r="AX145" s="1"/>
      <c r="AY145" s="1"/>
      <c r="AZ145" s="1"/>
      <c r="BA145" s="1"/>
      <c r="BB145" s="1"/>
      <c r="BC145" s="1"/>
      <c r="BD145" s="1"/>
      <c r="BE145" s="1"/>
      <c r="BF145" s="1"/>
      <c r="BG145" s="1"/>
      <c r="BH145" s="1"/>
      <c r="BI145" s="1"/>
      <c r="BJ145" s="1"/>
      <c r="BK145" s="1"/>
      <c r="BL145" s="1"/>
      <c r="BM145" s="1"/>
      <c r="BN145" s="39" t="s">
        <v>1238</v>
      </c>
      <c r="BO145" s="39" t="s">
        <v>278</v>
      </c>
    </row>
    <row r="146" spans="1:67" ht="12.5" x14ac:dyDescent="0.25">
      <c r="A146" s="38">
        <v>43769.532706053244</v>
      </c>
      <c r="B146" s="39" t="s">
        <v>97</v>
      </c>
      <c r="C146" s="39" t="s">
        <v>90</v>
      </c>
      <c r="D146" s="39" t="s">
        <v>1239</v>
      </c>
      <c r="E146" s="39">
        <v>200100757</v>
      </c>
      <c r="F146" s="39" t="s">
        <v>638</v>
      </c>
      <c r="G146" s="40" t="s">
        <v>1240</v>
      </c>
      <c r="H146" s="39" t="s">
        <v>883</v>
      </c>
      <c r="I146" s="39" t="s">
        <v>67</v>
      </c>
      <c r="J146" s="39" t="s">
        <v>67</v>
      </c>
      <c r="K146" s="39" t="s">
        <v>67</v>
      </c>
      <c r="L146" s="39" t="s">
        <v>67</v>
      </c>
      <c r="M146" s="39" t="s">
        <v>67</v>
      </c>
      <c r="N146" s="39" t="s">
        <v>67</v>
      </c>
      <c r="O146" s="39" t="s">
        <v>67</v>
      </c>
      <c r="P146" s="39" t="s">
        <v>67</v>
      </c>
      <c r="Q146" s="39" t="s">
        <v>67</v>
      </c>
      <c r="R146" s="39" t="s">
        <v>67</v>
      </c>
      <c r="S146" s="39" t="s">
        <v>67</v>
      </c>
      <c r="T146" s="39" t="s">
        <v>67</v>
      </c>
      <c r="U146" s="39" t="s">
        <v>67</v>
      </c>
      <c r="V146" s="39" t="s">
        <v>67</v>
      </c>
      <c r="W146" s="39" t="s">
        <v>67</v>
      </c>
      <c r="X146" s="39" t="s">
        <v>67</v>
      </c>
      <c r="Y146" s="39" t="s">
        <v>67</v>
      </c>
      <c r="Z146" s="39" t="s">
        <v>67</v>
      </c>
      <c r="AA146" s="39" t="s">
        <v>67</v>
      </c>
      <c r="AB146" s="39" t="s">
        <v>67</v>
      </c>
      <c r="AC146" s="39" t="s">
        <v>67</v>
      </c>
      <c r="AD146" s="39" t="s">
        <v>67</v>
      </c>
      <c r="AE146" s="39" t="s">
        <v>67</v>
      </c>
      <c r="AF146" s="39" t="s">
        <v>67</v>
      </c>
      <c r="AG146" s="39" t="s">
        <v>67</v>
      </c>
      <c r="AH146" s="39" t="s">
        <v>67</v>
      </c>
      <c r="AI146" s="39" t="s">
        <v>67</v>
      </c>
      <c r="AJ146" s="39" t="s">
        <v>67</v>
      </c>
      <c r="AK146" s="39" t="s">
        <v>67</v>
      </c>
      <c r="AL146" s="39" t="s">
        <v>67</v>
      </c>
      <c r="AM146" s="39" t="s">
        <v>67</v>
      </c>
      <c r="AN146" s="39" t="s">
        <v>67</v>
      </c>
      <c r="AO146" s="39" t="s">
        <v>67</v>
      </c>
      <c r="AP146" s="39" t="s">
        <v>67</v>
      </c>
      <c r="AQ146" s="39" t="s">
        <v>67</v>
      </c>
      <c r="AR146" s="39" t="s">
        <v>67</v>
      </c>
      <c r="AS146" s="39" t="s">
        <v>67</v>
      </c>
      <c r="AT146" s="39" t="s">
        <v>67</v>
      </c>
      <c r="AU146" s="39" t="s">
        <v>67</v>
      </c>
      <c r="AV146" s="1"/>
      <c r="AW146" s="1"/>
      <c r="AX146" s="1"/>
      <c r="AY146" s="1"/>
      <c r="AZ146" s="1"/>
      <c r="BA146" s="1"/>
      <c r="BB146" s="1"/>
      <c r="BC146" s="1"/>
      <c r="BD146" s="1"/>
      <c r="BE146" s="1"/>
      <c r="BF146" s="1"/>
      <c r="BG146" s="1"/>
      <c r="BH146" s="1"/>
      <c r="BI146" s="1"/>
      <c r="BJ146" s="1"/>
      <c r="BK146" s="1"/>
      <c r="BL146" s="1"/>
      <c r="BM146" s="1"/>
      <c r="BO146" s="39" t="s">
        <v>224</v>
      </c>
    </row>
    <row r="147" spans="1:67" ht="12.5" x14ac:dyDescent="0.25">
      <c r="A147" s="38">
        <v>43769.304536805561</v>
      </c>
      <c r="B147" s="39" t="s">
        <v>305</v>
      </c>
      <c r="C147" s="39" t="s">
        <v>90</v>
      </c>
      <c r="D147" s="39" t="s">
        <v>1241</v>
      </c>
      <c r="E147" s="39">
        <v>200100090</v>
      </c>
      <c r="F147" s="39" t="s">
        <v>1242</v>
      </c>
      <c r="G147" s="40" t="s">
        <v>307</v>
      </c>
      <c r="H147" s="39" t="s">
        <v>883</v>
      </c>
      <c r="I147" s="39" t="s">
        <v>67</v>
      </c>
      <c r="J147" s="39" t="s">
        <v>67</v>
      </c>
      <c r="K147" s="39" t="s">
        <v>67</v>
      </c>
      <c r="L147" s="39" t="s">
        <v>67</v>
      </c>
      <c r="M147" s="39" t="s">
        <v>67</v>
      </c>
      <c r="N147" s="39" t="s">
        <v>67</v>
      </c>
      <c r="O147" s="39" t="s">
        <v>67</v>
      </c>
      <c r="P147" s="39" t="s">
        <v>67</v>
      </c>
      <c r="Q147" s="39" t="s">
        <v>67</v>
      </c>
      <c r="R147" s="39" t="s">
        <v>67</v>
      </c>
      <c r="S147" s="39" t="s">
        <v>67</v>
      </c>
      <c r="T147" s="39" t="s">
        <v>67</v>
      </c>
      <c r="U147" s="39" t="s">
        <v>67</v>
      </c>
      <c r="V147" s="39" t="s">
        <v>67</v>
      </c>
      <c r="W147" s="39" t="s">
        <v>67</v>
      </c>
      <c r="X147" s="39" t="s">
        <v>67</v>
      </c>
      <c r="Y147" s="39" t="s">
        <v>67</v>
      </c>
      <c r="Z147" s="39" t="s">
        <v>67</v>
      </c>
      <c r="AA147" s="39" t="s">
        <v>67</v>
      </c>
      <c r="AB147" s="39" t="s">
        <v>67</v>
      </c>
      <c r="AC147" s="39" t="s">
        <v>67</v>
      </c>
      <c r="AD147" s="39" t="s">
        <v>67</v>
      </c>
      <c r="AE147" s="39" t="s">
        <v>67</v>
      </c>
      <c r="AF147" s="39" t="s">
        <v>67</v>
      </c>
      <c r="AG147" s="39" t="s">
        <v>67</v>
      </c>
      <c r="AH147" s="39" t="s">
        <v>67</v>
      </c>
      <c r="AI147" s="39" t="s">
        <v>67</v>
      </c>
      <c r="AJ147" s="39" t="s">
        <v>67</v>
      </c>
      <c r="AK147" s="39" t="s">
        <v>67</v>
      </c>
      <c r="AL147" s="39" t="s">
        <v>67</v>
      </c>
      <c r="AM147" s="39" t="s">
        <v>67</v>
      </c>
      <c r="AN147" s="39" t="s">
        <v>67</v>
      </c>
      <c r="AO147" s="39" t="s">
        <v>67</v>
      </c>
      <c r="AP147" s="39" t="s">
        <v>67</v>
      </c>
      <c r="AQ147" s="39" t="s">
        <v>67</v>
      </c>
      <c r="AR147" s="39" t="s">
        <v>67</v>
      </c>
      <c r="AS147" s="39" t="s">
        <v>67</v>
      </c>
      <c r="AT147" s="39" t="s">
        <v>67</v>
      </c>
      <c r="AU147" s="39" t="s">
        <v>67</v>
      </c>
      <c r="AV147" s="39" t="s">
        <v>67</v>
      </c>
      <c r="AW147" s="39" t="s">
        <v>67</v>
      </c>
      <c r="AX147" s="39" t="s">
        <v>67</v>
      </c>
      <c r="AY147" s="39" t="s">
        <v>67</v>
      </c>
      <c r="AZ147" s="39" t="s">
        <v>67</v>
      </c>
      <c r="BA147" s="39" t="s">
        <v>67</v>
      </c>
      <c r="BB147" s="39" t="s">
        <v>67</v>
      </c>
      <c r="BC147" s="39" t="s">
        <v>67</v>
      </c>
      <c r="BD147" s="39" t="s">
        <v>67</v>
      </c>
      <c r="BE147" s="39" t="s">
        <v>67</v>
      </c>
      <c r="BF147" s="39" t="s">
        <v>67</v>
      </c>
      <c r="BG147" s="39" t="s">
        <v>67</v>
      </c>
      <c r="BH147" s="39" t="s">
        <v>67</v>
      </c>
      <c r="BI147" s="39" t="s">
        <v>67</v>
      </c>
      <c r="BJ147" s="39" t="s">
        <v>67</v>
      </c>
      <c r="BK147" s="39" t="s">
        <v>67</v>
      </c>
      <c r="BL147" s="39" t="s">
        <v>67</v>
      </c>
      <c r="BM147" s="39" t="s">
        <v>67</v>
      </c>
    </row>
    <row r="148" spans="1:67" ht="12.5" x14ac:dyDescent="0.25">
      <c r="A148" s="38">
        <v>43766.684458657408</v>
      </c>
      <c r="B148" s="39" t="s">
        <v>1243</v>
      </c>
      <c r="C148" s="39" t="s">
        <v>90</v>
      </c>
      <c r="D148" s="39" t="s">
        <v>1244</v>
      </c>
      <c r="E148" s="39">
        <v>200100846</v>
      </c>
      <c r="F148" s="39" t="s">
        <v>1245</v>
      </c>
      <c r="G148" s="40" t="s">
        <v>1246</v>
      </c>
      <c r="H148" s="39" t="s">
        <v>883</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39" t="s">
        <v>67</v>
      </c>
      <c r="AW148" s="39" t="s">
        <v>67</v>
      </c>
      <c r="AX148" s="39" t="s">
        <v>67</v>
      </c>
      <c r="AY148" s="39" t="s">
        <v>67</v>
      </c>
      <c r="AZ148" s="39" t="s">
        <v>67</v>
      </c>
      <c r="BA148" s="39" t="s">
        <v>67</v>
      </c>
      <c r="BB148" s="39" t="s">
        <v>67</v>
      </c>
      <c r="BC148" s="39" t="s">
        <v>67</v>
      </c>
      <c r="BD148" s="39" t="s">
        <v>67</v>
      </c>
      <c r="BE148" s="39" t="s">
        <v>67</v>
      </c>
      <c r="BF148" s="39" t="s">
        <v>67</v>
      </c>
      <c r="BG148" s="39" t="s">
        <v>67</v>
      </c>
      <c r="BH148" s="39" t="s">
        <v>67</v>
      </c>
      <c r="BI148" s="39" t="s">
        <v>67</v>
      </c>
      <c r="BJ148" s="39" t="s">
        <v>67</v>
      </c>
      <c r="BK148" s="39" t="s">
        <v>67</v>
      </c>
      <c r="BL148" s="39" t="s">
        <v>67</v>
      </c>
      <c r="BM148" s="39" t="s">
        <v>67</v>
      </c>
    </row>
    <row r="149" spans="1:67" ht="12.5" x14ac:dyDescent="0.25">
      <c r="A149" s="38">
        <v>43769.341283472226</v>
      </c>
      <c r="B149" s="39" t="s">
        <v>639</v>
      </c>
      <c r="C149" s="39" t="s">
        <v>90</v>
      </c>
      <c r="D149" s="39" t="s">
        <v>860</v>
      </c>
      <c r="E149" s="39">
        <v>200100851</v>
      </c>
      <c r="F149" s="39" t="s">
        <v>861</v>
      </c>
      <c r="G149" s="40" t="s">
        <v>640</v>
      </c>
      <c r="H149" s="39" t="s">
        <v>883</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39" t="s">
        <v>67</v>
      </c>
      <c r="AW149" s="39" t="s">
        <v>67</v>
      </c>
      <c r="AX149" s="39" t="s">
        <v>67</v>
      </c>
      <c r="AY149" s="39" t="s">
        <v>67</v>
      </c>
      <c r="AZ149" s="39" t="s">
        <v>67</v>
      </c>
      <c r="BA149" s="39" t="s">
        <v>67</v>
      </c>
      <c r="BB149" s="39" t="s">
        <v>67</v>
      </c>
      <c r="BC149" s="39" t="s">
        <v>67</v>
      </c>
      <c r="BD149" s="39" t="s">
        <v>67</v>
      </c>
      <c r="BE149" s="39" t="s">
        <v>67</v>
      </c>
      <c r="BF149" s="39" t="s">
        <v>67</v>
      </c>
      <c r="BG149" s="39" t="s">
        <v>67</v>
      </c>
      <c r="BH149" s="39" t="s">
        <v>67</v>
      </c>
      <c r="BI149" s="39" t="s">
        <v>67</v>
      </c>
      <c r="BJ149" s="39" t="s">
        <v>67</v>
      </c>
      <c r="BK149" s="39" t="s">
        <v>67</v>
      </c>
      <c r="BL149" s="39" t="s">
        <v>67</v>
      </c>
      <c r="BM149" s="39" t="s">
        <v>67</v>
      </c>
      <c r="BN149" s="39" t="s">
        <v>1247</v>
      </c>
      <c r="BO149" s="39" t="s">
        <v>279</v>
      </c>
    </row>
    <row r="150" spans="1:67" ht="12.5" x14ac:dyDescent="0.25">
      <c r="A150" s="38">
        <v>43769.561269895828</v>
      </c>
      <c r="B150" s="39" t="s">
        <v>641</v>
      </c>
      <c r="C150" s="39" t="s">
        <v>90</v>
      </c>
      <c r="D150" s="39" t="s">
        <v>1248</v>
      </c>
      <c r="E150" s="39">
        <v>200100874</v>
      </c>
      <c r="F150" s="39" t="s">
        <v>642</v>
      </c>
      <c r="G150" s="40" t="s">
        <v>643</v>
      </c>
      <c r="H150" s="39" t="s">
        <v>883</v>
      </c>
      <c r="I150" s="39" t="s">
        <v>67</v>
      </c>
      <c r="J150" s="39" t="s">
        <v>69</v>
      </c>
      <c r="K150" s="39" t="s">
        <v>67</v>
      </c>
      <c r="L150" s="39" t="s">
        <v>67</v>
      </c>
      <c r="M150" s="39" t="s">
        <v>67</v>
      </c>
      <c r="N150" s="39" t="s">
        <v>67</v>
      </c>
      <c r="O150" s="39" t="s">
        <v>67</v>
      </c>
      <c r="P150" s="39" t="s">
        <v>67</v>
      </c>
      <c r="Q150" s="39" t="s">
        <v>67</v>
      </c>
      <c r="R150" s="39" t="s">
        <v>67</v>
      </c>
      <c r="S150" s="39" t="s">
        <v>69</v>
      </c>
      <c r="T150" s="39" t="s">
        <v>67</v>
      </c>
      <c r="U150" s="39" t="s">
        <v>67</v>
      </c>
      <c r="V150" s="39" t="s">
        <v>69</v>
      </c>
      <c r="W150" s="39" t="s">
        <v>67</v>
      </c>
      <c r="X150" s="39" t="s">
        <v>67</v>
      </c>
      <c r="Y150" s="39" t="s">
        <v>67</v>
      </c>
      <c r="Z150" s="39" t="s">
        <v>67</v>
      </c>
      <c r="AA150" s="39" t="s">
        <v>67</v>
      </c>
      <c r="AB150" s="39" t="s">
        <v>69</v>
      </c>
      <c r="AC150" s="39" t="s">
        <v>67</v>
      </c>
      <c r="AD150" s="39" t="s">
        <v>67</v>
      </c>
      <c r="AE150" s="39" t="s">
        <v>67</v>
      </c>
      <c r="AF150" s="39" t="s">
        <v>67</v>
      </c>
      <c r="AG150" s="39" t="s">
        <v>67</v>
      </c>
      <c r="AH150" s="39" t="s">
        <v>67</v>
      </c>
      <c r="AI150" s="39" t="s">
        <v>67</v>
      </c>
      <c r="AJ150" s="39" t="s">
        <v>67</v>
      </c>
      <c r="AK150" s="39" t="s">
        <v>67</v>
      </c>
      <c r="AL150" s="39" t="s">
        <v>69</v>
      </c>
      <c r="AM150" s="39" t="s">
        <v>67</v>
      </c>
      <c r="AN150" s="39" t="s">
        <v>69</v>
      </c>
      <c r="AO150" s="39" t="s">
        <v>67</v>
      </c>
      <c r="AP150" s="39" t="s">
        <v>67</v>
      </c>
      <c r="AQ150" s="39" t="s">
        <v>67</v>
      </c>
      <c r="AR150" s="39" t="s">
        <v>67</v>
      </c>
      <c r="AS150" s="39" t="s">
        <v>67</v>
      </c>
      <c r="AT150" s="39" t="s">
        <v>67</v>
      </c>
      <c r="AU150" s="39" t="s">
        <v>67</v>
      </c>
      <c r="AV150" s="1"/>
      <c r="AW150" s="1"/>
      <c r="AX150" s="1"/>
      <c r="AY150" s="1"/>
      <c r="AZ150" s="1"/>
      <c r="BA150" s="1"/>
      <c r="BB150" s="1"/>
      <c r="BC150" s="1"/>
      <c r="BD150" s="1"/>
      <c r="BE150" s="1"/>
      <c r="BF150" s="1"/>
      <c r="BG150" s="1"/>
      <c r="BH150" s="1"/>
      <c r="BI150" s="1"/>
      <c r="BJ150" s="1"/>
      <c r="BK150" s="1"/>
      <c r="BL150" s="1"/>
      <c r="BM150" s="1"/>
      <c r="BN150" s="39" t="s">
        <v>1249</v>
      </c>
      <c r="BO150" s="39" t="s">
        <v>1250</v>
      </c>
    </row>
    <row r="151" spans="1:67" ht="12.5" x14ac:dyDescent="0.25">
      <c r="A151" s="38">
        <v>43775.462280289357</v>
      </c>
      <c r="B151" s="39" t="s">
        <v>1251</v>
      </c>
      <c r="C151" s="39" t="s">
        <v>100</v>
      </c>
      <c r="D151" s="39" t="s">
        <v>1252</v>
      </c>
      <c r="E151" s="39">
        <v>200500022</v>
      </c>
      <c r="F151" s="39" t="s">
        <v>1253</v>
      </c>
      <c r="G151" s="40" t="s">
        <v>1254</v>
      </c>
      <c r="H151" s="39" t="s">
        <v>883</v>
      </c>
      <c r="I151" s="39" t="s">
        <v>67</v>
      </c>
      <c r="J151" s="39" t="s">
        <v>67</v>
      </c>
      <c r="K151" s="39" t="s">
        <v>67</v>
      </c>
      <c r="L151" s="39" t="s">
        <v>67</v>
      </c>
      <c r="M151" s="39" t="s">
        <v>67</v>
      </c>
      <c r="N151" s="39" t="s">
        <v>67</v>
      </c>
      <c r="O151" s="39" t="s">
        <v>67</v>
      </c>
      <c r="P151" s="39" t="s">
        <v>67</v>
      </c>
      <c r="Q151" s="39" t="s">
        <v>67</v>
      </c>
      <c r="R151" s="39" t="s">
        <v>67</v>
      </c>
      <c r="S151" s="39" t="s">
        <v>67</v>
      </c>
      <c r="T151" s="39" t="s">
        <v>67</v>
      </c>
      <c r="U151" s="39" t="s">
        <v>67</v>
      </c>
      <c r="V151" s="39" t="s">
        <v>67</v>
      </c>
      <c r="W151" s="39" t="s">
        <v>67</v>
      </c>
      <c r="X151" s="39" t="s">
        <v>67</v>
      </c>
      <c r="Y151" s="39" t="s">
        <v>67</v>
      </c>
      <c r="Z151" s="39" t="s">
        <v>67</v>
      </c>
      <c r="AA151" s="39" t="s">
        <v>67</v>
      </c>
      <c r="AB151" s="39" t="s">
        <v>67</v>
      </c>
      <c r="AC151" s="39" t="s">
        <v>67</v>
      </c>
      <c r="AD151" s="39" t="s">
        <v>67</v>
      </c>
      <c r="AE151" s="39" t="s">
        <v>67</v>
      </c>
      <c r="AF151" s="39" t="s">
        <v>67</v>
      </c>
      <c r="AG151" s="39" t="s">
        <v>67</v>
      </c>
      <c r="AH151" s="39" t="s">
        <v>67</v>
      </c>
      <c r="AI151" s="39" t="s">
        <v>67</v>
      </c>
      <c r="AJ151" s="39" t="s">
        <v>67</v>
      </c>
      <c r="AK151" s="39" t="s">
        <v>67</v>
      </c>
      <c r="AL151" s="39" t="s">
        <v>67</v>
      </c>
      <c r="AM151" s="39" t="s">
        <v>67</v>
      </c>
      <c r="AN151" s="39" t="s">
        <v>67</v>
      </c>
      <c r="AO151" s="39" t="s">
        <v>67</v>
      </c>
      <c r="AP151" s="39" t="s">
        <v>67</v>
      </c>
      <c r="AQ151" s="39" t="s">
        <v>67</v>
      </c>
      <c r="AR151" s="39" t="s">
        <v>67</v>
      </c>
      <c r="AS151" s="39" t="s">
        <v>67</v>
      </c>
      <c r="AT151" s="39" t="s">
        <v>67</v>
      </c>
      <c r="AU151" s="39" t="s">
        <v>67</v>
      </c>
      <c r="AV151" s="1"/>
      <c r="AW151" s="1"/>
      <c r="AX151" s="1"/>
      <c r="AY151" s="1"/>
      <c r="AZ151" s="1"/>
      <c r="BA151" s="1"/>
      <c r="BB151" s="1"/>
      <c r="BC151" s="1"/>
      <c r="BD151" s="1"/>
      <c r="BE151" s="1"/>
      <c r="BF151" s="1"/>
      <c r="BG151" s="1"/>
      <c r="BH151" s="1"/>
      <c r="BI151" s="1"/>
      <c r="BJ151" s="1"/>
      <c r="BK151" s="1"/>
      <c r="BL151" s="1"/>
      <c r="BM151" s="1"/>
      <c r="BO151" s="39" t="s">
        <v>1255</v>
      </c>
    </row>
    <row r="152" spans="1:67" ht="12.5" x14ac:dyDescent="0.25">
      <c r="A152" s="38">
        <v>43773.518591840279</v>
      </c>
      <c r="B152" s="39" t="s">
        <v>1256</v>
      </c>
      <c r="C152" s="39" t="s">
        <v>100</v>
      </c>
      <c r="D152" s="39" t="s">
        <v>1257</v>
      </c>
      <c r="E152" s="39">
        <v>200400090</v>
      </c>
      <c r="F152" s="39" t="s">
        <v>1258</v>
      </c>
      <c r="G152" s="40" t="s">
        <v>1259</v>
      </c>
      <c r="H152" s="39" t="s">
        <v>883</v>
      </c>
      <c r="I152" s="39" t="s">
        <v>67</v>
      </c>
      <c r="J152" s="39" t="s">
        <v>67</v>
      </c>
      <c r="K152" s="39" t="s">
        <v>67</v>
      </c>
      <c r="L152" s="39" t="s">
        <v>67</v>
      </c>
      <c r="M152" s="39" t="s">
        <v>67</v>
      </c>
      <c r="N152" s="39" t="s">
        <v>67</v>
      </c>
      <c r="O152" s="39" t="s">
        <v>67</v>
      </c>
      <c r="P152" s="39" t="s">
        <v>67</v>
      </c>
      <c r="Q152" s="39" t="s">
        <v>67</v>
      </c>
      <c r="R152" s="39" t="s">
        <v>67</v>
      </c>
      <c r="S152" s="39" t="s">
        <v>67</v>
      </c>
      <c r="T152" s="39" t="s">
        <v>67</v>
      </c>
      <c r="U152" s="39" t="s">
        <v>67</v>
      </c>
      <c r="V152" s="39" t="s">
        <v>67</v>
      </c>
      <c r="W152" s="39" t="s">
        <v>67</v>
      </c>
      <c r="X152" s="39" t="s">
        <v>67</v>
      </c>
      <c r="Y152" s="39" t="s">
        <v>67</v>
      </c>
      <c r="Z152" s="39" t="s">
        <v>67</v>
      </c>
      <c r="AA152" s="39" t="s">
        <v>67</v>
      </c>
      <c r="AB152" s="39" t="s">
        <v>67</v>
      </c>
      <c r="AC152" s="39" t="s">
        <v>67</v>
      </c>
      <c r="AD152" s="39" t="s">
        <v>67</v>
      </c>
      <c r="AE152" s="39" t="s">
        <v>67</v>
      </c>
      <c r="AF152" s="39" t="s">
        <v>67</v>
      </c>
      <c r="AG152" s="39" t="s">
        <v>67</v>
      </c>
      <c r="AH152" s="39" t="s">
        <v>67</v>
      </c>
      <c r="AI152" s="39" t="s">
        <v>67</v>
      </c>
      <c r="AJ152" s="39" t="s">
        <v>67</v>
      </c>
      <c r="AK152" s="39" t="s">
        <v>67</v>
      </c>
      <c r="AL152" s="39" t="s">
        <v>67</v>
      </c>
      <c r="AM152" s="39" t="s">
        <v>67</v>
      </c>
      <c r="AN152" s="39" t="s">
        <v>67</v>
      </c>
      <c r="AO152" s="39" t="s">
        <v>67</v>
      </c>
      <c r="AP152" s="39" t="s">
        <v>67</v>
      </c>
      <c r="AQ152" s="39" t="s">
        <v>67</v>
      </c>
      <c r="AR152" s="39" t="s">
        <v>67</v>
      </c>
      <c r="AS152" s="39" t="s">
        <v>67</v>
      </c>
      <c r="AT152" s="39" t="s">
        <v>67</v>
      </c>
      <c r="AU152" s="39" t="s">
        <v>67</v>
      </c>
      <c r="AV152" s="39" t="s">
        <v>67</v>
      </c>
      <c r="AW152" s="39" t="s">
        <v>67</v>
      </c>
      <c r="AX152" s="39" t="s">
        <v>67</v>
      </c>
      <c r="AY152" s="39" t="s">
        <v>67</v>
      </c>
      <c r="AZ152" s="39" t="s">
        <v>67</v>
      </c>
      <c r="BA152" s="39" t="s">
        <v>67</v>
      </c>
      <c r="BB152" s="39" t="s">
        <v>67</v>
      </c>
      <c r="BC152" s="39" t="s">
        <v>67</v>
      </c>
      <c r="BD152" s="39" t="s">
        <v>67</v>
      </c>
      <c r="BE152" s="39" t="s">
        <v>67</v>
      </c>
      <c r="BF152" s="39" t="s">
        <v>67</v>
      </c>
      <c r="BG152" s="39" t="s">
        <v>67</v>
      </c>
      <c r="BH152" s="39" t="s">
        <v>67</v>
      </c>
      <c r="BI152" s="39" t="s">
        <v>67</v>
      </c>
      <c r="BJ152" s="39" t="s">
        <v>67</v>
      </c>
      <c r="BK152" s="39" t="s">
        <v>67</v>
      </c>
      <c r="BL152" s="39" t="s">
        <v>67</v>
      </c>
      <c r="BM152" s="39" t="s">
        <v>67</v>
      </c>
      <c r="BN152" s="39" t="s">
        <v>1260</v>
      </c>
      <c r="BO152" s="40" t="s">
        <v>308</v>
      </c>
    </row>
    <row r="153" spans="1:67" ht="12.5" x14ac:dyDescent="0.25">
      <c r="A153" s="38">
        <v>43772.356188912032</v>
      </c>
      <c r="B153" s="39" t="s">
        <v>309</v>
      </c>
      <c r="C153" s="39" t="s">
        <v>100</v>
      </c>
      <c r="D153" s="39" t="s">
        <v>644</v>
      </c>
      <c r="E153" s="39">
        <v>200500927</v>
      </c>
      <c r="F153" s="39" t="s">
        <v>645</v>
      </c>
      <c r="G153" s="40" t="s">
        <v>646</v>
      </c>
      <c r="H153" s="39" t="s">
        <v>883</v>
      </c>
      <c r="I153" s="39" t="s">
        <v>67</v>
      </c>
      <c r="J153" s="39" t="s">
        <v>67</v>
      </c>
      <c r="K153" s="39" t="s">
        <v>69</v>
      </c>
      <c r="L153" s="39" t="s">
        <v>67</v>
      </c>
      <c r="M153" s="39" t="s">
        <v>67</v>
      </c>
      <c r="N153" s="39" t="s">
        <v>67</v>
      </c>
      <c r="O153" s="39" t="s">
        <v>67</v>
      </c>
      <c r="P153" s="39" t="s">
        <v>67</v>
      </c>
      <c r="Q153" s="39" t="s">
        <v>67</v>
      </c>
      <c r="R153" s="39" t="s">
        <v>67</v>
      </c>
      <c r="S153" s="39" t="s">
        <v>67</v>
      </c>
      <c r="T153" s="39" t="s">
        <v>67</v>
      </c>
      <c r="U153" s="39" t="s">
        <v>67</v>
      </c>
      <c r="V153" s="39" t="s">
        <v>67</v>
      </c>
      <c r="W153" s="39" t="s">
        <v>67</v>
      </c>
      <c r="X153" s="39" t="s">
        <v>67</v>
      </c>
      <c r="Y153" s="39" t="s">
        <v>69</v>
      </c>
      <c r="Z153" s="39" t="s">
        <v>67</v>
      </c>
      <c r="AA153" s="1"/>
      <c r="AB153" s="1"/>
      <c r="AC153" s="1"/>
      <c r="AD153" s="1"/>
      <c r="AE153" s="1"/>
      <c r="AF153" s="1"/>
      <c r="AG153" s="39" t="s">
        <v>69</v>
      </c>
      <c r="AH153" s="39" t="s">
        <v>69</v>
      </c>
      <c r="AI153" s="39" t="s">
        <v>67</v>
      </c>
      <c r="AJ153" s="39" t="s">
        <v>67</v>
      </c>
      <c r="AK153" s="39" t="s">
        <v>67</v>
      </c>
      <c r="AL153" s="39" t="s">
        <v>76</v>
      </c>
      <c r="AM153" s="39" t="s">
        <v>67</v>
      </c>
      <c r="AN153" s="39" t="s">
        <v>67</v>
      </c>
      <c r="AO153" s="39" t="s">
        <v>67</v>
      </c>
      <c r="AP153" s="39" t="s">
        <v>67</v>
      </c>
      <c r="AQ153" s="39" t="s">
        <v>67</v>
      </c>
      <c r="AR153" s="39" t="s">
        <v>67</v>
      </c>
      <c r="AS153" s="39" t="s">
        <v>69</v>
      </c>
      <c r="AT153" s="39" t="s">
        <v>67</v>
      </c>
      <c r="AU153" s="39" t="s">
        <v>69</v>
      </c>
      <c r="AV153" s="39" t="s">
        <v>69</v>
      </c>
      <c r="AW153" s="39" t="s">
        <v>67</v>
      </c>
      <c r="AX153" s="39" t="s">
        <v>67</v>
      </c>
      <c r="AY153" s="39" t="s">
        <v>69</v>
      </c>
      <c r="AZ153" s="39" t="s">
        <v>67</v>
      </c>
      <c r="BA153" s="39" t="s">
        <v>69</v>
      </c>
      <c r="BB153" s="39" t="s">
        <v>67</v>
      </c>
      <c r="BC153" s="39" t="s">
        <v>67</v>
      </c>
      <c r="BD153" s="39" t="s">
        <v>67</v>
      </c>
      <c r="BE153" s="39" t="s">
        <v>67</v>
      </c>
      <c r="BF153" s="1"/>
      <c r="BG153" s="39" t="s">
        <v>67</v>
      </c>
      <c r="BH153" s="39" t="s">
        <v>67</v>
      </c>
      <c r="BI153" s="39" t="s">
        <v>67</v>
      </c>
      <c r="BJ153" s="39" t="s">
        <v>67</v>
      </c>
      <c r="BK153" s="39" t="s">
        <v>69</v>
      </c>
      <c r="BL153" s="39" t="s">
        <v>67</v>
      </c>
      <c r="BM153" s="39" t="s">
        <v>67</v>
      </c>
      <c r="BN153" s="39" t="s">
        <v>1261</v>
      </c>
      <c r="BO153" s="39" t="s">
        <v>310</v>
      </c>
    </row>
    <row r="154" spans="1:67" ht="12.5" x14ac:dyDescent="0.25">
      <c r="A154" s="38">
        <v>43770.608688356486</v>
      </c>
      <c r="B154" s="39" t="s">
        <v>197</v>
      </c>
      <c r="C154" s="39" t="s">
        <v>100</v>
      </c>
      <c r="D154" s="39" t="s">
        <v>1262</v>
      </c>
      <c r="E154" s="39">
        <v>200500941</v>
      </c>
      <c r="F154" s="39" t="s">
        <v>1263</v>
      </c>
      <c r="G154" s="39" t="s">
        <v>1264</v>
      </c>
      <c r="H154" s="39" t="s">
        <v>883</v>
      </c>
      <c r="I154" s="39" t="s">
        <v>67</v>
      </c>
      <c r="J154" s="39" t="s">
        <v>67</v>
      </c>
      <c r="K154" s="39" t="s">
        <v>67</v>
      </c>
      <c r="L154" s="39" t="s">
        <v>67</v>
      </c>
      <c r="M154" s="39" t="s">
        <v>67</v>
      </c>
      <c r="N154" s="39" t="s">
        <v>67</v>
      </c>
      <c r="O154" s="39" t="s">
        <v>67</v>
      </c>
      <c r="P154" s="39" t="s">
        <v>67</v>
      </c>
      <c r="Q154" s="39" t="s">
        <v>67</v>
      </c>
      <c r="R154" s="39" t="s">
        <v>67</v>
      </c>
      <c r="S154" s="39" t="s">
        <v>67</v>
      </c>
      <c r="T154" s="39" t="s">
        <v>67</v>
      </c>
      <c r="U154" s="39" t="s">
        <v>67</v>
      </c>
      <c r="V154" s="39" t="s">
        <v>67</v>
      </c>
      <c r="W154" s="39" t="s">
        <v>67</v>
      </c>
      <c r="X154" s="39" t="s">
        <v>67</v>
      </c>
      <c r="Y154" s="39" t="s">
        <v>67</v>
      </c>
      <c r="Z154" s="39" t="s">
        <v>67</v>
      </c>
      <c r="AA154" s="39" t="s">
        <v>67</v>
      </c>
      <c r="AB154" s="39" t="s">
        <v>67</v>
      </c>
      <c r="AC154" s="39" t="s">
        <v>67</v>
      </c>
      <c r="AD154" s="39" t="s">
        <v>67</v>
      </c>
      <c r="AE154" s="39" t="s">
        <v>67</v>
      </c>
      <c r="AF154" s="39" t="s">
        <v>67</v>
      </c>
      <c r="AG154" s="39" t="s">
        <v>67</v>
      </c>
      <c r="AH154" s="39" t="s">
        <v>67</v>
      </c>
      <c r="AI154" s="39" t="s">
        <v>67</v>
      </c>
      <c r="AJ154" s="39" t="s">
        <v>67</v>
      </c>
      <c r="AK154" s="39" t="s">
        <v>67</v>
      </c>
      <c r="AL154" s="39" t="s">
        <v>67</v>
      </c>
      <c r="AM154" s="39" t="s">
        <v>67</v>
      </c>
      <c r="AN154" s="39" t="s">
        <v>67</v>
      </c>
      <c r="AO154" s="39" t="s">
        <v>67</v>
      </c>
      <c r="AP154" s="39" t="s">
        <v>67</v>
      </c>
      <c r="AQ154" s="39" t="s">
        <v>67</v>
      </c>
      <c r="AR154" s="39" t="s">
        <v>67</v>
      </c>
      <c r="AS154" s="39" t="s">
        <v>67</v>
      </c>
      <c r="AT154" s="39" t="s">
        <v>67</v>
      </c>
      <c r="AU154" s="39" t="s">
        <v>67</v>
      </c>
      <c r="AV154" s="39" t="s">
        <v>67</v>
      </c>
      <c r="AW154" s="39" t="s">
        <v>67</v>
      </c>
      <c r="AX154" s="39" t="s">
        <v>67</v>
      </c>
      <c r="AY154" s="39" t="s">
        <v>67</v>
      </c>
      <c r="AZ154" s="39" t="s">
        <v>67</v>
      </c>
      <c r="BA154" s="39" t="s">
        <v>67</v>
      </c>
      <c r="BB154" s="39" t="s">
        <v>67</v>
      </c>
      <c r="BC154" s="39" t="s">
        <v>67</v>
      </c>
      <c r="BD154" s="39" t="s">
        <v>67</v>
      </c>
      <c r="BE154" s="39" t="s">
        <v>67</v>
      </c>
      <c r="BF154" s="39" t="s">
        <v>67</v>
      </c>
      <c r="BG154" s="39" t="s">
        <v>67</v>
      </c>
      <c r="BH154" s="39" t="s">
        <v>67</v>
      </c>
      <c r="BI154" s="39" t="s">
        <v>67</v>
      </c>
      <c r="BJ154" s="39" t="s">
        <v>67</v>
      </c>
      <c r="BK154" s="39" t="s">
        <v>67</v>
      </c>
      <c r="BL154" s="39" t="s">
        <v>67</v>
      </c>
      <c r="BM154" s="39" t="s">
        <v>67</v>
      </c>
      <c r="BO154" s="39" t="s">
        <v>1265</v>
      </c>
    </row>
    <row r="155" spans="1:67" ht="12.5" x14ac:dyDescent="0.25">
      <c r="A155" s="38">
        <v>43769.633381550928</v>
      </c>
      <c r="B155" s="39" t="s">
        <v>311</v>
      </c>
      <c r="C155" s="39" t="s">
        <v>100</v>
      </c>
      <c r="D155" s="39" t="s">
        <v>312</v>
      </c>
      <c r="E155" s="39">
        <v>200400924</v>
      </c>
      <c r="F155" s="39" t="s">
        <v>313</v>
      </c>
      <c r="G155" s="40" t="s">
        <v>314</v>
      </c>
      <c r="H155" s="39" t="s">
        <v>883</v>
      </c>
      <c r="I155" s="39" t="s">
        <v>67</v>
      </c>
      <c r="J155" s="39" t="s">
        <v>67</v>
      </c>
      <c r="K155" s="39" t="s">
        <v>67</v>
      </c>
      <c r="L155" s="39" t="s">
        <v>69</v>
      </c>
      <c r="M155" s="39" t="s">
        <v>69</v>
      </c>
      <c r="N155" s="39" t="s">
        <v>67</v>
      </c>
      <c r="O155" s="39" t="s">
        <v>67</v>
      </c>
      <c r="P155" s="39" t="s">
        <v>67</v>
      </c>
      <c r="Q155" s="39" t="s">
        <v>67</v>
      </c>
      <c r="R155" s="39" t="s">
        <v>67</v>
      </c>
      <c r="S155" s="39" t="s">
        <v>67</v>
      </c>
      <c r="T155" s="39" t="s">
        <v>67</v>
      </c>
      <c r="U155" s="39" t="s">
        <v>67</v>
      </c>
      <c r="V155" s="39" t="s">
        <v>67</v>
      </c>
      <c r="W155" s="39" t="s">
        <v>67</v>
      </c>
      <c r="X155" s="39" t="s">
        <v>67</v>
      </c>
      <c r="Y155" s="39" t="s">
        <v>67</v>
      </c>
      <c r="Z155" s="39" t="s">
        <v>67</v>
      </c>
      <c r="AA155" s="39" t="s">
        <v>67</v>
      </c>
      <c r="AB155" s="1"/>
      <c r="AC155" s="39" t="s">
        <v>67</v>
      </c>
      <c r="AD155" s="39" t="s">
        <v>67</v>
      </c>
      <c r="AE155" s="39" t="s">
        <v>67</v>
      </c>
      <c r="AF155" s="39" t="s">
        <v>67</v>
      </c>
      <c r="AG155" s="39" t="s">
        <v>67</v>
      </c>
      <c r="AH155" s="39" t="s">
        <v>67</v>
      </c>
      <c r="AI155" s="39" t="s">
        <v>67</v>
      </c>
      <c r="AJ155" s="39" t="s">
        <v>67</v>
      </c>
      <c r="AK155" s="39" t="s">
        <v>67</v>
      </c>
      <c r="AL155" s="39" t="s">
        <v>67</v>
      </c>
      <c r="AM155" s="39" t="s">
        <v>67</v>
      </c>
      <c r="AN155" s="39" t="s">
        <v>67</v>
      </c>
      <c r="AO155" s="39" t="s">
        <v>67</v>
      </c>
      <c r="AP155" s="39" t="s">
        <v>67</v>
      </c>
      <c r="AQ155" s="39" t="s">
        <v>67</v>
      </c>
      <c r="AR155" s="39" t="s">
        <v>67</v>
      </c>
      <c r="AS155" s="39" t="s">
        <v>67</v>
      </c>
      <c r="AT155" s="39" t="s">
        <v>67</v>
      </c>
      <c r="AU155" s="39" t="s">
        <v>67</v>
      </c>
      <c r="AV155" s="39" t="s">
        <v>67</v>
      </c>
      <c r="AW155" s="39" t="s">
        <v>67</v>
      </c>
      <c r="AX155" s="39" t="s">
        <v>67</v>
      </c>
      <c r="AY155" s="39" t="s">
        <v>67</v>
      </c>
      <c r="AZ155" s="39" t="s">
        <v>67</v>
      </c>
      <c r="BA155" s="39" t="s">
        <v>67</v>
      </c>
      <c r="BB155" s="39" t="s">
        <v>67</v>
      </c>
      <c r="BC155" s="39" t="s">
        <v>67</v>
      </c>
      <c r="BD155" s="39" t="s">
        <v>67</v>
      </c>
      <c r="BE155" s="39" t="s">
        <v>67</v>
      </c>
      <c r="BF155" s="39" t="s">
        <v>67</v>
      </c>
      <c r="BG155" s="39" t="s">
        <v>67</v>
      </c>
      <c r="BH155" s="39" t="s">
        <v>67</v>
      </c>
      <c r="BI155" s="39" t="s">
        <v>67</v>
      </c>
      <c r="BJ155" s="39" t="s">
        <v>67</v>
      </c>
      <c r="BK155" s="39" t="s">
        <v>67</v>
      </c>
      <c r="BL155" s="39" t="s">
        <v>67</v>
      </c>
      <c r="BM155" s="39" t="s">
        <v>67</v>
      </c>
      <c r="BN155" s="39" t="s">
        <v>1266</v>
      </c>
      <c r="BO155" s="39">
        <v>11</v>
      </c>
    </row>
    <row r="156" spans="1:67" ht="12.5" x14ac:dyDescent="0.25">
      <c r="A156" s="38">
        <v>43776.314793263889</v>
      </c>
      <c r="B156" s="39" t="s">
        <v>1267</v>
      </c>
      <c r="C156" s="39" t="s">
        <v>106</v>
      </c>
      <c r="D156" s="39" t="s">
        <v>1268</v>
      </c>
      <c r="E156" s="39">
        <v>200404019</v>
      </c>
      <c r="F156" s="39" t="s">
        <v>1269</v>
      </c>
      <c r="G156" s="40" t="s">
        <v>1270</v>
      </c>
      <c r="H156" s="39" t="s">
        <v>883</v>
      </c>
      <c r="I156" s="39" t="s">
        <v>67</v>
      </c>
      <c r="J156" s="39" t="s">
        <v>67</v>
      </c>
      <c r="K156" s="39" t="s">
        <v>67</v>
      </c>
      <c r="L156" s="39" t="s">
        <v>67</v>
      </c>
      <c r="M156" s="39" t="s">
        <v>67</v>
      </c>
      <c r="N156" s="39" t="s">
        <v>76</v>
      </c>
      <c r="O156" s="39" t="s">
        <v>69</v>
      </c>
      <c r="P156" s="39" t="s">
        <v>69</v>
      </c>
      <c r="Q156" s="39" t="s">
        <v>67</v>
      </c>
      <c r="R156" s="39" t="s">
        <v>76</v>
      </c>
      <c r="S156" s="39" t="s">
        <v>67</v>
      </c>
      <c r="T156" s="39" t="s">
        <v>67</v>
      </c>
      <c r="U156" s="39" t="s">
        <v>67</v>
      </c>
      <c r="V156" s="39" t="s">
        <v>67</v>
      </c>
      <c r="W156" s="39" t="s">
        <v>67</v>
      </c>
      <c r="X156" s="39" t="s">
        <v>67</v>
      </c>
      <c r="Y156" s="39" t="s">
        <v>67</v>
      </c>
      <c r="Z156" s="39" t="s">
        <v>69</v>
      </c>
      <c r="AA156" s="39" t="s">
        <v>67</v>
      </c>
      <c r="AB156" s="39" t="s">
        <v>67</v>
      </c>
      <c r="AC156" s="39" t="s">
        <v>67</v>
      </c>
      <c r="AD156" s="39" t="s">
        <v>67</v>
      </c>
      <c r="AE156" s="39" t="s">
        <v>67</v>
      </c>
      <c r="AF156" s="39" t="s">
        <v>67</v>
      </c>
      <c r="AG156" s="39" t="s">
        <v>67</v>
      </c>
      <c r="AH156" s="39" t="s">
        <v>67</v>
      </c>
      <c r="AI156" s="39" t="s">
        <v>67</v>
      </c>
      <c r="AJ156" s="39" t="s">
        <v>67</v>
      </c>
      <c r="AK156" s="39" t="s">
        <v>67</v>
      </c>
      <c r="AL156" s="39" t="s">
        <v>67</v>
      </c>
      <c r="AM156" s="39" t="s">
        <v>67</v>
      </c>
      <c r="AN156" s="39" t="s">
        <v>67</v>
      </c>
      <c r="AO156" s="39" t="s">
        <v>67</v>
      </c>
      <c r="AP156" s="39" t="s">
        <v>67</v>
      </c>
      <c r="AQ156" s="39" t="s">
        <v>67</v>
      </c>
      <c r="AR156" s="39" t="s">
        <v>67</v>
      </c>
      <c r="AS156" s="39" t="s">
        <v>67</v>
      </c>
      <c r="AT156" s="39" t="s">
        <v>67</v>
      </c>
      <c r="AU156" s="39" t="s">
        <v>67</v>
      </c>
      <c r="AV156" s="1"/>
      <c r="AW156" s="1"/>
      <c r="AX156" s="1"/>
      <c r="AY156" s="1"/>
      <c r="AZ156" s="1"/>
      <c r="BA156" s="1"/>
      <c r="BB156" s="1"/>
      <c r="BC156" s="1"/>
      <c r="BD156" s="1"/>
      <c r="BE156" s="1"/>
      <c r="BF156" s="1"/>
      <c r="BG156" s="1"/>
      <c r="BH156" s="1"/>
      <c r="BI156" s="1"/>
      <c r="BJ156" s="1"/>
      <c r="BK156" s="1"/>
      <c r="BL156" s="1"/>
      <c r="BM156" s="1"/>
      <c r="BO156" s="39">
        <v>16</v>
      </c>
    </row>
    <row r="157" spans="1:67" ht="12.5" x14ac:dyDescent="0.25">
      <c r="A157" s="38">
        <v>43770.489783657409</v>
      </c>
      <c r="B157" s="39" t="s">
        <v>647</v>
      </c>
      <c r="C157" s="39" t="s">
        <v>106</v>
      </c>
      <c r="D157" s="39" t="s">
        <v>648</v>
      </c>
      <c r="E157" s="39">
        <v>200401400</v>
      </c>
      <c r="F157" s="39" t="s">
        <v>1271</v>
      </c>
      <c r="G157" s="40" t="s">
        <v>649</v>
      </c>
      <c r="H157" s="39" t="s">
        <v>883</v>
      </c>
      <c r="I157" s="39" t="s">
        <v>67</v>
      </c>
      <c r="J157" s="39" t="s">
        <v>67</v>
      </c>
      <c r="K157" s="39" t="s">
        <v>67</v>
      </c>
      <c r="L157" s="39" t="s">
        <v>67</v>
      </c>
      <c r="M157" s="39" t="s">
        <v>67</v>
      </c>
      <c r="N157" s="39" t="s">
        <v>67</v>
      </c>
      <c r="O157" s="39" t="s">
        <v>67</v>
      </c>
      <c r="P157" s="39" t="s">
        <v>67</v>
      </c>
      <c r="Q157" s="39" t="s">
        <v>67</v>
      </c>
      <c r="R157" s="39" t="s">
        <v>67</v>
      </c>
      <c r="S157" s="39" t="s">
        <v>67</v>
      </c>
      <c r="T157" s="39" t="s">
        <v>67</v>
      </c>
      <c r="U157" s="39" t="s">
        <v>67</v>
      </c>
      <c r="V157" s="39" t="s">
        <v>67</v>
      </c>
      <c r="W157" s="39" t="s">
        <v>67</v>
      </c>
      <c r="X157" s="39" t="s">
        <v>67</v>
      </c>
      <c r="Y157" s="1"/>
      <c r="Z157" s="1"/>
      <c r="AA157" s="39" t="s">
        <v>67</v>
      </c>
      <c r="AB157" s="39" t="s">
        <v>67</v>
      </c>
      <c r="AC157" s="39" t="s">
        <v>67</v>
      </c>
      <c r="AD157" s="39" t="s">
        <v>67</v>
      </c>
      <c r="AE157" s="39" t="s">
        <v>67</v>
      </c>
      <c r="AF157" s="39" t="s">
        <v>67</v>
      </c>
      <c r="AG157" s="39" t="s">
        <v>67</v>
      </c>
      <c r="AH157" s="39" t="s">
        <v>67</v>
      </c>
      <c r="AI157" s="39" t="s">
        <v>67</v>
      </c>
      <c r="AJ157" s="39" t="s">
        <v>67</v>
      </c>
      <c r="AK157" s="39" t="s">
        <v>67</v>
      </c>
      <c r="AL157" s="39" t="s">
        <v>67</v>
      </c>
      <c r="AM157" s="1"/>
      <c r="AN157" s="39" t="s">
        <v>67</v>
      </c>
      <c r="AO157" s="39" t="s">
        <v>67</v>
      </c>
      <c r="AP157" s="39" t="s">
        <v>67</v>
      </c>
      <c r="AQ157" s="39" t="s">
        <v>67</v>
      </c>
      <c r="AR157" s="39" t="s">
        <v>67</v>
      </c>
      <c r="AS157" s="39" t="s">
        <v>67</v>
      </c>
      <c r="AT157" s="39" t="s">
        <v>67</v>
      </c>
      <c r="AU157" s="39" t="s">
        <v>67</v>
      </c>
      <c r="AV157" s="1"/>
      <c r="AW157" s="1"/>
      <c r="AX157" s="1"/>
      <c r="AY157" s="1"/>
      <c r="AZ157" s="1"/>
      <c r="BA157" s="1"/>
      <c r="BB157" s="1"/>
      <c r="BC157" s="1"/>
      <c r="BD157" s="1"/>
      <c r="BE157" s="1"/>
      <c r="BF157" s="1"/>
      <c r="BG157" s="1"/>
      <c r="BH157" s="1"/>
      <c r="BI157" s="1"/>
      <c r="BJ157" s="1"/>
      <c r="BK157" s="1"/>
      <c r="BL157" s="1"/>
      <c r="BM157" s="1"/>
      <c r="BN157" s="39" t="s">
        <v>629</v>
      </c>
      <c r="BO157" s="39">
        <v>24</v>
      </c>
    </row>
    <row r="158" spans="1:67" ht="12.5" x14ac:dyDescent="0.25">
      <c r="A158" s="38">
        <v>43774.43990592593</v>
      </c>
      <c r="B158" s="39" t="s">
        <v>1272</v>
      </c>
      <c r="C158" s="39" t="s">
        <v>106</v>
      </c>
      <c r="D158" s="39" t="s">
        <v>1273</v>
      </c>
      <c r="E158" s="39">
        <v>200400916</v>
      </c>
      <c r="F158" s="39" t="s">
        <v>1274</v>
      </c>
      <c r="G158" s="40" t="s">
        <v>1275</v>
      </c>
      <c r="H158" s="39" t="s">
        <v>883</v>
      </c>
      <c r="I158" s="39" t="s">
        <v>67</v>
      </c>
      <c r="J158" s="39" t="s">
        <v>67</v>
      </c>
      <c r="K158" s="39" t="s">
        <v>67</v>
      </c>
      <c r="L158" s="39" t="s">
        <v>67</v>
      </c>
      <c r="M158" s="39" t="s">
        <v>67</v>
      </c>
      <c r="N158" s="39" t="s">
        <v>67</v>
      </c>
      <c r="O158" s="39" t="s">
        <v>67</v>
      </c>
      <c r="P158" s="39" t="s">
        <v>67</v>
      </c>
      <c r="Q158" s="39" t="s">
        <v>67</v>
      </c>
      <c r="R158" s="39" t="s">
        <v>67</v>
      </c>
      <c r="S158" s="39" t="s">
        <v>67</v>
      </c>
      <c r="T158" s="39" t="s">
        <v>67</v>
      </c>
      <c r="U158" s="39" t="s">
        <v>67</v>
      </c>
      <c r="V158" s="39" t="s">
        <v>67</v>
      </c>
      <c r="W158" s="39" t="s">
        <v>67</v>
      </c>
      <c r="X158" s="39" t="s">
        <v>67</v>
      </c>
      <c r="Y158" s="39" t="s">
        <v>67</v>
      </c>
      <c r="Z158" s="39" t="s">
        <v>67</v>
      </c>
      <c r="AA158" s="39" t="s">
        <v>67</v>
      </c>
      <c r="AB158" s="39" t="s">
        <v>67</v>
      </c>
      <c r="AC158" s="39" t="s">
        <v>67</v>
      </c>
      <c r="AD158" s="39" t="s">
        <v>67</v>
      </c>
      <c r="AE158" s="39" t="s">
        <v>67</v>
      </c>
      <c r="AF158" s="39" t="s">
        <v>67</v>
      </c>
      <c r="AG158" s="39" t="s">
        <v>67</v>
      </c>
      <c r="AH158" s="39" t="s">
        <v>67</v>
      </c>
      <c r="AI158" s="39" t="s">
        <v>67</v>
      </c>
      <c r="AJ158" s="39" t="s">
        <v>67</v>
      </c>
      <c r="AK158" s="39" t="s">
        <v>67</v>
      </c>
      <c r="AL158" s="39" t="s">
        <v>67</v>
      </c>
      <c r="AM158" s="39" t="s">
        <v>67</v>
      </c>
      <c r="AN158" s="39" t="s">
        <v>67</v>
      </c>
      <c r="AO158" s="39" t="s">
        <v>67</v>
      </c>
      <c r="AP158" s="39" t="s">
        <v>67</v>
      </c>
      <c r="AQ158" s="39" t="s">
        <v>67</v>
      </c>
      <c r="AR158" s="39" t="s">
        <v>67</v>
      </c>
      <c r="AS158" s="39" t="s">
        <v>67</v>
      </c>
      <c r="AT158" s="39" t="s">
        <v>67</v>
      </c>
      <c r="AU158" s="39" t="s">
        <v>67</v>
      </c>
      <c r="AV158" s="1"/>
      <c r="AW158" s="1"/>
      <c r="AX158" s="1"/>
      <c r="AY158" s="1"/>
      <c r="AZ158" s="1"/>
      <c r="BA158" s="1"/>
      <c r="BB158" s="1"/>
      <c r="BC158" s="1"/>
      <c r="BD158" s="1"/>
      <c r="BE158" s="1"/>
      <c r="BF158" s="1"/>
      <c r="BG158" s="1"/>
      <c r="BH158" s="1"/>
      <c r="BI158" s="1"/>
      <c r="BJ158" s="1"/>
      <c r="BK158" s="1"/>
      <c r="BL158" s="1"/>
      <c r="BM158" s="1"/>
      <c r="BN158" s="39" t="s">
        <v>218</v>
      </c>
      <c r="BO158" s="39">
        <v>6</v>
      </c>
    </row>
    <row r="159" spans="1:67" ht="12.5" x14ac:dyDescent="0.25">
      <c r="A159" s="38">
        <v>43769.559545127311</v>
      </c>
      <c r="B159" s="39" t="s">
        <v>315</v>
      </c>
      <c r="C159" s="39" t="s">
        <v>106</v>
      </c>
      <c r="D159" s="39" t="s">
        <v>316</v>
      </c>
      <c r="E159" s="39">
        <v>200401089</v>
      </c>
      <c r="F159" s="39" t="s">
        <v>1276</v>
      </c>
      <c r="G159" s="40" t="s">
        <v>516</v>
      </c>
      <c r="H159" s="39" t="s">
        <v>883</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39" t="s">
        <v>67</v>
      </c>
      <c r="AW159" s="39" t="s">
        <v>67</v>
      </c>
      <c r="AX159" s="39" t="s">
        <v>67</v>
      </c>
      <c r="AY159" s="39" t="s">
        <v>67</v>
      </c>
      <c r="AZ159" s="39" t="s">
        <v>67</v>
      </c>
      <c r="BA159" s="39" t="s">
        <v>67</v>
      </c>
      <c r="BB159" s="39" t="s">
        <v>67</v>
      </c>
      <c r="BC159" s="39" t="s">
        <v>67</v>
      </c>
      <c r="BD159" s="39" t="s">
        <v>67</v>
      </c>
      <c r="BE159" s="39" t="s">
        <v>67</v>
      </c>
      <c r="BF159" s="39" t="s">
        <v>67</v>
      </c>
      <c r="BG159" s="39" t="s">
        <v>67</v>
      </c>
      <c r="BH159" s="39" t="s">
        <v>67</v>
      </c>
      <c r="BI159" s="39" t="s">
        <v>67</v>
      </c>
      <c r="BJ159" s="39" t="s">
        <v>67</v>
      </c>
      <c r="BK159" s="39" t="s">
        <v>67</v>
      </c>
      <c r="BL159" s="39" t="s">
        <v>67</v>
      </c>
      <c r="BM159" s="39" t="s">
        <v>67</v>
      </c>
      <c r="BO159" s="39">
        <v>12</v>
      </c>
    </row>
    <row r="160" spans="1:67" ht="12.5" x14ac:dyDescent="0.25">
      <c r="A160" s="38">
        <v>43769.871671793982</v>
      </c>
      <c r="B160" s="39" t="s">
        <v>317</v>
      </c>
      <c r="C160" s="39" t="s">
        <v>106</v>
      </c>
      <c r="D160" s="39" t="s">
        <v>1277</v>
      </c>
      <c r="E160" s="39">
        <v>200401411</v>
      </c>
      <c r="F160" s="39" t="s">
        <v>318</v>
      </c>
      <c r="G160" s="40" t="s">
        <v>319</v>
      </c>
      <c r="H160" s="39" t="s">
        <v>883</v>
      </c>
      <c r="I160" s="39" t="s">
        <v>67</v>
      </c>
      <c r="J160" s="39" t="s">
        <v>67</v>
      </c>
      <c r="K160" s="39" t="s">
        <v>67</v>
      </c>
      <c r="L160" s="39" t="s">
        <v>67</v>
      </c>
      <c r="M160" s="39" t="s">
        <v>67</v>
      </c>
      <c r="N160" s="39" t="s">
        <v>67</v>
      </c>
      <c r="O160" s="39" t="s">
        <v>67</v>
      </c>
      <c r="P160" s="39" t="s">
        <v>67</v>
      </c>
      <c r="Q160" s="39" t="s">
        <v>67</v>
      </c>
      <c r="R160" s="39" t="s">
        <v>67</v>
      </c>
      <c r="S160" s="39" t="s">
        <v>67</v>
      </c>
      <c r="T160" s="39" t="s">
        <v>67</v>
      </c>
      <c r="U160" s="39" t="s">
        <v>67</v>
      </c>
      <c r="V160" s="39" t="s">
        <v>67</v>
      </c>
      <c r="W160" s="39" t="s">
        <v>67</v>
      </c>
      <c r="X160" s="39" t="s">
        <v>67</v>
      </c>
      <c r="Y160" s="39" t="s">
        <v>67</v>
      </c>
      <c r="Z160" s="39" t="s">
        <v>67</v>
      </c>
      <c r="AA160" s="39" t="s">
        <v>67</v>
      </c>
      <c r="AB160" s="39" t="s">
        <v>67</v>
      </c>
      <c r="AC160" s="39" t="s">
        <v>67</v>
      </c>
      <c r="AD160" s="39" t="s">
        <v>67</v>
      </c>
      <c r="AE160" s="39" t="s">
        <v>67</v>
      </c>
      <c r="AF160" s="39" t="s">
        <v>67</v>
      </c>
      <c r="AG160" s="39" t="s">
        <v>67</v>
      </c>
      <c r="AH160" s="39" t="s">
        <v>67</v>
      </c>
      <c r="AI160" s="39" t="s">
        <v>67</v>
      </c>
      <c r="AJ160" s="39" t="s">
        <v>67</v>
      </c>
      <c r="AK160" s="39" t="s">
        <v>67</v>
      </c>
      <c r="AL160" s="39" t="s">
        <v>67</v>
      </c>
      <c r="AM160" s="39" t="s">
        <v>67</v>
      </c>
      <c r="AN160" s="39" t="s">
        <v>67</v>
      </c>
      <c r="AO160" s="39" t="s">
        <v>67</v>
      </c>
      <c r="AP160" s="39" t="s">
        <v>67</v>
      </c>
      <c r="AQ160" s="39" t="s">
        <v>67</v>
      </c>
      <c r="AR160" s="39" t="s">
        <v>67</v>
      </c>
      <c r="AS160" s="39" t="s">
        <v>67</v>
      </c>
      <c r="AT160" s="39" t="s">
        <v>67</v>
      </c>
      <c r="AU160" s="39" t="s">
        <v>67</v>
      </c>
      <c r="AV160" s="39" t="s">
        <v>67</v>
      </c>
      <c r="AW160" s="39" t="s">
        <v>67</v>
      </c>
      <c r="AX160" s="39" t="s">
        <v>67</v>
      </c>
      <c r="AY160" s="39" t="s">
        <v>67</v>
      </c>
      <c r="AZ160" s="39" t="s">
        <v>67</v>
      </c>
      <c r="BA160" s="39" t="s">
        <v>67</v>
      </c>
      <c r="BB160" s="39" t="s">
        <v>67</v>
      </c>
      <c r="BC160" s="39" t="s">
        <v>67</v>
      </c>
      <c r="BD160" s="39" t="s">
        <v>67</v>
      </c>
      <c r="BE160" s="39" t="s">
        <v>67</v>
      </c>
      <c r="BF160" s="39" t="s">
        <v>67</v>
      </c>
      <c r="BG160" s="39" t="s">
        <v>67</v>
      </c>
      <c r="BH160" s="39" t="s">
        <v>67</v>
      </c>
      <c r="BI160" s="39" t="s">
        <v>67</v>
      </c>
      <c r="BJ160" s="39" t="s">
        <v>67</v>
      </c>
      <c r="BK160" s="39" t="s">
        <v>67</v>
      </c>
      <c r="BL160" s="39" t="s">
        <v>67</v>
      </c>
      <c r="BM160" s="39" t="s">
        <v>67</v>
      </c>
      <c r="BO160" s="39">
        <v>16</v>
      </c>
    </row>
    <row r="161" spans="1:67" ht="12.5" x14ac:dyDescent="0.25">
      <c r="A161" s="38">
        <v>43775.612463159719</v>
      </c>
      <c r="B161" s="39" t="s">
        <v>1278</v>
      </c>
      <c r="C161" s="39" t="s">
        <v>106</v>
      </c>
      <c r="D161" s="39" t="s">
        <v>1279</v>
      </c>
      <c r="E161" s="39">
        <v>401173</v>
      </c>
      <c r="F161" s="39" t="s">
        <v>1280</v>
      </c>
      <c r="G161" s="40" t="s">
        <v>1281</v>
      </c>
      <c r="H161" s="39" t="s">
        <v>883</v>
      </c>
      <c r="I161" s="1"/>
      <c r="J161" s="1"/>
      <c r="K161" s="1"/>
      <c r="L161" s="39" t="s">
        <v>67</v>
      </c>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39" t="s">
        <v>67</v>
      </c>
      <c r="AW161" s="39" t="s">
        <v>69</v>
      </c>
      <c r="AX161" s="39" t="s">
        <v>67</v>
      </c>
      <c r="AY161" s="39" t="s">
        <v>67</v>
      </c>
      <c r="AZ161" s="1"/>
      <c r="BA161" s="39" t="s">
        <v>69</v>
      </c>
      <c r="BB161" s="39" t="s">
        <v>69</v>
      </c>
      <c r="BC161" s="39" t="s">
        <v>69</v>
      </c>
      <c r="BD161" s="39" t="s">
        <v>69</v>
      </c>
      <c r="BE161" s="39" t="s">
        <v>69</v>
      </c>
      <c r="BF161" s="39" t="s">
        <v>69</v>
      </c>
      <c r="BG161" s="39" t="s">
        <v>67</v>
      </c>
      <c r="BH161" s="39" t="s">
        <v>69</v>
      </c>
      <c r="BI161" s="39" t="s">
        <v>69</v>
      </c>
      <c r="BJ161" s="39" t="s">
        <v>69</v>
      </c>
      <c r="BK161" s="39" t="s">
        <v>67</v>
      </c>
      <c r="BL161" s="1"/>
      <c r="BM161" s="39" t="s">
        <v>69</v>
      </c>
      <c r="BN161" s="39" t="s">
        <v>233</v>
      </c>
      <c r="BO161" s="40" t="s">
        <v>1282</v>
      </c>
    </row>
    <row r="162" spans="1:67" ht="12.5" x14ac:dyDescent="0.25">
      <c r="A162" s="38">
        <v>43770.479565810187</v>
      </c>
      <c r="B162" s="39" t="s">
        <v>668</v>
      </c>
      <c r="C162" s="39" t="s">
        <v>107</v>
      </c>
      <c r="D162" s="39" t="s">
        <v>1283</v>
      </c>
      <c r="E162" s="39">
        <v>200100072</v>
      </c>
      <c r="F162" s="39" t="s">
        <v>1284</v>
      </c>
      <c r="G162" s="40" t="s">
        <v>1285</v>
      </c>
      <c r="H162" s="39" t="s">
        <v>883</v>
      </c>
      <c r="I162" s="39" t="s">
        <v>69</v>
      </c>
      <c r="J162" s="39" t="s">
        <v>69</v>
      </c>
      <c r="K162" s="39" t="s">
        <v>69</v>
      </c>
      <c r="L162" s="39" t="s">
        <v>69</v>
      </c>
      <c r="M162" s="39" t="s">
        <v>69</v>
      </c>
      <c r="N162" s="39" t="s">
        <v>69</v>
      </c>
      <c r="O162" s="39" t="s">
        <v>69</v>
      </c>
      <c r="P162" s="39" t="s">
        <v>69</v>
      </c>
      <c r="Q162" s="39" t="s">
        <v>69</v>
      </c>
      <c r="R162" s="39" t="s">
        <v>76</v>
      </c>
      <c r="S162" s="39" t="s">
        <v>69</v>
      </c>
      <c r="T162" s="39" t="s">
        <v>67</v>
      </c>
      <c r="U162" s="39" t="s">
        <v>69</v>
      </c>
      <c r="V162" s="39" t="s">
        <v>76</v>
      </c>
      <c r="W162" s="39" t="s">
        <v>69</v>
      </c>
      <c r="X162" s="39" t="s">
        <v>67</v>
      </c>
      <c r="Y162" s="39" t="s">
        <v>67</v>
      </c>
      <c r="Z162" s="39" t="s">
        <v>67</v>
      </c>
      <c r="AA162" s="39" t="s">
        <v>67</v>
      </c>
      <c r="AB162" s="39" t="s">
        <v>69</v>
      </c>
      <c r="AC162" s="39" t="s">
        <v>69</v>
      </c>
      <c r="AD162" s="39" t="s">
        <v>69</v>
      </c>
      <c r="AE162" s="39" t="s">
        <v>67</v>
      </c>
      <c r="AF162" s="39" t="s">
        <v>69</v>
      </c>
      <c r="AG162" s="39" t="s">
        <v>69</v>
      </c>
      <c r="AH162" s="39" t="s">
        <v>69</v>
      </c>
      <c r="AI162" s="39" t="s">
        <v>69</v>
      </c>
      <c r="AJ162" s="39" t="s">
        <v>69</v>
      </c>
      <c r="AK162" s="39" t="s">
        <v>69</v>
      </c>
      <c r="AL162" s="39" t="s">
        <v>67</v>
      </c>
      <c r="AM162" s="39" t="s">
        <v>69</v>
      </c>
      <c r="AN162" s="39" t="s">
        <v>69</v>
      </c>
      <c r="AO162" s="39" t="s">
        <v>69</v>
      </c>
      <c r="AP162" s="39" t="s">
        <v>67</v>
      </c>
      <c r="AQ162" s="39" t="s">
        <v>69</v>
      </c>
      <c r="AR162" s="39" t="s">
        <v>69</v>
      </c>
      <c r="AS162" s="39" t="s">
        <v>69</v>
      </c>
      <c r="AT162" s="39" t="s">
        <v>69</v>
      </c>
      <c r="AU162" s="39" t="s">
        <v>69</v>
      </c>
      <c r="AV162" s="1"/>
      <c r="AW162" s="1"/>
      <c r="AX162" s="1"/>
      <c r="AY162" s="1"/>
      <c r="AZ162" s="1"/>
      <c r="BA162" s="1"/>
      <c r="BB162" s="1"/>
      <c r="BC162" s="1"/>
      <c r="BD162" s="1"/>
      <c r="BE162" s="1"/>
      <c r="BF162" s="1"/>
      <c r="BG162" s="1"/>
      <c r="BH162" s="1"/>
      <c r="BI162" s="1"/>
      <c r="BJ162" s="1"/>
      <c r="BK162" s="1"/>
      <c r="BL162" s="1"/>
      <c r="BM162" s="1"/>
      <c r="BN162" s="39" t="s">
        <v>1286</v>
      </c>
      <c r="BO162" s="39" t="s">
        <v>330</v>
      </c>
    </row>
    <row r="163" spans="1:67" ht="12.5" x14ac:dyDescent="0.25">
      <c r="A163" s="38">
        <v>43760.832513634261</v>
      </c>
      <c r="B163" s="39" t="s">
        <v>651</v>
      </c>
      <c r="C163" s="39" t="s">
        <v>107</v>
      </c>
      <c r="D163" s="39" t="s">
        <v>869</v>
      </c>
      <c r="E163" s="39">
        <v>200100005</v>
      </c>
      <c r="F163" s="39" t="s">
        <v>652</v>
      </c>
      <c r="G163" s="40" t="s">
        <v>653</v>
      </c>
      <c r="H163" s="39" t="s">
        <v>883</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39" t="s">
        <v>67</v>
      </c>
      <c r="AW163" s="39" t="s">
        <v>67</v>
      </c>
      <c r="AX163" s="39" t="s">
        <v>67</v>
      </c>
      <c r="AY163" s="39" t="s">
        <v>67</v>
      </c>
      <c r="AZ163" s="39" t="s">
        <v>67</v>
      </c>
      <c r="BA163" s="39" t="s">
        <v>69</v>
      </c>
      <c r="BB163" s="39" t="s">
        <v>69</v>
      </c>
      <c r="BC163" s="39" t="s">
        <v>69</v>
      </c>
      <c r="BD163" s="39" t="s">
        <v>67</v>
      </c>
      <c r="BE163" s="39" t="s">
        <v>67</v>
      </c>
      <c r="BF163" s="39" t="s">
        <v>69</v>
      </c>
      <c r="BG163" s="39" t="s">
        <v>69</v>
      </c>
      <c r="BH163" s="39" t="s">
        <v>67</v>
      </c>
      <c r="BI163" s="39" t="s">
        <v>67</v>
      </c>
      <c r="BJ163" s="39" t="s">
        <v>69</v>
      </c>
      <c r="BK163" s="39" t="s">
        <v>69</v>
      </c>
      <c r="BL163" s="39" t="s">
        <v>67</v>
      </c>
      <c r="BM163" s="39" t="s">
        <v>67</v>
      </c>
      <c r="BN163" s="39" t="s">
        <v>258</v>
      </c>
      <c r="BO163" s="39" t="s">
        <v>650</v>
      </c>
    </row>
    <row r="164" spans="1:67" ht="12.5" x14ac:dyDescent="0.25">
      <c r="A164" s="38">
        <v>43767.466854918981</v>
      </c>
      <c r="B164" s="39" t="s">
        <v>654</v>
      </c>
      <c r="C164" s="39" t="s">
        <v>107</v>
      </c>
      <c r="D164" s="39" t="s">
        <v>655</v>
      </c>
      <c r="E164" s="39">
        <v>200100015</v>
      </c>
      <c r="F164" s="39" t="s">
        <v>656</v>
      </c>
      <c r="G164" s="40" t="s">
        <v>657</v>
      </c>
      <c r="H164" s="39" t="s">
        <v>883</v>
      </c>
      <c r="I164" s="39" t="s">
        <v>67</v>
      </c>
      <c r="J164" s="1"/>
      <c r="K164" s="39" t="s">
        <v>67</v>
      </c>
      <c r="L164" s="39" t="s">
        <v>67</v>
      </c>
      <c r="M164" s="39" t="s">
        <v>67</v>
      </c>
      <c r="N164" s="39" t="s">
        <v>67</v>
      </c>
      <c r="O164" s="39" t="s">
        <v>67</v>
      </c>
      <c r="P164" s="39" t="s">
        <v>67</v>
      </c>
      <c r="Q164" s="39" t="s">
        <v>67</v>
      </c>
      <c r="R164" s="39" t="s">
        <v>67</v>
      </c>
      <c r="S164" s="39" t="s">
        <v>67</v>
      </c>
      <c r="T164" s="39" t="s">
        <v>67</v>
      </c>
      <c r="U164" s="39" t="s">
        <v>67</v>
      </c>
      <c r="V164" s="39" t="s">
        <v>67</v>
      </c>
      <c r="W164" s="39" t="s">
        <v>67</v>
      </c>
      <c r="X164" s="39" t="s">
        <v>67</v>
      </c>
      <c r="Y164" s="39" t="s">
        <v>67</v>
      </c>
      <c r="Z164" s="39" t="s">
        <v>67</v>
      </c>
      <c r="AA164" s="39" t="s">
        <v>67</v>
      </c>
      <c r="AB164" s="39" t="s">
        <v>67</v>
      </c>
      <c r="AC164" s="39" t="s">
        <v>67</v>
      </c>
      <c r="AD164" s="39" t="s">
        <v>67</v>
      </c>
      <c r="AE164" s="39" t="s">
        <v>67</v>
      </c>
      <c r="AF164" s="39" t="s">
        <v>67</v>
      </c>
      <c r="AG164" s="39" t="s">
        <v>67</v>
      </c>
      <c r="AH164" s="39" t="s">
        <v>67</v>
      </c>
      <c r="AI164" s="39" t="s">
        <v>67</v>
      </c>
      <c r="AJ164" s="39" t="s">
        <v>67</v>
      </c>
      <c r="AK164" s="39" t="s">
        <v>67</v>
      </c>
      <c r="AL164" s="39" t="s">
        <v>67</v>
      </c>
      <c r="AM164" s="39" t="s">
        <v>67</v>
      </c>
      <c r="AN164" s="39" t="s">
        <v>67</v>
      </c>
      <c r="AO164" s="39" t="s">
        <v>67</v>
      </c>
      <c r="AP164" s="39" t="s">
        <v>67</v>
      </c>
      <c r="AQ164" s="39" t="s">
        <v>67</v>
      </c>
      <c r="AR164" s="39" t="s">
        <v>67</v>
      </c>
      <c r="AS164" s="39" t="s">
        <v>67</v>
      </c>
      <c r="AT164" s="39" t="s">
        <v>67</v>
      </c>
      <c r="AU164" s="39" t="s">
        <v>67</v>
      </c>
      <c r="AV164" s="1"/>
      <c r="AW164" s="1"/>
      <c r="AX164" s="1"/>
      <c r="AY164" s="1"/>
      <c r="AZ164" s="1"/>
      <c r="BA164" s="1"/>
      <c r="BB164" s="1"/>
      <c r="BC164" s="1"/>
      <c r="BD164" s="1"/>
      <c r="BE164" s="1"/>
      <c r="BF164" s="1"/>
      <c r="BG164" s="1"/>
      <c r="BH164" s="1"/>
      <c r="BI164" s="1"/>
      <c r="BJ164" s="1"/>
      <c r="BK164" s="1"/>
      <c r="BL164" s="1"/>
      <c r="BM164" s="1"/>
      <c r="BO164" s="39" t="s">
        <v>650</v>
      </c>
    </row>
    <row r="165" spans="1:67" ht="12.5" x14ac:dyDescent="0.25">
      <c r="A165" s="38">
        <v>43770.38401760417</v>
      </c>
      <c r="B165" s="39" t="s">
        <v>320</v>
      </c>
      <c r="C165" s="39" t="s">
        <v>107</v>
      </c>
      <c r="D165" s="39" t="s">
        <v>198</v>
      </c>
      <c r="E165" s="39">
        <v>200100024</v>
      </c>
      <c r="F165" s="39" t="s">
        <v>199</v>
      </c>
      <c r="G165" s="40" t="s">
        <v>200</v>
      </c>
      <c r="H165" s="39" t="s">
        <v>883</v>
      </c>
      <c r="I165" s="39" t="s">
        <v>69</v>
      </c>
      <c r="J165" s="39" t="s">
        <v>69</v>
      </c>
      <c r="K165" s="39" t="s">
        <v>69</v>
      </c>
      <c r="L165" s="39" t="s">
        <v>69</v>
      </c>
      <c r="M165" s="39" t="s">
        <v>69</v>
      </c>
      <c r="N165" s="39" t="s">
        <v>69</v>
      </c>
      <c r="O165" s="39" t="s">
        <v>69</v>
      </c>
      <c r="P165" s="39" t="s">
        <v>69</v>
      </c>
      <c r="Q165" s="39" t="s">
        <v>69</v>
      </c>
      <c r="R165" s="39" t="s">
        <v>69</v>
      </c>
      <c r="S165" s="39" t="s">
        <v>69</v>
      </c>
      <c r="T165" s="39" t="s">
        <v>69</v>
      </c>
      <c r="U165" s="39" t="s">
        <v>67</v>
      </c>
      <c r="V165" s="39" t="s">
        <v>67</v>
      </c>
      <c r="W165" s="39" t="s">
        <v>67</v>
      </c>
      <c r="X165" s="39" t="s">
        <v>67</v>
      </c>
      <c r="Y165" s="39" t="s">
        <v>67</v>
      </c>
      <c r="Z165" s="39" t="s">
        <v>67</v>
      </c>
      <c r="AA165" s="39" t="s">
        <v>67</v>
      </c>
      <c r="AB165" s="39" t="s">
        <v>67</v>
      </c>
      <c r="AC165" s="39" t="s">
        <v>67</v>
      </c>
      <c r="AD165" s="39" t="s">
        <v>67</v>
      </c>
      <c r="AE165" s="39" t="s">
        <v>67</v>
      </c>
      <c r="AF165" s="39" t="s">
        <v>67</v>
      </c>
      <c r="AG165" s="39" t="s">
        <v>67</v>
      </c>
      <c r="AH165" s="39" t="s">
        <v>67</v>
      </c>
      <c r="AI165" s="39" t="s">
        <v>67</v>
      </c>
      <c r="AJ165" s="39" t="s">
        <v>67</v>
      </c>
      <c r="AK165" s="39" t="s">
        <v>67</v>
      </c>
      <c r="AL165" s="39" t="s">
        <v>67</v>
      </c>
      <c r="AM165" s="39" t="s">
        <v>67</v>
      </c>
      <c r="AN165" s="39" t="s">
        <v>67</v>
      </c>
      <c r="AO165" s="39" t="s">
        <v>67</v>
      </c>
      <c r="AP165" s="39" t="s">
        <v>67</v>
      </c>
      <c r="AQ165" s="39" t="s">
        <v>67</v>
      </c>
      <c r="AR165" s="39" t="s">
        <v>67</v>
      </c>
      <c r="AS165" s="39" t="s">
        <v>67</v>
      </c>
      <c r="AT165" s="39" t="s">
        <v>67</v>
      </c>
      <c r="AU165" s="39" t="s">
        <v>67</v>
      </c>
      <c r="AV165" s="39" t="s">
        <v>67</v>
      </c>
      <c r="AW165" s="39" t="s">
        <v>67</v>
      </c>
      <c r="AX165" s="39" t="s">
        <v>67</v>
      </c>
      <c r="AY165" s="39" t="s">
        <v>67</v>
      </c>
      <c r="AZ165" s="39" t="s">
        <v>67</v>
      </c>
      <c r="BA165" s="39" t="s">
        <v>67</v>
      </c>
      <c r="BB165" s="39" t="s">
        <v>67</v>
      </c>
      <c r="BC165" s="39" t="s">
        <v>67</v>
      </c>
      <c r="BD165" s="39" t="s">
        <v>67</v>
      </c>
      <c r="BE165" s="39" t="s">
        <v>67</v>
      </c>
      <c r="BF165" s="39" t="s">
        <v>67</v>
      </c>
      <c r="BG165" s="39" t="s">
        <v>67</v>
      </c>
      <c r="BH165" s="39" t="s">
        <v>67</v>
      </c>
      <c r="BI165" s="39" t="s">
        <v>67</v>
      </c>
      <c r="BJ165" s="39" t="s">
        <v>67</v>
      </c>
      <c r="BK165" s="39" t="s">
        <v>67</v>
      </c>
      <c r="BL165" s="39" t="s">
        <v>67</v>
      </c>
      <c r="BM165" s="39" t="s">
        <v>67</v>
      </c>
      <c r="BO165" s="39" t="s">
        <v>1287</v>
      </c>
    </row>
    <row r="166" spans="1:67" ht="12.5" x14ac:dyDescent="0.25">
      <c r="A166" s="38">
        <v>43770.464313090277</v>
      </c>
      <c r="B166" s="39" t="s">
        <v>1288</v>
      </c>
      <c r="C166" s="39" t="s">
        <v>107</v>
      </c>
      <c r="D166" s="39" t="s">
        <v>1289</v>
      </c>
      <c r="E166" s="39">
        <v>200100041</v>
      </c>
      <c r="F166" s="39" t="s">
        <v>1290</v>
      </c>
      <c r="G166" s="39" t="s">
        <v>1291</v>
      </c>
      <c r="H166" s="39" t="s">
        <v>883</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39" t="s">
        <v>67</v>
      </c>
      <c r="AW166" s="39" t="s">
        <v>67</v>
      </c>
      <c r="AX166" s="39" t="s">
        <v>67</v>
      </c>
      <c r="AY166" s="39" t="s">
        <v>67</v>
      </c>
      <c r="AZ166" s="39" t="s">
        <v>67</v>
      </c>
      <c r="BA166" s="39" t="s">
        <v>67</v>
      </c>
      <c r="BB166" s="39" t="s">
        <v>67</v>
      </c>
      <c r="BC166" s="39" t="s">
        <v>67</v>
      </c>
      <c r="BD166" s="39" t="s">
        <v>67</v>
      </c>
      <c r="BE166" s="39" t="s">
        <v>67</v>
      </c>
      <c r="BF166" s="39" t="s">
        <v>67</v>
      </c>
      <c r="BG166" s="39" t="s">
        <v>67</v>
      </c>
      <c r="BH166" s="39" t="s">
        <v>67</v>
      </c>
      <c r="BI166" s="39" t="s">
        <v>67</v>
      </c>
      <c r="BJ166" s="39" t="s">
        <v>67</v>
      </c>
      <c r="BK166" s="39" t="s">
        <v>67</v>
      </c>
      <c r="BL166" s="39" t="s">
        <v>67</v>
      </c>
      <c r="BM166" s="39" t="s">
        <v>67</v>
      </c>
      <c r="BO166" s="39" t="s">
        <v>1292</v>
      </c>
    </row>
    <row r="167" spans="1:67" ht="12.5" x14ac:dyDescent="0.25">
      <c r="A167" s="38">
        <v>43771.240955567133</v>
      </c>
      <c r="B167" s="39" t="s">
        <v>1293</v>
      </c>
      <c r="C167" s="39" t="s">
        <v>107</v>
      </c>
      <c r="D167" s="39" t="s">
        <v>1294</v>
      </c>
      <c r="E167" s="39">
        <v>200100049</v>
      </c>
      <c r="F167" s="39" t="s">
        <v>1295</v>
      </c>
      <c r="G167" s="40" t="s">
        <v>1296</v>
      </c>
      <c r="H167" s="39" t="s">
        <v>883</v>
      </c>
      <c r="I167" s="39" t="s">
        <v>67</v>
      </c>
      <c r="J167" s="39" t="s">
        <v>67</v>
      </c>
      <c r="K167" s="39" t="s">
        <v>67</v>
      </c>
      <c r="L167" s="39" t="s">
        <v>67</v>
      </c>
      <c r="M167" s="39" t="s">
        <v>67</v>
      </c>
      <c r="N167" s="39" t="s">
        <v>67</v>
      </c>
      <c r="O167" s="39" t="s">
        <v>67</v>
      </c>
      <c r="P167" s="39" t="s">
        <v>67</v>
      </c>
      <c r="Q167" s="39" t="s">
        <v>67</v>
      </c>
      <c r="R167" s="39" t="s">
        <v>67</v>
      </c>
      <c r="S167" s="39" t="s">
        <v>67</v>
      </c>
      <c r="T167" s="39" t="s">
        <v>67</v>
      </c>
      <c r="U167" s="39" t="s">
        <v>67</v>
      </c>
      <c r="V167" s="39" t="s">
        <v>67</v>
      </c>
      <c r="W167" s="39" t="s">
        <v>67</v>
      </c>
      <c r="X167" s="39" t="s">
        <v>67</v>
      </c>
      <c r="Y167" s="39" t="s">
        <v>67</v>
      </c>
      <c r="Z167" s="39" t="s">
        <v>67</v>
      </c>
      <c r="AA167" s="39" t="s">
        <v>67</v>
      </c>
      <c r="AB167" s="39" t="s">
        <v>67</v>
      </c>
      <c r="AC167" s="39" t="s">
        <v>67</v>
      </c>
      <c r="AD167" s="39" t="s">
        <v>67</v>
      </c>
      <c r="AE167" s="39" t="s">
        <v>67</v>
      </c>
      <c r="AF167" s="39" t="s">
        <v>67</v>
      </c>
      <c r="AG167" s="39" t="s">
        <v>67</v>
      </c>
      <c r="AH167" s="39" t="s">
        <v>67</v>
      </c>
      <c r="AI167" s="39" t="s">
        <v>67</v>
      </c>
      <c r="AJ167" s="39" t="s">
        <v>67</v>
      </c>
      <c r="AK167" s="39" t="s">
        <v>67</v>
      </c>
      <c r="AL167" s="39" t="s">
        <v>67</v>
      </c>
      <c r="AM167" s="39" t="s">
        <v>67</v>
      </c>
      <c r="AN167" s="39" t="s">
        <v>67</v>
      </c>
      <c r="AO167" s="39" t="s">
        <v>67</v>
      </c>
      <c r="AP167" s="39" t="s">
        <v>67</v>
      </c>
      <c r="AQ167" s="39" t="s">
        <v>67</v>
      </c>
      <c r="AR167" s="39" t="s">
        <v>67</v>
      </c>
      <c r="AS167" s="39" t="s">
        <v>67</v>
      </c>
      <c r="AT167" s="39" t="s">
        <v>67</v>
      </c>
      <c r="AU167" s="1"/>
      <c r="AV167" s="1"/>
      <c r="AW167" s="1"/>
      <c r="AX167" s="1"/>
      <c r="AY167" s="1"/>
      <c r="AZ167" s="1"/>
      <c r="BA167" s="1"/>
      <c r="BB167" s="1"/>
      <c r="BC167" s="1"/>
      <c r="BD167" s="1"/>
      <c r="BE167" s="1"/>
      <c r="BF167" s="1"/>
      <c r="BG167" s="1"/>
      <c r="BH167" s="1"/>
      <c r="BI167" s="1"/>
      <c r="BJ167" s="1"/>
      <c r="BK167" s="1"/>
      <c r="BL167" s="1"/>
      <c r="BM167" s="1"/>
      <c r="BO167" s="39" t="s">
        <v>684</v>
      </c>
    </row>
    <row r="168" spans="1:67" ht="12.5" x14ac:dyDescent="0.25">
      <c r="A168" s="38">
        <v>43769.71403758102</v>
      </c>
      <c r="B168" s="39" t="s">
        <v>658</v>
      </c>
      <c r="C168" s="39" t="s">
        <v>107</v>
      </c>
      <c r="D168" s="39" t="s">
        <v>659</v>
      </c>
      <c r="E168" s="39">
        <v>200100067</v>
      </c>
      <c r="F168" s="39" t="s">
        <v>660</v>
      </c>
      <c r="G168" s="40" t="s">
        <v>661</v>
      </c>
      <c r="H168" s="39" t="s">
        <v>883</v>
      </c>
      <c r="I168" s="39" t="s">
        <v>67</v>
      </c>
      <c r="J168" s="39" t="s">
        <v>67</v>
      </c>
      <c r="K168" s="39" t="s">
        <v>67</v>
      </c>
      <c r="L168" s="39" t="s">
        <v>67</v>
      </c>
      <c r="M168" s="39" t="s">
        <v>67</v>
      </c>
      <c r="N168" s="39" t="s">
        <v>67</v>
      </c>
      <c r="O168" s="39" t="s">
        <v>67</v>
      </c>
      <c r="P168" s="39" t="s">
        <v>69</v>
      </c>
      <c r="Q168" s="39" t="s">
        <v>67</v>
      </c>
      <c r="R168" s="39" t="s">
        <v>67</v>
      </c>
      <c r="S168" s="39" t="s">
        <v>67</v>
      </c>
      <c r="T168" s="39" t="s">
        <v>69</v>
      </c>
      <c r="U168" s="1"/>
      <c r="V168" s="1"/>
      <c r="W168" s="1"/>
      <c r="X168" s="1"/>
      <c r="Y168" s="1"/>
      <c r="Z168" s="1"/>
      <c r="AA168" s="39" t="s">
        <v>67</v>
      </c>
      <c r="AB168" s="39" t="s">
        <v>67</v>
      </c>
      <c r="AC168" s="1"/>
      <c r="AD168" s="39" t="s">
        <v>69</v>
      </c>
      <c r="AE168" s="39" t="s">
        <v>69</v>
      </c>
      <c r="AF168" s="39" t="s">
        <v>67</v>
      </c>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39" t="s">
        <v>1297</v>
      </c>
      <c r="BO168" s="39" t="s">
        <v>662</v>
      </c>
    </row>
    <row r="169" spans="1:67" ht="12.5" x14ac:dyDescent="0.25">
      <c r="A169" s="38">
        <v>43770.425805185187</v>
      </c>
      <c r="B169" s="39" t="s">
        <v>663</v>
      </c>
      <c r="C169" s="39" t="s">
        <v>107</v>
      </c>
      <c r="D169" s="39" t="s">
        <v>1298</v>
      </c>
      <c r="E169" s="39">
        <v>200100068</v>
      </c>
      <c r="F169" s="39" t="s">
        <v>1299</v>
      </c>
      <c r="G169" s="40" t="s">
        <v>664</v>
      </c>
      <c r="H169" s="39" t="s">
        <v>883</v>
      </c>
      <c r="I169" s="39" t="s">
        <v>67</v>
      </c>
      <c r="J169" s="39" t="s">
        <v>67</v>
      </c>
      <c r="K169" s="39" t="s">
        <v>67</v>
      </c>
      <c r="L169" s="39" t="s">
        <v>67</v>
      </c>
      <c r="M169" s="39" t="s">
        <v>67</v>
      </c>
      <c r="N169" s="39" t="s">
        <v>67</v>
      </c>
      <c r="O169" s="39" t="s">
        <v>67</v>
      </c>
      <c r="P169" s="39" t="s">
        <v>67</v>
      </c>
      <c r="Q169" s="39" t="s">
        <v>67</v>
      </c>
      <c r="R169" s="39" t="s">
        <v>67</v>
      </c>
      <c r="S169" s="39" t="s">
        <v>67</v>
      </c>
      <c r="T169" s="39" t="s">
        <v>67</v>
      </c>
      <c r="U169" s="39" t="s">
        <v>67</v>
      </c>
      <c r="V169" s="39" t="s">
        <v>67</v>
      </c>
      <c r="W169" s="39" t="s">
        <v>67</v>
      </c>
      <c r="X169" s="39" t="s">
        <v>67</v>
      </c>
      <c r="Y169" s="39" t="s">
        <v>67</v>
      </c>
      <c r="Z169" s="39" t="s">
        <v>67</v>
      </c>
      <c r="AA169" s="39" t="s">
        <v>67</v>
      </c>
      <c r="AB169" s="39" t="s">
        <v>67</v>
      </c>
      <c r="AC169" s="39" t="s">
        <v>67</v>
      </c>
      <c r="AD169" s="39" t="s">
        <v>67</v>
      </c>
      <c r="AE169" s="39" t="s">
        <v>67</v>
      </c>
      <c r="AF169" s="39" t="s">
        <v>67</v>
      </c>
      <c r="AG169" s="39" t="s">
        <v>67</v>
      </c>
      <c r="AH169" s="39" t="s">
        <v>67</v>
      </c>
      <c r="AI169" s="39" t="s">
        <v>67</v>
      </c>
      <c r="AJ169" s="39" t="s">
        <v>67</v>
      </c>
      <c r="AK169" s="39" t="s">
        <v>67</v>
      </c>
      <c r="AL169" s="39" t="s">
        <v>67</v>
      </c>
      <c r="AM169" s="39" t="s">
        <v>67</v>
      </c>
      <c r="AN169" s="39" t="s">
        <v>67</v>
      </c>
      <c r="AO169" s="39" t="s">
        <v>67</v>
      </c>
      <c r="AP169" s="39" t="s">
        <v>67</v>
      </c>
      <c r="AQ169" s="39" t="s">
        <v>67</v>
      </c>
      <c r="AR169" s="39" t="s">
        <v>69</v>
      </c>
      <c r="AS169" s="39" t="s">
        <v>67</v>
      </c>
      <c r="AT169" s="39" t="s">
        <v>67</v>
      </c>
      <c r="AU169" s="39" t="s">
        <v>67</v>
      </c>
      <c r="AV169" s="1"/>
      <c r="AW169" s="1"/>
      <c r="AX169" s="1"/>
      <c r="AY169" s="1"/>
      <c r="AZ169" s="1"/>
      <c r="BA169" s="1"/>
      <c r="BB169" s="1"/>
      <c r="BC169" s="1"/>
      <c r="BD169" s="1"/>
      <c r="BE169" s="1"/>
      <c r="BF169" s="1"/>
      <c r="BG169" s="1"/>
      <c r="BH169" s="1"/>
      <c r="BI169" s="1"/>
      <c r="BJ169" s="1"/>
      <c r="BK169" s="1"/>
      <c r="BL169" s="1"/>
      <c r="BM169" s="1"/>
      <c r="BO169" s="39" t="s">
        <v>665</v>
      </c>
    </row>
    <row r="170" spans="1:67" ht="12.5" x14ac:dyDescent="0.25">
      <c r="A170" s="38">
        <v>43770.375668391207</v>
      </c>
      <c r="B170" s="39" t="s">
        <v>666</v>
      </c>
      <c r="C170" s="39" t="s">
        <v>107</v>
      </c>
      <c r="D170" s="39" t="s">
        <v>1300</v>
      </c>
      <c r="E170" s="39">
        <v>200100070</v>
      </c>
      <c r="F170" s="39" t="s">
        <v>1301</v>
      </c>
      <c r="G170" s="40" t="s">
        <v>667</v>
      </c>
      <c r="H170" s="39" t="s">
        <v>883</v>
      </c>
      <c r="I170" s="39" t="s">
        <v>69</v>
      </c>
      <c r="J170" s="39" t="s">
        <v>69</v>
      </c>
      <c r="K170" s="39" t="s">
        <v>69</v>
      </c>
      <c r="L170" s="39" t="s">
        <v>69</v>
      </c>
      <c r="M170" s="39" t="s">
        <v>69</v>
      </c>
      <c r="N170" s="39" t="s">
        <v>69</v>
      </c>
      <c r="O170" s="39" t="s">
        <v>69</v>
      </c>
      <c r="P170" s="39" t="s">
        <v>69</v>
      </c>
      <c r="Q170" s="39" t="s">
        <v>69</v>
      </c>
      <c r="R170" s="39" t="s">
        <v>69</v>
      </c>
      <c r="S170" s="39" t="s">
        <v>69</v>
      </c>
      <c r="T170" s="39" t="s">
        <v>69</v>
      </c>
      <c r="U170" s="39" t="s">
        <v>67</v>
      </c>
      <c r="V170" s="39" t="s">
        <v>69</v>
      </c>
      <c r="W170" s="39" t="s">
        <v>67</v>
      </c>
      <c r="X170" s="39" t="s">
        <v>69</v>
      </c>
      <c r="Y170" s="39" t="s">
        <v>67</v>
      </c>
      <c r="Z170" s="39" t="s">
        <v>67</v>
      </c>
      <c r="AA170" s="39" t="s">
        <v>67</v>
      </c>
      <c r="AB170" s="39" t="s">
        <v>69</v>
      </c>
      <c r="AC170" s="39" t="s">
        <v>67</v>
      </c>
      <c r="AD170" s="39" t="s">
        <v>69</v>
      </c>
      <c r="AE170" s="39" t="s">
        <v>67</v>
      </c>
      <c r="AF170" s="39" t="s">
        <v>67</v>
      </c>
      <c r="AG170" s="39" t="s">
        <v>67</v>
      </c>
      <c r="AH170" s="39" t="s">
        <v>69</v>
      </c>
      <c r="AI170" s="39" t="s">
        <v>67</v>
      </c>
      <c r="AJ170" s="39" t="s">
        <v>67</v>
      </c>
      <c r="AK170" s="39" t="s">
        <v>67</v>
      </c>
      <c r="AL170" s="39" t="s">
        <v>67</v>
      </c>
      <c r="AM170" s="39" t="s">
        <v>67</v>
      </c>
      <c r="AN170" s="39" t="s">
        <v>69</v>
      </c>
      <c r="AO170" s="39" t="s">
        <v>67</v>
      </c>
      <c r="AP170" s="39" t="s">
        <v>67</v>
      </c>
      <c r="AQ170" s="39" t="s">
        <v>67</v>
      </c>
      <c r="AR170" s="39" t="s">
        <v>67</v>
      </c>
      <c r="AS170" s="39" t="s">
        <v>67</v>
      </c>
      <c r="AT170" s="39" t="s">
        <v>67</v>
      </c>
      <c r="AU170" s="39" t="s">
        <v>67</v>
      </c>
      <c r="AV170" s="39" t="s">
        <v>69</v>
      </c>
      <c r="AW170" s="39" t="s">
        <v>67</v>
      </c>
      <c r="AX170" s="39" t="s">
        <v>67</v>
      </c>
      <c r="AY170" s="39" t="s">
        <v>67</v>
      </c>
      <c r="AZ170" s="39" t="s">
        <v>67</v>
      </c>
      <c r="BA170" s="39" t="s">
        <v>67</v>
      </c>
      <c r="BB170" s="39" t="s">
        <v>67</v>
      </c>
      <c r="BC170" s="39" t="s">
        <v>67</v>
      </c>
      <c r="BD170" s="39" t="s">
        <v>67</v>
      </c>
      <c r="BE170" s="39" t="s">
        <v>69</v>
      </c>
      <c r="BF170" s="39" t="s">
        <v>67</v>
      </c>
      <c r="BG170" s="39" t="s">
        <v>67</v>
      </c>
      <c r="BH170" s="39" t="s">
        <v>67</v>
      </c>
      <c r="BI170" s="39" t="s">
        <v>67</v>
      </c>
      <c r="BJ170" s="39" t="s">
        <v>67</v>
      </c>
      <c r="BK170" s="39" t="s">
        <v>67</v>
      </c>
      <c r="BL170" s="39" t="s">
        <v>67</v>
      </c>
      <c r="BM170" s="39" t="s">
        <v>67</v>
      </c>
      <c r="BN170" s="39" t="s">
        <v>225</v>
      </c>
      <c r="BO170" s="39" t="s">
        <v>700</v>
      </c>
    </row>
    <row r="171" spans="1:67" ht="12.5" x14ac:dyDescent="0.25">
      <c r="A171" s="38">
        <v>43773.385252442131</v>
      </c>
      <c r="B171" s="39" t="s">
        <v>1302</v>
      </c>
      <c r="C171" s="39" t="s">
        <v>107</v>
      </c>
      <c r="D171" s="39" t="s">
        <v>1303</v>
      </c>
      <c r="E171" s="39">
        <v>200100077</v>
      </c>
      <c r="F171" s="39" t="s">
        <v>1304</v>
      </c>
      <c r="G171" s="40" t="s">
        <v>669</v>
      </c>
      <c r="H171" s="39" t="s">
        <v>883</v>
      </c>
      <c r="I171" s="1"/>
      <c r="J171" s="1"/>
      <c r="K171" s="1"/>
      <c r="L171" s="1"/>
      <c r="M171" s="1"/>
      <c r="N171" s="1"/>
      <c r="O171" s="1"/>
      <c r="P171" s="1"/>
      <c r="Q171" s="1"/>
      <c r="R171" s="1"/>
      <c r="S171" s="1"/>
      <c r="T171" s="1"/>
      <c r="U171" s="1"/>
      <c r="V171" s="1"/>
      <c r="W171" s="1"/>
      <c r="X171" s="1"/>
      <c r="Y171" s="1"/>
      <c r="Z171" s="1"/>
      <c r="AA171" s="39" t="s">
        <v>76</v>
      </c>
      <c r="AB171" s="39" t="s">
        <v>76</v>
      </c>
      <c r="AC171" s="39" t="s">
        <v>69</v>
      </c>
      <c r="AD171" s="39" t="s">
        <v>69</v>
      </c>
      <c r="AE171" s="39" t="s">
        <v>69</v>
      </c>
      <c r="AF171" s="39" t="s">
        <v>69</v>
      </c>
      <c r="AG171" s="39" t="s">
        <v>76</v>
      </c>
      <c r="AH171" s="39" t="s">
        <v>76</v>
      </c>
      <c r="AI171" s="39" t="s">
        <v>69</v>
      </c>
      <c r="AJ171" s="39" t="s">
        <v>69</v>
      </c>
      <c r="AK171" s="39" t="s">
        <v>69</v>
      </c>
      <c r="AL171" s="39" t="s">
        <v>69</v>
      </c>
      <c r="AM171" s="39" t="s">
        <v>76</v>
      </c>
      <c r="AN171" s="39" t="s">
        <v>69</v>
      </c>
      <c r="AO171" s="39" t="s">
        <v>69</v>
      </c>
      <c r="AP171" s="39" t="s">
        <v>69</v>
      </c>
      <c r="AQ171" s="39" t="s">
        <v>69</v>
      </c>
      <c r="AR171" s="39" t="s">
        <v>69</v>
      </c>
      <c r="AS171" s="39" t="s">
        <v>69</v>
      </c>
      <c r="AT171" s="39" t="s">
        <v>69</v>
      </c>
      <c r="AU171" s="39" t="s">
        <v>69</v>
      </c>
      <c r="AV171" s="1"/>
      <c r="AW171" s="1"/>
      <c r="AX171" s="1"/>
      <c r="AY171" s="1"/>
      <c r="AZ171" s="1"/>
      <c r="BA171" s="1"/>
      <c r="BB171" s="1"/>
      <c r="BC171" s="1"/>
      <c r="BD171" s="1"/>
      <c r="BE171" s="1"/>
      <c r="BF171" s="1"/>
      <c r="BG171" s="1"/>
      <c r="BH171" s="1"/>
      <c r="BI171" s="1"/>
      <c r="BJ171" s="1"/>
      <c r="BK171" s="1"/>
      <c r="BL171" s="1"/>
      <c r="BM171" s="1"/>
      <c r="BN171" s="39" t="s">
        <v>218</v>
      </c>
      <c r="BO171" s="39" t="s">
        <v>1305</v>
      </c>
    </row>
    <row r="172" spans="1:67" ht="12.5" x14ac:dyDescent="0.25">
      <c r="A172" s="38">
        <v>43769.522281481477</v>
      </c>
      <c r="B172" s="39" t="s">
        <v>201</v>
      </c>
      <c r="C172" s="39" t="s">
        <v>107</v>
      </c>
      <c r="D172" s="39" t="s">
        <v>1306</v>
      </c>
      <c r="E172" s="39">
        <v>200100080</v>
      </c>
      <c r="F172" s="39" t="s">
        <v>1307</v>
      </c>
      <c r="G172" s="40" t="s">
        <v>202</v>
      </c>
      <c r="H172" s="39" t="s">
        <v>883</v>
      </c>
      <c r="I172" s="39" t="s">
        <v>67</v>
      </c>
      <c r="J172" s="39" t="s">
        <v>67</v>
      </c>
      <c r="K172" s="39" t="s">
        <v>67</v>
      </c>
      <c r="L172" s="39" t="s">
        <v>67</v>
      </c>
      <c r="M172" s="39" t="s">
        <v>67</v>
      </c>
      <c r="N172" s="39" t="s">
        <v>67</v>
      </c>
      <c r="O172" s="39" t="s">
        <v>67</v>
      </c>
      <c r="P172" s="39" t="s">
        <v>67</v>
      </c>
      <c r="Q172" s="39" t="s">
        <v>67</v>
      </c>
      <c r="R172" s="39" t="s">
        <v>67</v>
      </c>
      <c r="S172" s="39" t="s">
        <v>67</v>
      </c>
      <c r="T172" s="39" t="s">
        <v>67</v>
      </c>
      <c r="U172" s="39" t="s">
        <v>67</v>
      </c>
      <c r="V172" s="39" t="s">
        <v>67</v>
      </c>
      <c r="W172" s="39" t="s">
        <v>67</v>
      </c>
      <c r="X172" s="39" t="s">
        <v>67</v>
      </c>
      <c r="Y172" s="39" t="s">
        <v>67</v>
      </c>
      <c r="Z172" s="39" t="s">
        <v>67</v>
      </c>
      <c r="AA172" s="39" t="s">
        <v>67</v>
      </c>
      <c r="AB172" s="39" t="s">
        <v>67</v>
      </c>
      <c r="AC172" s="39" t="s">
        <v>67</v>
      </c>
      <c r="AD172" s="39" t="s">
        <v>67</v>
      </c>
      <c r="AE172" s="39" t="s">
        <v>67</v>
      </c>
      <c r="AF172" s="39" t="s">
        <v>67</v>
      </c>
      <c r="AG172" s="39" t="s">
        <v>67</v>
      </c>
      <c r="AH172" s="39" t="s">
        <v>67</v>
      </c>
      <c r="AI172" s="39" t="s">
        <v>67</v>
      </c>
      <c r="AJ172" s="39" t="s">
        <v>67</v>
      </c>
      <c r="AK172" s="39" t="s">
        <v>67</v>
      </c>
      <c r="AL172" s="39" t="s">
        <v>67</v>
      </c>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O172" s="39" t="s">
        <v>720</v>
      </c>
    </row>
    <row r="173" spans="1:67" ht="12.5" x14ac:dyDescent="0.25">
      <c r="A173" s="38">
        <v>43769.829290081019</v>
      </c>
      <c r="B173" s="39" t="s">
        <v>670</v>
      </c>
      <c r="C173" s="39" t="s">
        <v>107</v>
      </c>
      <c r="D173" s="39" t="s">
        <v>671</v>
      </c>
      <c r="E173" s="39">
        <v>200100085</v>
      </c>
      <c r="F173" s="39" t="s">
        <v>672</v>
      </c>
      <c r="G173" s="40" t="s">
        <v>673</v>
      </c>
      <c r="H173" s="39" t="s">
        <v>883</v>
      </c>
      <c r="I173" s="39" t="s">
        <v>69</v>
      </c>
      <c r="J173" s="39" t="s">
        <v>69</v>
      </c>
      <c r="K173" s="39" t="s">
        <v>67</v>
      </c>
      <c r="L173" s="39" t="s">
        <v>76</v>
      </c>
      <c r="M173" s="39" t="s">
        <v>69</v>
      </c>
      <c r="N173" s="39" t="s">
        <v>69</v>
      </c>
      <c r="O173" s="39" t="s">
        <v>67</v>
      </c>
      <c r="P173" s="39" t="s">
        <v>76</v>
      </c>
      <c r="Q173" s="39" t="s">
        <v>69</v>
      </c>
      <c r="R173" s="39" t="s">
        <v>69</v>
      </c>
      <c r="S173" s="39" t="s">
        <v>67</v>
      </c>
      <c r="T173" s="39" t="s">
        <v>76</v>
      </c>
      <c r="U173" s="39" t="s">
        <v>69</v>
      </c>
      <c r="V173" s="39" t="s">
        <v>69</v>
      </c>
      <c r="W173" s="39" t="s">
        <v>67</v>
      </c>
      <c r="X173" s="39" t="s">
        <v>69</v>
      </c>
      <c r="Y173" s="39" t="s">
        <v>69</v>
      </c>
      <c r="Z173" s="39" t="s">
        <v>67</v>
      </c>
      <c r="AA173" s="1"/>
      <c r="AB173" s="1"/>
      <c r="AC173" s="1"/>
      <c r="AD173" s="1"/>
      <c r="AE173" s="1"/>
      <c r="AF173" s="1"/>
      <c r="AG173" s="39" t="s">
        <v>69</v>
      </c>
      <c r="AH173" s="39" t="s">
        <v>69</v>
      </c>
      <c r="AI173" s="39" t="s">
        <v>67</v>
      </c>
      <c r="AJ173" s="39" t="s">
        <v>69</v>
      </c>
      <c r="AK173" s="39" t="s">
        <v>69</v>
      </c>
      <c r="AL173" s="39" t="s">
        <v>67</v>
      </c>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39" t="s">
        <v>1308</v>
      </c>
      <c r="BO173" s="39" t="s">
        <v>1309</v>
      </c>
    </row>
    <row r="174" spans="1:67" ht="12.5" x14ac:dyDescent="0.25">
      <c r="A174" s="38">
        <v>43769.693577442129</v>
      </c>
      <c r="B174" s="39" t="s">
        <v>1310</v>
      </c>
      <c r="C174" s="39" t="s">
        <v>107</v>
      </c>
      <c r="D174" s="39" t="s">
        <v>1311</v>
      </c>
      <c r="E174" s="39">
        <v>200100091</v>
      </c>
      <c r="F174" s="39" t="s">
        <v>1312</v>
      </c>
      <c r="G174" s="40" t="s">
        <v>1313</v>
      </c>
      <c r="H174" s="39" t="s">
        <v>883</v>
      </c>
      <c r="I174" s="39" t="s">
        <v>67</v>
      </c>
      <c r="J174" s="39" t="s">
        <v>67</v>
      </c>
      <c r="K174" s="39" t="s">
        <v>67</v>
      </c>
      <c r="L174" s="39" t="s">
        <v>67</v>
      </c>
      <c r="M174" s="39" t="s">
        <v>67</v>
      </c>
      <c r="N174" s="39" t="s">
        <v>67</v>
      </c>
      <c r="O174" s="39" t="s">
        <v>67</v>
      </c>
      <c r="P174" s="39" t="s">
        <v>67</v>
      </c>
      <c r="Q174" s="39" t="s">
        <v>67</v>
      </c>
      <c r="R174" s="39" t="s">
        <v>67</v>
      </c>
      <c r="S174" s="39" t="s">
        <v>67</v>
      </c>
      <c r="T174" s="39" t="s">
        <v>67</v>
      </c>
      <c r="U174" s="39" t="s">
        <v>67</v>
      </c>
      <c r="V174" s="39" t="s">
        <v>69</v>
      </c>
      <c r="W174" s="39" t="s">
        <v>69</v>
      </c>
      <c r="X174" s="39" t="s">
        <v>69</v>
      </c>
      <c r="Y174" s="39" t="s">
        <v>69</v>
      </c>
      <c r="Z174" s="39" t="s">
        <v>69</v>
      </c>
      <c r="AA174" s="39" t="s">
        <v>67</v>
      </c>
      <c r="AB174" s="39" t="s">
        <v>69</v>
      </c>
      <c r="AC174" s="39" t="s">
        <v>69</v>
      </c>
      <c r="AD174" s="39" t="s">
        <v>69</v>
      </c>
      <c r="AE174" s="39" t="s">
        <v>69</v>
      </c>
      <c r="AF174" s="39" t="s">
        <v>67</v>
      </c>
      <c r="AG174" s="39" t="s">
        <v>69</v>
      </c>
      <c r="AH174" s="39" t="s">
        <v>69</v>
      </c>
      <c r="AI174" s="39" t="s">
        <v>69</v>
      </c>
      <c r="AJ174" s="39" t="s">
        <v>69</v>
      </c>
      <c r="AK174" s="39" t="s">
        <v>69</v>
      </c>
      <c r="AL174" s="39" t="s">
        <v>69</v>
      </c>
      <c r="AM174" s="39" t="s">
        <v>69</v>
      </c>
      <c r="AN174" s="39" t="s">
        <v>69</v>
      </c>
      <c r="AO174" s="39" t="s">
        <v>69</v>
      </c>
      <c r="AP174" s="39" t="s">
        <v>69</v>
      </c>
      <c r="AQ174" s="39" t="s">
        <v>69</v>
      </c>
      <c r="AR174" s="39" t="s">
        <v>69</v>
      </c>
      <c r="AS174" s="39" t="s">
        <v>69</v>
      </c>
      <c r="AT174" s="39" t="s">
        <v>69</v>
      </c>
      <c r="AU174" s="39" t="s">
        <v>69</v>
      </c>
      <c r="AV174" s="1"/>
      <c r="AW174" s="1"/>
      <c r="AX174" s="1"/>
      <c r="AY174" s="1"/>
      <c r="AZ174" s="1"/>
      <c r="BA174" s="1"/>
      <c r="BB174" s="1"/>
      <c r="BC174" s="1"/>
      <c r="BD174" s="1"/>
      <c r="BE174" s="1"/>
      <c r="BF174" s="1"/>
      <c r="BG174" s="1"/>
      <c r="BH174" s="1"/>
      <c r="BI174" s="1"/>
      <c r="BJ174" s="1"/>
      <c r="BK174" s="1"/>
      <c r="BL174" s="1"/>
      <c r="BM174" s="1"/>
      <c r="BN174" s="39" t="s">
        <v>501</v>
      </c>
      <c r="BO174" s="39" t="s">
        <v>1314</v>
      </c>
    </row>
    <row r="175" spans="1:67" ht="12.5" x14ac:dyDescent="0.25">
      <c r="A175" s="38">
        <v>43769.947545613424</v>
      </c>
      <c r="B175" s="39" t="s">
        <v>1315</v>
      </c>
      <c r="C175" s="39" t="s">
        <v>107</v>
      </c>
      <c r="D175" s="39" t="s">
        <v>1316</v>
      </c>
      <c r="E175" s="39">
        <v>200100105</v>
      </c>
      <c r="F175" s="39" t="s">
        <v>1317</v>
      </c>
      <c r="G175" s="40" t="s">
        <v>1318</v>
      </c>
      <c r="H175" s="39" t="s">
        <v>883</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39" t="s">
        <v>67</v>
      </c>
      <c r="AW175" s="39" t="s">
        <v>67</v>
      </c>
      <c r="AX175" s="39" t="s">
        <v>67</v>
      </c>
      <c r="AY175" s="39" t="s">
        <v>67</v>
      </c>
      <c r="AZ175" s="39" t="s">
        <v>67</v>
      </c>
      <c r="BA175" s="39" t="s">
        <v>67</v>
      </c>
      <c r="BB175" s="39" t="s">
        <v>67</v>
      </c>
      <c r="BC175" s="39" t="s">
        <v>67</v>
      </c>
      <c r="BD175" s="39" t="s">
        <v>67</v>
      </c>
      <c r="BE175" s="39" t="s">
        <v>67</v>
      </c>
      <c r="BF175" s="39" t="s">
        <v>67</v>
      </c>
      <c r="BG175" s="39" t="s">
        <v>67</v>
      </c>
      <c r="BH175" s="39" t="s">
        <v>67</v>
      </c>
      <c r="BI175" s="39" t="s">
        <v>67</v>
      </c>
      <c r="BJ175" s="39" t="s">
        <v>67</v>
      </c>
      <c r="BK175" s="39" t="s">
        <v>67</v>
      </c>
      <c r="BL175" s="39" t="s">
        <v>67</v>
      </c>
      <c r="BM175" s="39" t="s">
        <v>67</v>
      </c>
      <c r="BN175" s="39" t="s">
        <v>252</v>
      </c>
      <c r="BO175" s="39" t="s">
        <v>321</v>
      </c>
    </row>
    <row r="176" spans="1:67" ht="12.5" x14ac:dyDescent="0.25">
      <c r="A176" s="38">
        <v>43773.464023275461</v>
      </c>
      <c r="B176" s="39" t="s">
        <v>1319</v>
      </c>
      <c r="C176" s="39" t="s">
        <v>107</v>
      </c>
      <c r="D176" s="39" t="s">
        <v>1320</v>
      </c>
      <c r="E176" s="39">
        <v>200100116</v>
      </c>
      <c r="F176" s="39" t="s">
        <v>1321</v>
      </c>
      <c r="G176" s="40" t="s">
        <v>1322</v>
      </c>
      <c r="H176" s="39" t="s">
        <v>883</v>
      </c>
      <c r="I176" s="39" t="s">
        <v>67</v>
      </c>
      <c r="J176" s="39" t="s">
        <v>67</v>
      </c>
      <c r="K176" s="39" t="s">
        <v>67</v>
      </c>
      <c r="L176" s="39" t="s">
        <v>67</v>
      </c>
      <c r="M176" s="39" t="s">
        <v>67</v>
      </c>
      <c r="N176" s="39" t="s">
        <v>67</v>
      </c>
      <c r="O176" s="39" t="s">
        <v>67</v>
      </c>
      <c r="P176" s="39" t="s">
        <v>67</v>
      </c>
      <c r="Q176" s="39" t="s">
        <v>67</v>
      </c>
      <c r="R176" s="39" t="s">
        <v>69</v>
      </c>
      <c r="S176" s="39" t="s">
        <v>67</v>
      </c>
      <c r="T176" s="39" t="s">
        <v>69</v>
      </c>
      <c r="U176" s="39" t="s">
        <v>69</v>
      </c>
      <c r="V176" s="39" t="s">
        <v>69</v>
      </c>
      <c r="W176" s="39" t="s">
        <v>69</v>
      </c>
      <c r="X176" s="39" t="s">
        <v>69</v>
      </c>
      <c r="Y176" s="39" t="s">
        <v>69</v>
      </c>
      <c r="Z176" s="39" t="s">
        <v>67</v>
      </c>
      <c r="AA176" s="39" t="s">
        <v>69</v>
      </c>
      <c r="AB176" s="39" t="s">
        <v>69</v>
      </c>
      <c r="AC176" s="39" t="s">
        <v>69</v>
      </c>
      <c r="AD176" s="39" t="s">
        <v>69</v>
      </c>
      <c r="AE176" s="39" t="s">
        <v>67</v>
      </c>
      <c r="AF176" s="39" t="s">
        <v>67</v>
      </c>
      <c r="AG176" s="39" t="s">
        <v>69</v>
      </c>
      <c r="AH176" s="39" t="s">
        <v>67</v>
      </c>
      <c r="AI176" s="39" t="s">
        <v>69</v>
      </c>
      <c r="AJ176" s="39" t="s">
        <v>69</v>
      </c>
      <c r="AK176" s="39" t="s">
        <v>67</v>
      </c>
      <c r="AL176" s="39" t="s">
        <v>69</v>
      </c>
      <c r="AM176" s="39" t="s">
        <v>69</v>
      </c>
      <c r="AN176" s="39" t="s">
        <v>67</v>
      </c>
      <c r="AO176" s="39" t="s">
        <v>69</v>
      </c>
      <c r="AP176" s="39" t="s">
        <v>67</v>
      </c>
      <c r="AQ176" s="39" t="s">
        <v>69</v>
      </c>
      <c r="AR176" s="39" t="s">
        <v>69</v>
      </c>
      <c r="AS176" s="39" t="s">
        <v>67</v>
      </c>
      <c r="AT176" s="39" t="s">
        <v>69</v>
      </c>
      <c r="AU176" s="39" t="s">
        <v>69</v>
      </c>
      <c r="AV176" s="1"/>
      <c r="AW176" s="1"/>
      <c r="AX176" s="1"/>
      <c r="AY176" s="1"/>
      <c r="AZ176" s="1"/>
      <c r="BA176" s="1"/>
      <c r="BB176" s="1"/>
      <c r="BC176" s="1"/>
      <c r="BD176" s="1"/>
      <c r="BE176" s="1"/>
      <c r="BF176" s="1"/>
      <c r="BG176" s="1"/>
      <c r="BH176" s="1"/>
      <c r="BI176" s="1"/>
      <c r="BJ176" s="1"/>
      <c r="BK176" s="1"/>
      <c r="BL176" s="1"/>
      <c r="BM176" s="1"/>
      <c r="BN176" s="39" t="s">
        <v>1323</v>
      </c>
      <c r="BO176" s="39" t="s">
        <v>330</v>
      </c>
    </row>
    <row r="177" spans="1:67" ht="12.5" x14ac:dyDescent="0.25">
      <c r="A177" s="38">
        <v>43773.552024375</v>
      </c>
      <c r="B177" s="39" t="s">
        <v>1324</v>
      </c>
      <c r="C177" s="39" t="s">
        <v>107</v>
      </c>
      <c r="D177" s="39" t="s">
        <v>1325</v>
      </c>
      <c r="E177" s="39">
        <v>200100128</v>
      </c>
      <c r="F177" s="39" t="s">
        <v>1326</v>
      </c>
      <c r="G177" s="40" t="s">
        <v>1327</v>
      </c>
      <c r="H177" s="39" t="s">
        <v>883</v>
      </c>
      <c r="I177" s="39" t="s">
        <v>67</v>
      </c>
      <c r="J177" s="39" t="s">
        <v>67</v>
      </c>
      <c r="K177" s="39" t="s">
        <v>67</v>
      </c>
      <c r="L177" s="39" t="s">
        <v>67</v>
      </c>
      <c r="M177" s="39" t="s">
        <v>67</v>
      </c>
      <c r="N177" s="39" t="s">
        <v>67</v>
      </c>
      <c r="O177" s="39" t="s">
        <v>67</v>
      </c>
      <c r="P177" s="39" t="s">
        <v>67</v>
      </c>
      <c r="Q177" s="39" t="s">
        <v>67</v>
      </c>
      <c r="R177" s="39" t="s">
        <v>67</v>
      </c>
      <c r="S177" s="39" t="s">
        <v>67</v>
      </c>
      <c r="T177" s="39" t="s">
        <v>67</v>
      </c>
      <c r="U177" s="39" t="s">
        <v>67</v>
      </c>
      <c r="V177" s="39" t="s">
        <v>69</v>
      </c>
      <c r="W177" s="39" t="s">
        <v>69</v>
      </c>
      <c r="X177" s="39" t="s">
        <v>69</v>
      </c>
      <c r="Y177" s="39" t="s">
        <v>67</v>
      </c>
      <c r="Z177" s="39" t="s">
        <v>67</v>
      </c>
      <c r="AA177" s="1"/>
      <c r="AB177" s="39" t="s">
        <v>69</v>
      </c>
      <c r="AC177" s="39" t="s">
        <v>69</v>
      </c>
      <c r="AD177" s="39" t="s">
        <v>69</v>
      </c>
      <c r="AE177" s="39" t="s">
        <v>67</v>
      </c>
      <c r="AF177" s="39" t="s">
        <v>67</v>
      </c>
      <c r="AG177" s="39" t="s">
        <v>67</v>
      </c>
      <c r="AH177" s="39" t="s">
        <v>69</v>
      </c>
      <c r="AI177" s="39" t="s">
        <v>67</v>
      </c>
      <c r="AJ177" s="39" t="s">
        <v>67</v>
      </c>
      <c r="AK177" s="39" t="s">
        <v>67</v>
      </c>
      <c r="AL177" s="39" t="s">
        <v>67</v>
      </c>
      <c r="AM177" s="39" t="s">
        <v>67</v>
      </c>
      <c r="AN177" s="39" t="s">
        <v>67</v>
      </c>
      <c r="AO177" s="39" t="s">
        <v>69</v>
      </c>
      <c r="AP177" s="39" t="s">
        <v>67</v>
      </c>
      <c r="AQ177" s="39" t="s">
        <v>67</v>
      </c>
      <c r="AR177" s="39" t="s">
        <v>67</v>
      </c>
      <c r="AS177" s="39" t="s">
        <v>67</v>
      </c>
      <c r="AT177" s="39" t="s">
        <v>67</v>
      </c>
      <c r="AU177" s="39" t="s">
        <v>67</v>
      </c>
      <c r="AV177" s="39" t="s">
        <v>69</v>
      </c>
      <c r="AW177" s="39" t="s">
        <v>67</v>
      </c>
      <c r="AX177" s="39" t="s">
        <v>69</v>
      </c>
      <c r="AY177" s="39" t="s">
        <v>67</v>
      </c>
      <c r="AZ177" s="39" t="s">
        <v>67</v>
      </c>
      <c r="BA177" s="39" t="s">
        <v>67</v>
      </c>
      <c r="BB177" s="39" t="s">
        <v>67</v>
      </c>
      <c r="BC177" s="39" t="s">
        <v>67</v>
      </c>
      <c r="BD177" s="39" t="s">
        <v>67</v>
      </c>
      <c r="BE177" s="39" t="s">
        <v>69</v>
      </c>
      <c r="BF177" s="39" t="s">
        <v>67</v>
      </c>
      <c r="BG177" s="39" t="s">
        <v>69</v>
      </c>
      <c r="BH177" s="39" t="s">
        <v>67</v>
      </c>
      <c r="BI177" s="39" t="s">
        <v>69</v>
      </c>
      <c r="BJ177" s="39" t="s">
        <v>67</v>
      </c>
      <c r="BK177" s="39" t="s">
        <v>67</v>
      </c>
      <c r="BL177" s="39" t="s">
        <v>67</v>
      </c>
      <c r="BM177" s="39" t="s">
        <v>67</v>
      </c>
      <c r="BN177" s="39" t="s">
        <v>1328</v>
      </c>
      <c r="BO177" s="39" t="s">
        <v>720</v>
      </c>
    </row>
    <row r="178" spans="1:67" ht="12.5" x14ac:dyDescent="0.25">
      <c r="A178" s="38">
        <v>43770.482867511571</v>
      </c>
      <c r="B178" s="39" t="s">
        <v>1329</v>
      </c>
      <c r="C178" s="39" t="s">
        <v>107</v>
      </c>
      <c r="D178" s="39" t="s">
        <v>1330</v>
      </c>
      <c r="E178" s="39">
        <v>200100915</v>
      </c>
      <c r="F178" s="39" t="s">
        <v>1331</v>
      </c>
      <c r="G178" s="40" t="s">
        <v>1332</v>
      </c>
      <c r="H178" s="39" t="s">
        <v>883</v>
      </c>
      <c r="I178" s="39" t="s">
        <v>67</v>
      </c>
      <c r="J178" s="39" t="s">
        <v>69</v>
      </c>
      <c r="K178" s="39" t="s">
        <v>67</v>
      </c>
      <c r="L178" s="39" t="s">
        <v>67</v>
      </c>
      <c r="M178" s="39" t="s">
        <v>67</v>
      </c>
      <c r="N178" s="39" t="s">
        <v>69</v>
      </c>
      <c r="O178" s="39" t="s">
        <v>67</v>
      </c>
      <c r="P178" s="39" t="s">
        <v>67</v>
      </c>
      <c r="Q178" s="39" t="s">
        <v>67</v>
      </c>
      <c r="R178" s="39" t="s">
        <v>69</v>
      </c>
      <c r="S178" s="39" t="s">
        <v>67</v>
      </c>
      <c r="T178" s="39" t="s">
        <v>69</v>
      </c>
      <c r="U178" s="39" t="s">
        <v>69</v>
      </c>
      <c r="V178" s="39" t="s">
        <v>76</v>
      </c>
      <c r="W178" s="39" t="s">
        <v>69</v>
      </c>
      <c r="X178" s="39" t="s">
        <v>69</v>
      </c>
      <c r="Y178" s="39" t="s">
        <v>69</v>
      </c>
      <c r="Z178" s="39" t="s">
        <v>69</v>
      </c>
      <c r="AA178" s="39" t="s">
        <v>69</v>
      </c>
      <c r="AB178" s="39" t="s">
        <v>69</v>
      </c>
      <c r="AC178" s="39" t="s">
        <v>67</v>
      </c>
      <c r="AD178" s="39" t="s">
        <v>69</v>
      </c>
      <c r="AE178" s="39" t="s">
        <v>76</v>
      </c>
      <c r="AF178" s="39" t="s">
        <v>69</v>
      </c>
      <c r="AG178" s="39" t="s">
        <v>67</v>
      </c>
      <c r="AH178" s="39" t="s">
        <v>69</v>
      </c>
      <c r="AI178" s="39" t="s">
        <v>69</v>
      </c>
      <c r="AJ178" s="39" t="s">
        <v>76</v>
      </c>
      <c r="AK178" s="39" t="s">
        <v>69</v>
      </c>
      <c r="AL178" s="39" t="s">
        <v>76</v>
      </c>
      <c r="AM178" s="39" t="s">
        <v>67</v>
      </c>
      <c r="AN178" s="39" t="s">
        <v>69</v>
      </c>
      <c r="AO178" s="39" t="s">
        <v>69</v>
      </c>
      <c r="AP178" s="39" t="s">
        <v>69</v>
      </c>
      <c r="AQ178" s="39" t="s">
        <v>67</v>
      </c>
      <c r="AR178" s="39" t="s">
        <v>67</v>
      </c>
      <c r="AS178" s="39" t="s">
        <v>67</v>
      </c>
      <c r="AT178" s="39" t="s">
        <v>67</v>
      </c>
      <c r="AU178" s="39" t="s">
        <v>67</v>
      </c>
      <c r="AV178" s="1"/>
      <c r="AW178" s="1"/>
      <c r="AX178" s="1"/>
      <c r="AY178" s="1"/>
      <c r="AZ178" s="1"/>
      <c r="BA178" s="1"/>
      <c r="BB178" s="1"/>
      <c r="BC178" s="1"/>
      <c r="BD178" s="1"/>
      <c r="BE178" s="1"/>
      <c r="BF178" s="1"/>
      <c r="BG178" s="1"/>
      <c r="BH178" s="1"/>
      <c r="BI178" s="1"/>
      <c r="BJ178" s="1"/>
      <c r="BK178" s="1"/>
      <c r="BL178" s="1"/>
      <c r="BM178" s="1"/>
      <c r="BN178" s="39" t="s">
        <v>1333</v>
      </c>
      <c r="BO178" s="39" t="s">
        <v>665</v>
      </c>
    </row>
    <row r="179" spans="1:67" ht="12.5" x14ac:dyDescent="0.25">
      <c r="A179" s="38">
        <v>43770.376728437499</v>
      </c>
      <c r="B179" s="39" t="s">
        <v>203</v>
      </c>
      <c r="C179" s="39" t="s">
        <v>107</v>
      </c>
      <c r="D179" s="39" t="s">
        <v>1334</v>
      </c>
      <c r="E179" s="39">
        <v>200100144</v>
      </c>
      <c r="F179" s="39" t="s">
        <v>1335</v>
      </c>
      <c r="G179" s="40" t="s">
        <v>204</v>
      </c>
      <c r="H179" s="39" t="s">
        <v>883</v>
      </c>
      <c r="I179" s="39" t="s">
        <v>67</v>
      </c>
      <c r="J179" s="39" t="s">
        <v>69</v>
      </c>
      <c r="K179" s="39" t="s">
        <v>69</v>
      </c>
      <c r="L179" s="39" t="s">
        <v>67</v>
      </c>
      <c r="M179" s="39" t="s">
        <v>67</v>
      </c>
      <c r="N179" s="39" t="s">
        <v>67</v>
      </c>
      <c r="O179" s="39" t="s">
        <v>69</v>
      </c>
      <c r="P179" s="39" t="s">
        <v>67</v>
      </c>
      <c r="Q179" s="39" t="s">
        <v>67</v>
      </c>
      <c r="R179" s="39" t="s">
        <v>69</v>
      </c>
      <c r="S179" s="39" t="s">
        <v>69</v>
      </c>
      <c r="T179" s="39" t="s">
        <v>67</v>
      </c>
      <c r="U179" s="39" t="s">
        <v>67</v>
      </c>
      <c r="V179" s="39" t="s">
        <v>76</v>
      </c>
      <c r="W179" s="39" t="s">
        <v>67</v>
      </c>
      <c r="X179" s="39" t="s">
        <v>67</v>
      </c>
      <c r="Y179" s="39" t="s">
        <v>69</v>
      </c>
      <c r="Z179" s="39" t="s">
        <v>67</v>
      </c>
      <c r="AA179" s="39" t="s">
        <v>69</v>
      </c>
      <c r="AB179" s="39" t="s">
        <v>67</v>
      </c>
      <c r="AC179" s="39" t="s">
        <v>67</v>
      </c>
      <c r="AD179" s="39" t="s">
        <v>67</v>
      </c>
      <c r="AE179" s="39" t="s">
        <v>67</v>
      </c>
      <c r="AF179" s="39" t="s">
        <v>67</v>
      </c>
      <c r="AG179" s="39" t="s">
        <v>67</v>
      </c>
      <c r="AH179" s="39" t="s">
        <v>67</v>
      </c>
      <c r="AI179" s="39" t="s">
        <v>67</v>
      </c>
      <c r="AJ179" s="39" t="s">
        <v>69</v>
      </c>
      <c r="AK179" s="39" t="s">
        <v>69</v>
      </c>
      <c r="AL179" s="39" t="s">
        <v>67</v>
      </c>
      <c r="AM179" s="39" t="s">
        <v>67</v>
      </c>
      <c r="AN179" s="39" t="s">
        <v>76</v>
      </c>
      <c r="AO179" s="39" t="s">
        <v>69</v>
      </c>
      <c r="AP179" s="39" t="s">
        <v>67</v>
      </c>
      <c r="AQ179" s="39" t="s">
        <v>67</v>
      </c>
      <c r="AR179" s="39" t="s">
        <v>67</v>
      </c>
      <c r="AS179" s="39" t="s">
        <v>67</v>
      </c>
      <c r="AT179" s="39" t="s">
        <v>67</v>
      </c>
      <c r="AU179" s="39" t="s">
        <v>67</v>
      </c>
      <c r="AV179" s="1"/>
      <c r="AW179" s="1"/>
      <c r="AX179" s="1"/>
      <c r="AY179" s="1"/>
      <c r="AZ179" s="1"/>
      <c r="BA179" s="1"/>
      <c r="BB179" s="1"/>
      <c r="BC179" s="1"/>
      <c r="BD179" s="1"/>
      <c r="BE179" s="1"/>
      <c r="BF179" s="1"/>
      <c r="BG179" s="1"/>
      <c r="BH179" s="1"/>
      <c r="BI179" s="1"/>
      <c r="BJ179" s="1"/>
      <c r="BK179" s="1"/>
      <c r="BL179" s="1"/>
      <c r="BM179" s="1"/>
      <c r="BO179" s="39" t="s">
        <v>1336</v>
      </c>
    </row>
    <row r="180" spans="1:67" ht="12.5" x14ac:dyDescent="0.25">
      <c r="A180" s="38">
        <v>43769.699633888886</v>
      </c>
      <c r="B180" s="39" t="s">
        <v>676</v>
      </c>
      <c r="C180" s="39" t="s">
        <v>107</v>
      </c>
      <c r="D180" s="39" t="s">
        <v>677</v>
      </c>
      <c r="E180" s="39">
        <v>200100181</v>
      </c>
      <c r="F180" s="39" t="s">
        <v>1337</v>
      </c>
      <c r="G180" s="40" t="s">
        <v>678</v>
      </c>
      <c r="H180" s="39" t="s">
        <v>883</v>
      </c>
      <c r="I180" s="39" t="s">
        <v>67</v>
      </c>
      <c r="J180" s="39" t="s">
        <v>67</v>
      </c>
      <c r="K180" s="39" t="s">
        <v>67</v>
      </c>
      <c r="L180" s="39" t="s">
        <v>67</v>
      </c>
      <c r="M180" s="1"/>
      <c r="N180" s="1"/>
      <c r="O180" s="1"/>
      <c r="P180" s="1"/>
      <c r="Q180" s="39" t="s">
        <v>67</v>
      </c>
      <c r="R180" s="39" t="s">
        <v>67</v>
      </c>
      <c r="S180" s="39" t="s">
        <v>67</v>
      </c>
      <c r="T180" s="39" t="s">
        <v>67</v>
      </c>
      <c r="U180" s="39" t="s">
        <v>67</v>
      </c>
      <c r="V180" s="39" t="s">
        <v>67</v>
      </c>
      <c r="W180" s="39" t="s">
        <v>69</v>
      </c>
      <c r="X180" s="39" t="s">
        <v>67</v>
      </c>
      <c r="Y180" s="39" t="s">
        <v>67</v>
      </c>
      <c r="Z180" s="39" t="s">
        <v>67</v>
      </c>
      <c r="AA180" s="1"/>
      <c r="AB180" s="1"/>
      <c r="AC180" s="1"/>
      <c r="AD180" s="1"/>
      <c r="AE180" s="1"/>
      <c r="AF180" s="1"/>
      <c r="AG180" s="39" t="s">
        <v>67</v>
      </c>
      <c r="AH180" s="39" t="s">
        <v>67</v>
      </c>
      <c r="AI180" s="39" t="s">
        <v>69</v>
      </c>
      <c r="AJ180" s="39" t="s">
        <v>67</v>
      </c>
      <c r="AK180" s="39" t="s">
        <v>67</v>
      </c>
      <c r="AL180" s="39" t="s">
        <v>67</v>
      </c>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O180" s="39" t="s">
        <v>107</v>
      </c>
    </row>
    <row r="181" spans="1:67" ht="12.5" x14ac:dyDescent="0.25">
      <c r="A181" s="38">
        <v>43769.973224780093</v>
      </c>
      <c r="B181" s="39" t="s">
        <v>679</v>
      </c>
      <c r="C181" s="39" t="s">
        <v>107</v>
      </c>
      <c r="D181" s="39" t="s">
        <v>1338</v>
      </c>
      <c r="E181" s="39">
        <v>200100183</v>
      </c>
      <c r="F181" s="39" t="s">
        <v>1339</v>
      </c>
      <c r="G181" s="40" t="s">
        <v>1340</v>
      </c>
      <c r="H181" s="39" t="s">
        <v>883</v>
      </c>
      <c r="I181" s="39" t="s">
        <v>67</v>
      </c>
      <c r="J181" s="39" t="s">
        <v>67</v>
      </c>
      <c r="K181" s="39" t="s">
        <v>67</v>
      </c>
      <c r="L181" s="39" t="s">
        <v>67</v>
      </c>
      <c r="M181" s="39" t="s">
        <v>67</v>
      </c>
      <c r="N181" s="39" t="s">
        <v>67</v>
      </c>
      <c r="O181" s="39" t="s">
        <v>67</v>
      </c>
      <c r="P181" s="39" t="s">
        <v>67</v>
      </c>
      <c r="Q181" s="39" t="s">
        <v>67</v>
      </c>
      <c r="R181" s="39" t="s">
        <v>67</v>
      </c>
      <c r="S181" s="39" t="s">
        <v>67</v>
      </c>
      <c r="T181" s="39" t="s">
        <v>67</v>
      </c>
      <c r="U181" s="39" t="s">
        <v>67</v>
      </c>
      <c r="V181" s="39" t="s">
        <v>67</v>
      </c>
      <c r="W181" s="39" t="s">
        <v>67</v>
      </c>
      <c r="X181" s="39" t="s">
        <v>67</v>
      </c>
      <c r="Y181" s="39" t="s">
        <v>67</v>
      </c>
      <c r="Z181" s="39" t="s">
        <v>67</v>
      </c>
      <c r="AA181" s="39" t="s">
        <v>67</v>
      </c>
      <c r="AB181" s="39" t="s">
        <v>67</v>
      </c>
      <c r="AC181" s="39" t="s">
        <v>67</v>
      </c>
      <c r="AD181" s="39" t="s">
        <v>67</v>
      </c>
      <c r="AE181" s="39" t="s">
        <v>67</v>
      </c>
      <c r="AF181" s="39" t="s">
        <v>67</v>
      </c>
      <c r="AG181" s="39" t="s">
        <v>67</v>
      </c>
      <c r="AH181" s="39" t="s">
        <v>67</v>
      </c>
      <c r="AI181" s="39" t="s">
        <v>67</v>
      </c>
      <c r="AJ181" s="39" t="s">
        <v>67</v>
      </c>
      <c r="AK181" s="39" t="s">
        <v>67</v>
      </c>
      <c r="AL181" s="39" t="s">
        <v>67</v>
      </c>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O181" s="39" t="s">
        <v>330</v>
      </c>
    </row>
    <row r="182" spans="1:67" ht="12.5" x14ac:dyDescent="0.25">
      <c r="A182" s="38">
        <v>43774.304676550921</v>
      </c>
      <c r="B182" s="39" t="s">
        <v>680</v>
      </c>
      <c r="C182" s="39" t="s">
        <v>107</v>
      </c>
      <c r="D182" s="39" t="s">
        <v>681</v>
      </c>
      <c r="E182" s="39">
        <v>200100172</v>
      </c>
      <c r="F182" s="39" t="s">
        <v>682</v>
      </c>
      <c r="G182" s="40" t="s">
        <v>683</v>
      </c>
      <c r="H182" s="39" t="s">
        <v>883</v>
      </c>
      <c r="I182" s="39" t="s">
        <v>67</v>
      </c>
      <c r="J182" s="39" t="s">
        <v>67</v>
      </c>
      <c r="K182" s="39" t="s">
        <v>67</v>
      </c>
      <c r="L182" s="39" t="s">
        <v>67</v>
      </c>
      <c r="M182" s="39" t="s">
        <v>67</v>
      </c>
      <c r="N182" s="39" t="s">
        <v>67</v>
      </c>
      <c r="O182" s="39" t="s">
        <v>67</v>
      </c>
      <c r="P182" s="39" t="s">
        <v>67</v>
      </c>
      <c r="Q182" s="39" t="s">
        <v>67</v>
      </c>
      <c r="R182" s="39" t="s">
        <v>67</v>
      </c>
      <c r="S182" s="39" t="s">
        <v>67</v>
      </c>
      <c r="T182" s="39" t="s">
        <v>67</v>
      </c>
      <c r="U182" s="39" t="s">
        <v>67</v>
      </c>
      <c r="V182" s="39" t="s">
        <v>67</v>
      </c>
      <c r="W182" s="39" t="s">
        <v>67</v>
      </c>
      <c r="X182" s="39" t="s">
        <v>67</v>
      </c>
      <c r="Y182" s="39" t="s">
        <v>67</v>
      </c>
      <c r="Z182" s="39" t="s">
        <v>67</v>
      </c>
      <c r="AA182" s="39" t="s">
        <v>67</v>
      </c>
      <c r="AB182" s="39" t="s">
        <v>67</v>
      </c>
      <c r="AC182" s="39" t="s">
        <v>67</v>
      </c>
      <c r="AD182" s="39" t="s">
        <v>67</v>
      </c>
      <c r="AE182" s="39" t="s">
        <v>67</v>
      </c>
      <c r="AF182" s="39" t="s">
        <v>67</v>
      </c>
      <c r="AG182" s="39" t="s">
        <v>67</v>
      </c>
      <c r="AH182" s="39" t="s">
        <v>67</v>
      </c>
      <c r="AI182" s="39" t="s">
        <v>67</v>
      </c>
      <c r="AJ182" s="39" t="s">
        <v>67</v>
      </c>
      <c r="AK182" s="39" t="s">
        <v>67</v>
      </c>
      <c r="AL182" s="39" t="s">
        <v>67</v>
      </c>
      <c r="AM182" s="39" t="s">
        <v>67</v>
      </c>
      <c r="AN182" s="39" t="s">
        <v>67</v>
      </c>
      <c r="AO182" s="39" t="s">
        <v>67</v>
      </c>
      <c r="AP182" s="39" t="s">
        <v>67</v>
      </c>
      <c r="AQ182" s="39" t="s">
        <v>67</v>
      </c>
      <c r="AR182" s="39" t="s">
        <v>67</v>
      </c>
      <c r="AS182" s="39" t="s">
        <v>67</v>
      </c>
      <c r="AT182" s="39" t="s">
        <v>67</v>
      </c>
      <c r="AU182" s="39" t="s">
        <v>67</v>
      </c>
      <c r="AV182" s="39" t="s">
        <v>67</v>
      </c>
      <c r="AW182" s="39" t="s">
        <v>67</v>
      </c>
      <c r="AX182" s="39" t="s">
        <v>67</v>
      </c>
      <c r="AY182" s="39" t="s">
        <v>67</v>
      </c>
      <c r="AZ182" s="39" t="s">
        <v>67</v>
      </c>
      <c r="BA182" s="39" t="s">
        <v>67</v>
      </c>
      <c r="BB182" s="39" t="s">
        <v>67</v>
      </c>
      <c r="BC182" s="39" t="s">
        <v>67</v>
      </c>
      <c r="BD182" s="39" t="s">
        <v>67</v>
      </c>
      <c r="BE182" s="39" t="s">
        <v>67</v>
      </c>
      <c r="BF182" s="39" t="s">
        <v>67</v>
      </c>
      <c r="BG182" s="39" t="s">
        <v>67</v>
      </c>
      <c r="BH182" s="39" t="s">
        <v>67</v>
      </c>
      <c r="BI182" s="39" t="s">
        <v>67</v>
      </c>
      <c r="BJ182" s="39" t="s">
        <v>67</v>
      </c>
      <c r="BK182" s="39" t="s">
        <v>67</v>
      </c>
      <c r="BL182" s="39" t="s">
        <v>67</v>
      </c>
      <c r="BM182" s="39" t="s">
        <v>67</v>
      </c>
    </row>
    <row r="183" spans="1:67" ht="12.5" x14ac:dyDescent="0.25">
      <c r="A183" s="38">
        <v>43770.360304745365</v>
      </c>
      <c r="B183" s="39" t="s">
        <v>1341</v>
      </c>
      <c r="C183" s="39" t="s">
        <v>107</v>
      </c>
      <c r="D183" s="39" t="s">
        <v>1342</v>
      </c>
      <c r="E183" s="39">
        <v>200100195</v>
      </c>
      <c r="F183" s="39" t="s">
        <v>1343</v>
      </c>
      <c r="G183" s="40" t="s">
        <v>1344</v>
      </c>
      <c r="H183" s="39" t="s">
        <v>883</v>
      </c>
      <c r="I183" s="39" t="s">
        <v>67</v>
      </c>
      <c r="J183" s="39" t="s">
        <v>67</v>
      </c>
      <c r="K183" s="39" t="s">
        <v>67</v>
      </c>
      <c r="L183" s="39" t="s">
        <v>67</v>
      </c>
      <c r="M183" s="39" t="s">
        <v>67</v>
      </c>
      <c r="N183" s="39" t="s">
        <v>67</v>
      </c>
      <c r="O183" s="39" t="s">
        <v>67</v>
      </c>
      <c r="P183" s="39" t="s">
        <v>67</v>
      </c>
      <c r="Q183" s="39" t="s">
        <v>67</v>
      </c>
      <c r="R183" s="39" t="s">
        <v>67</v>
      </c>
      <c r="S183" s="39" t="s">
        <v>67</v>
      </c>
      <c r="T183" s="39" t="s">
        <v>67</v>
      </c>
      <c r="U183" s="39" t="s">
        <v>67</v>
      </c>
      <c r="V183" s="39" t="s">
        <v>67</v>
      </c>
      <c r="W183" s="39" t="s">
        <v>67</v>
      </c>
      <c r="X183" s="39" t="s">
        <v>67</v>
      </c>
      <c r="Y183" s="39" t="s">
        <v>67</v>
      </c>
      <c r="Z183" s="39" t="s">
        <v>67</v>
      </c>
      <c r="AA183" s="39" t="s">
        <v>67</v>
      </c>
      <c r="AB183" s="39" t="s">
        <v>67</v>
      </c>
      <c r="AC183" s="39" t="s">
        <v>67</v>
      </c>
      <c r="AD183" s="39" t="s">
        <v>67</v>
      </c>
      <c r="AE183" s="39" t="s">
        <v>67</v>
      </c>
      <c r="AF183" s="39" t="s">
        <v>67</v>
      </c>
      <c r="AG183" s="39" t="s">
        <v>67</v>
      </c>
      <c r="AH183" s="39" t="s">
        <v>67</v>
      </c>
      <c r="AI183" s="39" t="s">
        <v>67</v>
      </c>
      <c r="AJ183" s="39" t="s">
        <v>67</v>
      </c>
      <c r="AK183" s="39" t="s">
        <v>67</v>
      </c>
      <c r="AL183" s="39" t="s">
        <v>67</v>
      </c>
      <c r="AM183" s="39" t="s">
        <v>67</v>
      </c>
      <c r="AN183" s="39" t="s">
        <v>67</v>
      </c>
      <c r="AO183" s="39" t="s">
        <v>67</v>
      </c>
      <c r="AP183" s="39" t="s">
        <v>67</v>
      </c>
      <c r="AQ183" s="39" t="s">
        <v>67</v>
      </c>
      <c r="AR183" s="39" t="s">
        <v>67</v>
      </c>
      <c r="AS183" s="39" t="s">
        <v>67</v>
      </c>
      <c r="AT183" s="39" t="s">
        <v>67</v>
      </c>
      <c r="AU183" s="39" t="s">
        <v>67</v>
      </c>
      <c r="AV183" s="1"/>
      <c r="AW183" s="1"/>
      <c r="AX183" s="1"/>
      <c r="AY183" s="1"/>
      <c r="AZ183" s="1"/>
      <c r="BA183" s="1"/>
      <c r="BB183" s="1"/>
      <c r="BC183" s="1"/>
      <c r="BD183" s="1"/>
      <c r="BE183" s="1"/>
      <c r="BF183" s="1"/>
      <c r="BG183" s="1"/>
      <c r="BH183" s="1"/>
      <c r="BI183" s="1"/>
      <c r="BJ183" s="1"/>
      <c r="BK183" s="1"/>
      <c r="BL183" s="1"/>
      <c r="BM183" s="1"/>
      <c r="BO183" s="39">
        <v>2</v>
      </c>
    </row>
    <row r="184" spans="1:67" ht="12.5" x14ac:dyDescent="0.25">
      <c r="A184" s="38">
        <v>43769.620284548611</v>
      </c>
      <c r="B184" s="39" t="s">
        <v>1345</v>
      </c>
      <c r="C184" s="39" t="s">
        <v>107</v>
      </c>
      <c r="D184" s="39" t="s">
        <v>1346</v>
      </c>
      <c r="E184" s="39">
        <v>200100217</v>
      </c>
      <c r="F184" s="39" t="s">
        <v>1347</v>
      </c>
      <c r="G184" s="40" t="s">
        <v>1348</v>
      </c>
      <c r="H184" s="39" t="s">
        <v>883</v>
      </c>
      <c r="I184" s="39" t="s">
        <v>69</v>
      </c>
      <c r="J184" s="39" t="s">
        <v>69</v>
      </c>
      <c r="K184" s="39" t="s">
        <v>67</v>
      </c>
      <c r="L184" s="39" t="s">
        <v>69</v>
      </c>
      <c r="M184" s="39" t="s">
        <v>67</v>
      </c>
      <c r="N184" s="39" t="s">
        <v>69</v>
      </c>
      <c r="O184" s="39" t="s">
        <v>67</v>
      </c>
      <c r="P184" s="39" t="s">
        <v>67</v>
      </c>
      <c r="Q184" s="39" t="s">
        <v>67</v>
      </c>
      <c r="R184" s="39" t="s">
        <v>69</v>
      </c>
      <c r="S184" s="39" t="s">
        <v>67</v>
      </c>
      <c r="T184" s="39" t="s">
        <v>67</v>
      </c>
      <c r="U184" s="39" t="s">
        <v>67</v>
      </c>
      <c r="V184" s="39" t="s">
        <v>69</v>
      </c>
      <c r="W184" s="39" t="s">
        <v>67</v>
      </c>
      <c r="X184" s="39" t="s">
        <v>67</v>
      </c>
      <c r="Y184" s="39" t="s">
        <v>67</v>
      </c>
      <c r="Z184" s="39" t="s">
        <v>67</v>
      </c>
      <c r="AA184" s="39" t="s">
        <v>67</v>
      </c>
      <c r="AB184" s="39" t="s">
        <v>69</v>
      </c>
      <c r="AC184" s="39" t="s">
        <v>67</v>
      </c>
      <c r="AD184" s="39" t="s">
        <v>67</v>
      </c>
      <c r="AE184" s="39" t="s">
        <v>67</v>
      </c>
      <c r="AF184" s="39" t="s">
        <v>67</v>
      </c>
      <c r="AG184" s="39" t="s">
        <v>67</v>
      </c>
      <c r="AH184" s="39" t="s">
        <v>69</v>
      </c>
      <c r="AI184" s="39" t="s">
        <v>67</v>
      </c>
      <c r="AJ184" s="39" t="s">
        <v>67</v>
      </c>
      <c r="AK184" s="39" t="s">
        <v>67</v>
      </c>
      <c r="AL184" s="39" t="s">
        <v>67</v>
      </c>
      <c r="AM184" s="39" t="s">
        <v>67</v>
      </c>
      <c r="AN184" s="39" t="s">
        <v>69</v>
      </c>
      <c r="AO184" s="39" t="s">
        <v>69</v>
      </c>
      <c r="AP184" s="39" t="s">
        <v>67</v>
      </c>
      <c r="AQ184" s="39" t="s">
        <v>67</v>
      </c>
      <c r="AR184" s="39" t="s">
        <v>67</v>
      </c>
      <c r="AS184" s="39" t="s">
        <v>67</v>
      </c>
      <c r="AT184" s="39" t="s">
        <v>69</v>
      </c>
      <c r="AU184" s="39" t="s">
        <v>67</v>
      </c>
      <c r="AV184" s="1"/>
      <c r="AW184" s="1"/>
      <c r="AX184" s="1"/>
      <c r="AY184" s="1"/>
      <c r="AZ184" s="1"/>
      <c r="BA184" s="1"/>
      <c r="BB184" s="1"/>
      <c r="BC184" s="1"/>
      <c r="BD184" s="1"/>
      <c r="BE184" s="1"/>
      <c r="BF184" s="1"/>
      <c r="BG184" s="1"/>
      <c r="BH184" s="1"/>
      <c r="BI184" s="1"/>
      <c r="BJ184" s="1"/>
      <c r="BK184" s="1"/>
      <c r="BL184" s="1"/>
      <c r="BM184" s="1"/>
      <c r="BN184" s="39" t="s">
        <v>1349</v>
      </c>
      <c r="BO184" s="39" t="s">
        <v>1350</v>
      </c>
    </row>
    <row r="185" spans="1:67" ht="12.5" x14ac:dyDescent="0.25">
      <c r="A185" s="38">
        <v>43769.389193738425</v>
      </c>
      <c r="B185" s="39" t="s">
        <v>1351</v>
      </c>
      <c r="C185" s="39" t="s">
        <v>107</v>
      </c>
      <c r="D185" s="39" t="s">
        <v>1352</v>
      </c>
      <c r="E185" s="39">
        <v>200100249</v>
      </c>
      <c r="F185" s="39" t="s">
        <v>1353</v>
      </c>
      <c r="G185" s="40" t="s">
        <v>1354</v>
      </c>
      <c r="H185" s="39" t="s">
        <v>883</v>
      </c>
      <c r="I185" s="39" t="s">
        <v>67</v>
      </c>
      <c r="J185" s="39" t="s">
        <v>69</v>
      </c>
      <c r="K185" s="39" t="s">
        <v>67</v>
      </c>
      <c r="L185" s="39" t="s">
        <v>67</v>
      </c>
      <c r="M185" s="39" t="s">
        <v>67</v>
      </c>
      <c r="N185" s="39" t="s">
        <v>67</v>
      </c>
      <c r="O185" s="39" t="s">
        <v>67</v>
      </c>
      <c r="P185" s="39" t="s">
        <v>69</v>
      </c>
      <c r="Q185" s="39" t="s">
        <v>69</v>
      </c>
      <c r="R185" s="39" t="s">
        <v>69</v>
      </c>
      <c r="S185" s="39" t="s">
        <v>69</v>
      </c>
      <c r="T185" s="39" t="s">
        <v>69</v>
      </c>
      <c r="U185" s="39" t="s">
        <v>69</v>
      </c>
      <c r="V185" s="39" t="s">
        <v>76</v>
      </c>
      <c r="W185" s="39" t="s">
        <v>69</v>
      </c>
      <c r="X185" s="39" t="s">
        <v>76</v>
      </c>
      <c r="Y185" s="39" t="s">
        <v>76</v>
      </c>
      <c r="Z185" s="39" t="s">
        <v>76</v>
      </c>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39" t="s">
        <v>219</v>
      </c>
      <c r="BO185" s="39">
        <v>3</v>
      </c>
    </row>
    <row r="186" spans="1:67" ht="12.5" x14ac:dyDescent="0.25">
      <c r="A186" s="38">
        <v>43769.287833148148</v>
      </c>
      <c r="B186" s="39" t="s">
        <v>870</v>
      </c>
      <c r="C186" s="39" t="s">
        <v>107</v>
      </c>
      <c r="D186" s="39" t="s">
        <v>871</v>
      </c>
      <c r="E186" s="39">
        <v>200100250</v>
      </c>
      <c r="F186" s="39" t="s">
        <v>872</v>
      </c>
      <c r="G186" s="40" t="s">
        <v>873</v>
      </c>
      <c r="H186" s="39" t="s">
        <v>883</v>
      </c>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39" t="s">
        <v>67</v>
      </c>
      <c r="AW186" s="39" t="s">
        <v>67</v>
      </c>
      <c r="AX186" s="39" t="s">
        <v>67</v>
      </c>
      <c r="AY186" s="39" t="s">
        <v>67</v>
      </c>
      <c r="AZ186" s="39" t="s">
        <v>67</v>
      </c>
      <c r="BA186" s="39" t="s">
        <v>67</v>
      </c>
      <c r="BB186" s="39" t="s">
        <v>67</v>
      </c>
      <c r="BC186" s="39" t="s">
        <v>67</v>
      </c>
      <c r="BD186" s="39" t="s">
        <v>67</v>
      </c>
      <c r="BE186" s="39" t="s">
        <v>67</v>
      </c>
      <c r="BF186" s="39" t="s">
        <v>67</v>
      </c>
      <c r="BG186" s="39" t="s">
        <v>67</v>
      </c>
      <c r="BH186" s="39" t="s">
        <v>67</v>
      </c>
      <c r="BI186" s="39" t="s">
        <v>67</v>
      </c>
      <c r="BJ186" s="39" t="s">
        <v>67</v>
      </c>
      <c r="BK186" s="39" t="s">
        <v>67</v>
      </c>
      <c r="BL186" s="39" t="s">
        <v>67</v>
      </c>
      <c r="BM186" s="39" t="s">
        <v>67</v>
      </c>
      <c r="BO186" s="39" t="s">
        <v>322</v>
      </c>
    </row>
    <row r="187" spans="1:67" ht="12.5" x14ac:dyDescent="0.25">
      <c r="A187" s="38">
        <v>43770.274009317131</v>
      </c>
      <c r="B187" s="39" t="s">
        <v>517</v>
      </c>
      <c r="C187" s="39" t="s">
        <v>107</v>
      </c>
      <c r="D187" s="39" t="s">
        <v>685</v>
      </c>
      <c r="E187" s="39">
        <v>200100251</v>
      </c>
      <c r="F187" s="39" t="s">
        <v>1355</v>
      </c>
      <c r="G187" s="40" t="s">
        <v>205</v>
      </c>
      <c r="H187" s="39" t="s">
        <v>883</v>
      </c>
      <c r="I187" s="39" t="s">
        <v>67</v>
      </c>
      <c r="J187" s="39" t="s">
        <v>67</v>
      </c>
      <c r="K187" s="39" t="s">
        <v>67</v>
      </c>
      <c r="L187" s="39" t="s">
        <v>67</v>
      </c>
      <c r="M187" s="39" t="s">
        <v>67</v>
      </c>
      <c r="N187" s="39" t="s">
        <v>67</v>
      </c>
      <c r="O187" s="39" t="s">
        <v>67</v>
      </c>
      <c r="P187" s="39" t="s">
        <v>67</v>
      </c>
      <c r="Q187" s="39" t="s">
        <v>67</v>
      </c>
      <c r="R187" s="39" t="s">
        <v>67</v>
      </c>
      <c r="S187" s="39" t="s">
        <v>67</v>
      </c>
      <c r="T187" s="39" t="s">
        <v>67</v>
      </c>
      <c r="U187" s="39" t="s">
        <v>67</v>
      </c>
      <c r="V187" s="39" t="s">
        <v>67</v>
      </c>
      <c r="W187" s="39" t="s">
        <v>67</v>
      </c>
      <c r="X187" s="39" t="s">
        <v>67</v>
      </c>
      <c r="Y187" s="39" t="s">
        <v>67</v>
      </c>
      <c r="Z187" s="39" t="s">
        <v>67</v>
      </c>
      <c r="AA187" s="39" t="s">
        <v>67</v>
      </c>
      <c r="AB187" s="39" t="s">
        <v>67</v>
      </c>
      <c r="AC187" s="39" t="s">
        <v>67</v>
      </c>
      <c r="AD187" s="39" t="s">
        <v>67</v>
      </c>
      <c r="AE187" s="39" t="s">
        <v>67</v>
      </c>
      <c r="AF187" s="39" t="s">
        <v>67</v>
      </c>
      <c r="AG187" s="39" t="s">
        <v>67</v>
      </c>
      <c r="AH187" s="39" t="s">
        <v>67</v>
      </c>
      <c r="AI187" s="39" t="s">
        <v>67</v>
      </c>
      <c r="AJ187" s="39" t="s">
        <v>67</v>
      </c>
      <c r="AK187" s="39" t="s">
        <v>67</v>
      </c>
      <c r="AL187" s="39" t="s">
        <v>67</v>
      </c>
      <c r="AM187" s="39" t="s">
        <v>67</v>
      </c>
      <c r="AN187" s="39" t="s">
        <v>67</v>
      </c>
      <c r="AO187" s="39" t="s">
        <v>67</v>
      </c>
      <c r="AP187" s="39" t="s">
        <v>67</v>
      </c>
      <c r="AQ187" s="39" t="s">
        <v>67</v>
      </c>
      <c r="AR187" s="39" t="s">
        <v>67</v>
      </c>
      <c r="AS187" s="39" t="s">
        <v>67</v>
      </c>
      <c r="AT187" s="39" t="s">
        <v>67</v>
      </c>
      <c r="AU187" s="39" t="s">
        <v>67</v>
      </c>
      <c r="AV187" s="1"/>
      <c r="AW187" s="1"/>
      <c r="AX187" s="1"/>
      <c r="AY187" s="1"/>
      <c r="AZ187" s="1"/>
      <c r="BA187" s="1"/>
      <c r="BB187" s="1"/>
      <c r="BC187" s="1"/>
      <c r="BD187" s="1"/>
      <c r="BE187" s="1"/>
      <c r="BF187" s="1"/>
      <c r="BG187" s="1"/>
      <c r="BH187" s="1"/>
      <c r="BI187" s="1"/>
      <c r="BJ187" s="1"/>
      <c r="BK187" s="1"/>
      <c r="BL187" s="1"/>
      <c r="BM187" s="1"/>
      <c r="BN187" s="39" t="s">
        <v>1356</v>
      </c>
      <c r="BO187" s="39" t="s">
        <v>322</v>
      </c>
    </row>
    <row r="188" spans="1:67" ht="12.5" x14ac:dyDescent="0.25">
      <c r="A188" s="38">
        <v>43770.404702256943</v>
      </c>
      <c r="B188" s="39" t="s">
        <v>1357</v>
      </c>
      <c r="C188" s="39" t="s">
        <v>107</v>
      </c>
      <c r="D188" s="39" t="s">
        <v>1358</v>
      </c>
      <c r="E188" s="39">
        <v>200100256</v>
      </c>
      <c r="F188" s="39" t="s">
        <v>1359</v>
      </c>
      <c r="G188" s="40" t="s">
        <v>1360</v>
      </c>
      <c r="H188" s="39" t="s">
        <v>883</v>
      </c>
      <c r="I188" s="39" t="s">
        <v>69</v>
      </c>
      <c r="J188" s="39" t="s">
        <v>69</v>
      </c>
      <c r="K188" s="39" t="s">
        <v>69</v>
      </c>
      <c r="L188" s="39" t="s">
        <v>69</v>
      </c>
      <c r="M188" s="39" t="s">
        <v>69</v>
      </c>
      <c r="N188" s="39" t="s">
        <v>69</v>
      </c>
      <c r="O188" s="39" t="s">
        <v>69</v>
      </c>
      <c r="P188" s="39" t="s">
        <v>69</v>
      </c>
      <c r="Q188" s="39" t="s">
        <v>69</v>
      </c>
      <c r="R188" s="39" t="s">
        <v>69</v>
      </c>
      <c r="S188" s="39" t="s">
        <v>69</v>
      </c>
      <c r="T188" s="39" t="s">
        <v>69</v>
      </c>
      <c r="U188" s="39" t="s">
        <v>69</v>
      </c>
      <c r="V188" s="39" t="s">
        <v>69</v>
      </c>
      <c r="W188" s="39" t="s">
        <v>69</v>
      </c>
      <c r="X188" s="39" t="s">
        <v>69</v>
      </c>
      <c r="Y188" s="39" t="s">
        <v>69</v>
      </c>
      <c r="Z188" s="39" t="s">
        <v>69</v>
      </c>
      <c r="AA188" s="39" t="s">
        <v>69</v>
      </c>
      <c r="AB188" s="39" t="s">
        <v>69</v>
      </c>
      <c r="AC188" s="39" t="s">
        <v>69</v>
      </c>
      <c r="AD188" s="39" t="s">
        <v>69</v>
      </c>
      <c r="AE188" s="39" t="s">
        <v>69</v>
      </c>
      <c r="AF188" s="39" t="s">
        <v>69</v>
      </c>
      <c r="AG188" s="39" t="s">
        <v>69</v>
      </c>
      <c r="AH188" s="39" t="s">
        <v>69</v>
      </c>
      <c r="AI188" s="39" t="s">
        <v>69</v>
      </c>
      <c r="AJ188" s="39" t="s">
        <v>69</v>
      </c>
      <c r="AK188" s="39" t="s">
        <v>69</v>
      </c>
      <c r="AL188" s="39" t="s">
        <v>69</v>
      </c>
      <c r="AM188" s="39" t="s">
        <v>69</v>
      </c>
      <c r="AN188" s="39" t="s">
        <v>69</v>
      </c>
      <c r="AO188" s="39" t="s">
        <v>69</v>
      </c>
      <c r="AP188" s="39" t="s">
        <v>69</v>
      </c>
      <c r="AQ188" s="39" t="s">
        <v>69</v>
      </c>
      <c r="AR188" s="39" t="s">
        <v>69</v>
      </c>
      <c r="AS188" s="39" t="s">
        <v>69</v>
      </c>
      <c r="AT188" s="39" t="s">
        <v>69</v>
      </c>
      <c r="AU188" s="39" t="s">
        <v>69</v>
      </c>
      <c r="AV188" s="1"/>
      <c r="AW188" s="1"/>
      <c r="AX188" s="1"/>
      <c r="AY188" s="1"/>
      <c r="AZ188" s="1"/>
      <c r="BA188" s="1"/>
      <c r="BB188" s="1"/>
      <c r="BC188" s="1"/>
      <c r="BD188" s="1"/>
      <c r="BE188" s="1"/>
      <c r="BF188" s="1"/>
      <c r="BG188" s="1"/>
      <c r="BH188" s="1"/>
      <c r="BI188" s="1"/>
      <c r="BJ188" s="1"/>
      <c r="BK188" s="1"/>
      <c r="BL188" s="1"/>
      <c r="BM188" s="1"/>
      <c r="BN188" s="39" t="s">
        <v>225</v>
      </c>
      <c r="BO188" s="39" t="s">
        <v>329</v>
      </c>
    </row>
    <row r="189" spans="1:67" ht="12.5" x14ac:dyDescent="0.25">
      <c r="A189" s="38">
        <v>43770.375407870371</v>
      </c>
      <c r="B189" s="39" t="s">
        <v>686</v>
      </c>
      <c r="C189" s="39" t="s">
        <v>107</v>
      </c>
      <c r="D189" s="39" t="s">
        <v>687</v>
      </c>
      <c r="E189" s="39">
        <v>200101041</v>
      </c>
      <c r="F189" s="39" t="s">
        <v>1361</v>
      </c>
      <c r="G189" s="40" t="s">
        <v>688</v>
      </c>
      <c r="H189" s="39" t="s">
        <v>883</v>
      </c>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39" t="s">
        <v>67</v>
      </c>
      <c r="AW189" s="39" t="s">
        <v>67</v>
      </c>
      <c r="AX189" s="39" t="s">
        <v>67</v>
      </c>
      <c r="AY189" s="39" t="s">
        <v>67</v>
      </c>
      <c r="AZ189" s="39" t="s">
        <v>67</v>
      </c>
      <c r="BA189" s="39" t="s">
        <v>67</v>
      </c>
      <c r="BB189" s="39" t="s">
        <v>67</v>
      </c>
      <c r="BC189" s="39" t="s">
        <v>67</v>
      </c>
      <c r="BD189" s="39" t="s">
        <v>67</v>
      </c>
      <c r="BE189" s="39" t="s">
        <v>67</v>
      </c>
      <c r="BF189" s="39" t="s">
        <v>67</v>
      </c>
      <c r="BG189" s="39" t="s">
        <v>67</v>
      </c>
      <c r="BH189" s="39" t="s">
        <v>67</v>
      </c>
      <c r="BI189" s="39" t="s">
        <v>67</v>
      </c>
      <c r="BJ189" s="39" t="s">
        <v>67</v>
      </c>
      <c r="BK189" s="39" t="s">
        <v>67</v>
      </c>
      <c r="BL189" s="39" t="s">
        <v>67</v>
      </c>
      <c r="BM189" s="39" t="s">
        <v>67</v>
      </c>
      <c r="BN189" s="39" t="s">
        <v>1362</v>
      </c>
      <c r="BO189" s="39" t="s">
        <v>1363</v>
      </c>
    </row>
    <row r="190" spans="1:67" ht="12.5" x14ac:dyDescent="0.25">
      <c r="A190" s="38">
        <v>43770.452703622686</v>
      </c>
      <c r="B190" s="39" t="s">
        <v>323</v>
      </c>
      <c r="C190" s="39" t="s">
        <v>107</v>
      </c>
      <c r="D190" s="39" t="s">
        <v>324</v>
      </c>
      <c r="E190" s="39">
        <v>200100265</v>
      </c>
      <c r="F190" s="39" t="s">
        <v>325</v>
      </c>
      <c r="G190" s="40" t="s">
        <v>326</v>
      </c>
      <c r="H190" s="39" t="s">
        <v>883</v>
      </c>
      <c r="I190" s="39" t="s">
        <v>67</v>
      </c>
      <c r="J190" s="39" t="s">
        <v>67</v>
      </c>
      <c r="K190" s="39" t="s">
        <v>67</v>
      </c>
      <c r="L190" s="39" t="s">
        <v>67</v>
      </c>
      <c r="M190" s="39" t="s">
        <v>67</v>
      </c>
      <c r="N190" s="39" t="s">
        <v>67</v>
      </c>
      <c r="O190" s="39" t="s">
        <v>67</v>
      </c>
      <c r="P190" s="39" t="s">
        <v>67</v>
      </c>
      <c r="Q190" s="39" t="s">
        <v>67</v>
      </c>
      <c r="R190" s="39" t="s">
        <v>67</v>
      </c>
      <c r="S190" s="39" t="s">
        <v>67</v>
      </c>
      <c r="T190" s="39" t="s">
        <v>67</v>
      </c>
      <c r="U190" s="39" t="s">
        <v>67</v>
      </c>
      <c r="V190" s="39" t="s">
        <v>67</v>
      </c>
      <c r="W190" s="39" t="s">
        <v>67</v>
      </c>
      <c r="X190" s="39" t="s">
        <v>69</v>
      </c>
      <c r="Y190" s="39" t="s">
        <v>67</v>
      </c>
      <c r="Z190" s="39" t="s">
        <v>67</v>
      </c>
      <c r="AA190" s="39" t="s">
        <v>67</v>
      </c>
      <c r="AB190" s="39" t="s">
        <v>67</v>
      </c>
      <c r="AC190" s="39" t="s">
        <v>67</v>
      </c>
      <c r="AD190" s="39" t="s">
        <v>69</v>
      </c>
      <c r="AE190" s="39" t="s">
        <v>67</v>
      </c>
      <c r="AF190" s="39" t="s">
        <v>67</v>
      </c>
      <c r="AG190" s="39" t="s">
        <v>67</v>
      </c>
      <c r="AH190" s="39" t="s">
        <v>67</v>
      </c>
      <c r="AI190" s="39" t="s">
        <v>67</v>
      </c>
      <c r="AJ190" s="39" t="s">
        <v>69</v>
      </c>
      <c r="AK190" s="39" t="s">
        <v>67</v>
      </c>
      <c r="AL190" s="39" t="s">
        <v>67</v>
      </c>
      <c r="AM190" s="39" t="s">
        <v>67</v>
      </c>
      <c r="AN190" s="39" t="s">
        <v>67</v>
      </c>
      <c r="AO190" s="39" t="s">
        <v>67</v>
      </c>
      <c r="AP190" s="39" t="s">
        <v>67</v>
      </c>
      <c r="AQ190" s="39" t="s">
        <v>67</v>
      </c>
      <c r="AR190" s="39" t="s">
        <v>69</v>
      </c>
      <c r="AS190" s="39" t="s">
        <v>67</v>
      </c>
      <c r="AT190" s="39" t="s">
        <v>67</v>
      </c>
      <c r="AU190" s="39" t="s">
        <v>67</v>
      </c>
      <c r="AV190" s="1"/>
      <c r="AW190" s="1"/>
      <c r="AX190" s="1"/>
      <c r="AY190" s="1"/>
      <c r="AZ190" s="1"/>
      <c r="BA190" s="1"/>
      <c r="BB190" s="1"/>
      <c r="BC190" s="1"/>
      <c r="BD190" s="1"/>
      <c r="BE190" s="1"/>
      <c r="BF190" s="1"/>
      <c r="BG190" s="1"/>
      <c r="BH190" s="1"/>
      <c r="BI190" s="1"/>
      <c r="BJ190" s="1"/>
      <c r="BK190" s="1"/>
      <c r="BL190" s="1"/>
      <c r="BM190" s="1"/>
      <c r="BN190" s="39" t="s">
        <v>1364</v>
      </c>
      <c r="BO190" s="39" t="s">
        <v>327</v>
      </c>
    </row>
    <row r="191" spans="1:67" ht="12.5" x14ac:dyDescent="0.25">
      <c r="A191" s="38">
        <v>43769.325918506947</v>
      </c>
      <c r="B191" s="39" t="s">
        <v>206</v>
      </c>
      <c r="C191" s="39" t="s">
        <v>107</v>
      </c>
      <c r="D191" s="39" t="s">
        <v>689</v>
      </c>
      <c r="E191" s="39">
        <v>200100270</v>
      </c>
      <c r="F191" s="39" t="s">
        <v>488</v>
      </c>
      <c r="G191" s="40" t="s">
        <v>207</v>
      </c>
      <c r="H191" s="39" t="s">
        <v>883</v>
      </c>
      <c r="I191" s="39" t="s">
        <v>67</v>
      </c>
      <c r="J191" s="39" t="s">
        <v>67</v>
      </c>
      <c r="K191" s="39" t="s">
        <v>67</v>
      </c>
      <c r="L191" s="39" t="s">
        <v>67</v>
      </c>
      <c r="M191" s="39" t="s">
        <v>67</v>
      </c>
      <c r="N191" s="39" t="s">
        <v>67</v>
      </c>
      <c r="O191" s="39" t="s">
        <v>67</v>
      </c>
      <c r="P191" s="39" t="s">
        <v>67</v>
      </c>
      <c r="Q191" s="39" t="s">
        <v>67</v>
      </c>
      <c r="R191" s="39" t="s">
        <v>67</v>
      </c>
      <c r="S191" s="39" t="s">
        <v>67</v>
      </c>
      <c r="T191" s="39" t="s">
        <v>67</v>
      </c>
      <c r="U191" s="39" t="s">
        <v>67</v>
      </c>
      <c r="V191" s="39" t="s">
        <v>67</v>
      </c>
      <c r="W191" s="39" t="s">
        <v>67</v>
      </c>
      <c r="X191" s="39" t="s">
        <v>67</v>
      </c>
      <c r="Y191" s="39" t="s">
        <v>67</v>
      </c>
      <c r="Z191" s="39" t="s">
        <v>67</v>
      </c>
      <c r="AA191" s="39" t="s">
        <v>67</v>
      </c>
      <c r="AB191" s="39" t="s">
        <v>67</v>
      </c>
      <c r="AC191" s="39" t="s">
        <v>67</v>
      </c>
      <c r="AD191" s="39" t="s">
        <v>67</v>
      </c>
      <c r="AE191" s="39" t="s">
        <v>67</v>
      </c>
      <c r="AF191" s="39" t="s">
        <v>67</v>
      </c>
      <c r="AG191" s="39" t="s">
        <v>67</v>
      </c>
      <c r="AH191" s="39" t="s">
        <v>67</v>
      </c>
      <c r="AI191" s="39" t="s">
        <v>67</v>
      </c>
      <c r="AJ191" s="39" t="s">
        <v>67</v>
      </c>
      <c r="AK191" s="39" t="s">
        <v>67</v>
      </c>
      <c r="AL191" s="39" t="s">
        <v>67</v>
      </c>
      <c r="AM191" s="39" t="s">
        <v>67</v>
      </c>
      <c r="AN191" s="39" t="s">
        <v>67</v>
      </c>
      <c r="AO191" s="39" t="s">
        <v>67</v>
      </c>
      <c r="AP191" s="39" t="s">
        <v>67</v>
      </c>
      <c r="AQ191" s="39" t="s">
        <v>67</v>
      </c>
      <c r="AR191" s="39" t="s">
        <v>67</v>
      </c>
      <c r="AS191" s="39" t="s">
        <v>67</v>
      </c>
      <c r="AT191" s="39" t="s">
        <v>67</v>
      </c>
      <c r="AU191" s="39" t="s">
        <v>67</v>
      </c>
      <c r="AV191" s="39" t="s">
        <v>67</v>
      </c>
      <c r="AW191" s="39" t="s">
        <v>67</v>
      </c>
      <c r="AX191" s="39" t="s">
        <v>67</v>
      </c>
      <c r="AY191" s="39" t="s">
        <v>67</v>
      </c>
      <c r="AZ191" s="39" t="s">
        <v>67</v>
      </c>
      <c r="BA191" s="39" t="s">
        <v>67</v>
      </c>
      <c r="BB191" s="39" t="s">
        <v>67</v>
      </c>
      <c r="BC191" s="39" t="s">
        <v>67</v>
      </c>
      <c r="BD191" s="39" t="s">
        <v>67</v>
      </c>
      <c r="BE191" s="39" t="s">
        <v>67</v>
      </c>
      <c r="BF191" s="39" t="s">
        <v>67</v>
      </c>
      <c r="BG191" s="39" t="s">
        <v>67</v>
      </c>
      <c r="BH191" s="39" t="s">
        <v>67</v>
      </c>
      <c r="BI191" s="39" t="s">
        <v>67</v>
      </c>
      <c r="BJ191" s="39" t="s">
        <v>67</v>
      </c>
      <c r="BK191" s="39" t="s">
        <v>67</v>
      </c>
      <c r="BL191" s="39" t="s">
        <v>67</v>
      </c>
      <c r="BM191" s="39" t="s">
        <v>67</v>
      </c>
      <c r="BO191" s="39" t="s">
        <v>1365</v>
      </c>
    </row>
    <row r="192" spans="1:67" ht="12.5" x14ac:dyDescent="0.25">
      <c r="A192" s="38">
        <v>43769.590650127313</v>
      </c>
      <c r="B192" s="39" t="s">
        <v>690</v>
      </c>
      <c r="C192" s="39" t="s">
        <v>107</v>
      </c>
      <c r="D192" s="39" t="s">
        <v>1366</v>
      </c>
      <c r="E192" s="39">
        <v>200101027</v>
      </c>
      <c r="F192" s="39" t="s">
        <v>1367</v>
      </c>
      <c r="G192" s="40" t="s">
        <v>691</v>
      </c>
      <c r="H192" s="39" t="s">
        <v>883</v>
      </c>
      <c r="I192" s="39" t="s">
        <v>67</v>
      </c>
      <c r="J192" s="39" t="s">
        <v>69</v>
      </c>
      <c r="K192" s="39" t="s">
        <v>67</v>
      </c>
      <c r="L192" s="39" t="s">
        <v>69</v>
      </c>
      <c r="M192" s="39" t="s">
        <v>69</v>
      </c>
      <c r="N192" s="39" t="s">
        <v>67</v>
      </c>
      <c r="O192" s="39" t="s">
        <v>67</v>
      </c>
      <c r="P192" s="39" t="s">
        <v>67</v>
      </c>
      <c r="Q192" s="39" t="s">
        <v>67</v>
      </c>
      <c r="R192" s="39" t="s">
        <v>69</v>
      </c>
      <c r="S192" s="39" t="s">
        <v>69</v>
      </c>
      <c r="T192" s="39" t="s">
        <v>69</v>
      </c>
      <c r="U192" s="39" t="s">
        <v>69</v>
      </c>
      <c r="V192" s="39" t="s">
        <v>76</v>
      </c>
      <c r="W192" s="39" t="s">
        <v>69</v>
      </c>
      <c r="X192" s="39" t="s">
        <v>76</v>
      </c>
      <c r="Y192" s="39" t="s">
        <v>76</v>
      </c>
      <c r="Z192" s="39" t="s">
        <v>69</v>
      </c>
      <c r="AA192" s="39" t="s">
        <v>76</v>
      </c>
      <c r="AB192" s="39" t="s">
        <v>69</v>
      </c>
      <c r="AC192" s="39" t="s">
        <v>69</v>
      </c>
      <c r="AD192" s="39" t="s">
        <v>76</v>
      </c>
      <c r="AE192" s="39" t="s">
        <v>76</v>
      </c>
      <c r="AF192" s="39" t="s">
        <v>76</v>
      </c>
      <c r="AG192" s="39" t="s">
        <v>69</v>
      </c>
      <c r="AH192" s="39" t="s">
        <v>84</v>
      </c>
      <c r="AI192" s="39" t="s">
        <v>76</v>
      </c>
      <c r="AJ192" s="39" t="s">
        <v>76</v>
      </c>
      <c r="AK192" s="39" t="s">
        <v>76</v>
      </c>
      <c r="AL192" s="39" t="s">
        <v>69</v>
      </c>
      <c r="AM192" s="39" t="s">
        <v>76</v>
      </c>
      <c r="AN192" s="39" t="s">
        <v>84</v>
      </c>
      <c r="AO192" s="39" t="s">
        <v>67</v>
      </c>
      <c r="AP192" s="39" t="s">
        <v>84</v>
      </c>
      <c r="AQ192" s="39" t="s">
        <v>76</v>
      </c>
      <c r="AR192" s="39" t="s">
        <v>76</v>
      </c>
      <c r="AS192" s="39" t="s">
        <v>76</v>
      </c>
      <c r="AT192" s="39" t="s">
        <v>69</v>
      </c>
      <c r="AU192" s="39" t="s">
        <v>84</v>
      </c>
      <c r="AV192" s="1"/>
      <c r="AW192" s="1"/>
      <c r="AX192" s="1"/>
      <c r="AY192" s="1"/>
      <c r="AZ192" s="1"/>
      <c r="BA192" s="1"/>
      <c r="BB192" s="1"/>
      <c r="BC192" s="1"/>
      <c r="BD192" s="1"/>
      <c r="BE192" s="1"/>
      <c r="BF192" s="1"/>
      <c r="BG192" s="1"/>
      <c r="BH192" s="1"/>
      <c r="BI192" s="1"/>
      <c r="BJ192" s="1"/>
      <c r="BK192" s="1"/>
      <c r="BL192" s="1"/>
      <c r="BM192" s="1"/>
      <c r="BN192" s="39" t="s">
        <v>1368</v>
      </c>
      <c r="BO192" s="39">
        <v>1</v>
      </c>
    </row>
    <row r="193" spans="1:67" ht="12.5" x14ac:dyDescent="0.25">
      <c r="A193" s="38">
        <v>43760.228256273149</v>
      </c>
      <c r="B193" s="39" t="s">
        <v>1369</v>
      </c>
      <c r="C193" s="39" t="s">
        <v>107</v>
      </c>
      <c r="D193" s="39" t="s">
        <v>1370</v>
      </c>
      <c r="E193" s="39">
        <v>200100271</v>
      </c>
      <c r="F193" s="39" t="s">
        <v>1371</v>
      </c>
      <c r="G193" s="40" t="s">
        <v>692</v>
      </c>
      <c r="H193" s="39" t="s">
        <v>883</v>
      </c>
      <c r="I193" s="39" t="s">
        <v>67</v>
      </c>
      <c r="J193" s="39" t="s">
        <v>67</v>
      </c>
      <c r="K193" s="39" t="s">
        <v>69</v>
      </c>
      <c r="L193" s="39" t="s">
        <v>67</v>
      </c>
      <c r="M193" s="39" t="s">
        <v>67</v>
      </c>
      <c r="N193" s="39" t="s">
        <v>67</v>
      </c>
      <c r="O193" s="39" t="s">
        <v>69</v>
      </c>
      <c r="P193" s="39" t="s">
        <v>67</v>
      </c>
      <c r="Q193" s="39" t="s">
        <v>67</v>
      </c>
      <c r="R193" s="39" t="s">
        <v>67</v>
      </c>
      <c r="S193" s="39" t="s">
        <v>69</v>
      </c>
      <c r="T193" s="39" t="s">
        <v>67</v>
      </c>
      <c r="U193" s="39" t="s">
        <v>67</v>
      </c>
      <c r="V193" s="39" t="s">
        <v>67</v>
      </c>
      <c r="W193" s="39" t="s">
        <v>69</v>
      </c>
      <c r="X193" s="39" t="s">
        <v>67</v>
      </c>
      <c r="Y193" s="39" t="s">
        <v>67</v>
      </c>
      <c r="Z193" s="39" t="s">
        <v>67</v>
      </c>
      <c r="AA193" s="39" t="s">
        <v>67</v>
      </c>
      <c r="AB193" s="39" t="s">
        <v>69</v>
      </c>
      <c r="AC193" s="39" t="s">
        <v>69</v>
      </c>
      <c r="AD193" s="39" t="s">
        <v>67</v>
      </c>
      <c r="AE193" s="39" t="s">
        <v>67</v>
      </c>
      <c r="AF193" s="39" t="s">
        <v>67</v>
      </c>
      <c r="AG193" s="39" t="s">
        <v>67</v>
      </c>
      <c r="AH193" s="39" t="s">
        <v>67</v>
      </c>
      <c r="AI193" s="39" t="s">
        <v>69</v>
      </c>
      <c r="AJ193" s="39" t="s">
        <v>67</v>
      </c>
      <c r="AK193" s="39" t="s">
        <v>67</v>
      </c>
      <c r="AL193" s="39" t="s">
        <v>67</v>
      </c>
      <c r="AM193" s="39" t="s">
        <v>67</v>
      </c>
      <c r="AN193" s="39" t="s">
        <v>67</v>
      </c>
      <c r="AO193" s="39" t="s">
        <v>69</v>
      </c>
      <c r="AP193" s="39" t="s">
        <v>69</v>
      </c>
      <c r="AQ193" s="39" t="s">
        <v>67</v>
      </c>
      <c r="AR193" s="39" t="s">
        <v>69</v>
      </c>
      <c r="AS193" s="39" t="s">
        <v>69</v>
      </c>
      <c r="AT193" s="39" t="s">
        <v>67</v>
      </c>
      <c r="AU193" s="39" t="s">
        <v>67</v>
      </c>
      <c r="AV193" s="1"/>
      <c r="AW193" s="1"/>
      <c r="AX193" s="1"/>
      <c r="AY193" s="1"/>
      <c r="AZ193" s="1"/>
      <c r="BA193" s="1"/>
      <c r="BB193" s="1"/>
      <c r="BC193" s="1"/>
      <c r="BD193" s="1"/>
      <c r="BE193" s="1"/>
      <c r="BF193" s="1"/>
      <c r="BG193" s="1"/>
      <c r="BH193" s="1"/>
      <c r="BI193" s="1"/>
      <c r="BJ193" s="1"/>
      <c r="BK193" s="1"/>
      <c r="BL193" s="1"/>
      <c r="BM193" s="1"/>
      <c r="BN193" s="39" t="s">
        <v>1372</v>
      </c>
      <c r="BO193" s="39">
        <v>100271</v>
      </c>
    </row>
    <row r="194" spans="1:67" ht="12.5" x14ac:dyDescent="0.25">
      <c r="A194" s="38">
        <v>43770.326500324074</v>
      </c>
      <c r="B194" s="39" t="s">
        <v>693</v>
      </c>
      <c r="C194" s="39" t="s">
        <v>107</v>
      </c>
      <c r="D194" s="39" t="s">
        <v>694</v>
      </c>
      <c r="E194" s="39">
        <v>200100274</v>
      </c>
      <c r="F194" s="39" t="s">
        <v>1373</v>
      </c>
      <c r="G194" s="40" t="s">
        <v>695</v>
      </c>
      <c r="H194" s="39" t="s">
        <v>883</v>
      </c>
      <c r="I194" s="39" t="s">
        <v>67</v>
      </c>
      <c r="J194" s="39" t="s">
        <v>67</v>
      </c>
      <c r="K194" s="39" t="s">
        <v>67</v>
      </c>
      <c r="L194" s="39" t="s">
        <v>67</v>
      </c>
      <c r="M194" s="39" t="s">
        <v>67</v>
      </c>
      <c r="N194" s="39" t="s">
        <v>67</v>
      </c>
      <c r="O194" s="39" t="s">
        <v>67</v>
      </c>
      <c r="P194" s="39" t="s">
        <v>67</v>
      </c>
      <c r="Q194" s="39" t="s">
        <v>67</v>
      </c>
      <c r="R194" s="39" t="s">
        <v>67</v>
      </c>
      <c r="S194" s="39" t="s">
        <v>67</v>
      </c>
      <c r="T194" s="39" t="s">
        <v>67</v>
      </c>
      <c r="U194" s="39" t="s">
        <v>69</v>
      </c>
      <c r="V194" s="39" t="s">
        <v>69</v>
      </c>
      <c r="W194" s="39" t="s">
        <v>69</v>
      </c>
      <c r="X194" s="39" t="s">
        <v>69</v>
      </c>
      <c r="Y194" s="39" t="s">
        <v>67</v>
      </c>
      <c r="Z194" s="39" t="s">
        <v>69</v>
      </c>
      <c r="AA194" s="39" t="s">
        <v>69</v>
      </c>
      <c r="AB194" s="39" t="s">
        <v>69</v>
      </c>
      <c r="AC194" s="39" t="s">
        <v>69</v>
      </c>
      <c r="AD194" s="39" t="s">
        <v>69</v>
      </c>
      <c r="AE194" s="39" t="s">
        <v>69</v>
      </c>
      <c r="AF194" s="39" t="s">
        <v>69</v>
      </c>
      <c r="AG194" s="39" t="s">
        <v>69</v>
      </c>
      <c r="AH194" s="39" t="s">
        <v>69</v>
      </c>
      <c r="AI194" s="39" t="s">
        <v>69</v>
      </c>
      <c r="AJ194" s="39" t="s">
        <v>69</v>
      </c>
      <c r="AK194" s="39" t="s">
        <v>69</v>
      </c>
      <c r="AL194" s="39" t="s">
        <v>67</v>
      </c>
      <c r="AM194" s="39" t="s">
        <v>69</v>
      </c>
      <c r="AN194" s="39" t="s">
        <v>67</v>
      </c>
      <c r="AO194" s="39" t="s">
        <v>69</v>
      </c>
      <c r="AP194" s="39" t="s">
        <v>67</v>
      </c>
      <c r="AQ194" s="39" t="s">
        <v>69</v>
      </c>
      <c r="AR194" s="39" t="s">
        <v>69</v>
      </c>
      <c r="AS194" s="39" t="s">
        <v>69</v>
      </c>
      <c r="AT194" s="39" t="s">
        <v>69</v>
      </c>
      <c r="AU194" s="39" t="s">
        <v>69</v>
      </c>
      <c r="AV194" s="1"/>
      <c r="AW194" s="1"/>
      <c r="AX194" s="1"/>
      <c r="AY194" s="1"/>
      <c r="AZ194" s="1"/>
      <c r="BA194" s="1"/>
      <c r="BB194" s="1"/>
      <c r="BC194" s="1"/>
      <c r="BD194" s="1"/>
      <c r="BE194" s="1"/>
      <c r="BF194" s="1"/>
      <c r="BG194" s="1"/>
      <c r="BH194" s="1"/>
      <c r="BI194" s="1"/>
      <c r="BJ194" s="1"/>
      <c r="BK194" s="1"/>
      <c r="BL194" s="1"/>
      <c r="BM194" s="1"/>
      <c r="BO194" s="39" t="s">
        <v>696</v>
      </c>
    </row>
    <row r="195" spans="1:67" ht="12.5" x14ac:dyDescent="0.25">
      <c r="A195" s="38">
        <v>43766.470724039347</v>
      </c>
      <c r="B195" s="39" t="s">
        <v>697</v>
      </c>
      <c r="C195" s="39" t="s">
        <v>107</v>
      </c>
      <c r="D195" s="39" t="s">
        <v>1374</v>
      </c>
      <c r="E195" s="39">
        <v>200100284</v>
      </c>
      <c r="F195" s="39" t="s">
        <v>698</v>
      </c>
      <c r="G195" s="40" t="s">
        <v>699</v>
      </c>
      <c r="H195" s="39" t="s">
        <v>883</v>
      </c>
      <c r="I195" s="39" t="s">
        <v>69</v>
      </c>
      <c r="J195" s="39" t="s">
        <v>69</v>
      </c>
      <c r="K195" s="39" t="s">
        <v>69</v>
      </c>
      <c r="L195" s="39" t="s">
        <v>69</v>
      </c>
      <c r="M195" s="39" t="s">
        <v>69</v>
      </c>
      <c r="N195" s="39" t="s">
        <v>69</v>
      </c>
      <c r="O195" s="39" t="s">
        <v>69</v>
      </c>
      <c r="P195" s="39" t="s">
        <v>69</v>
      </c>
      <c r="Q195" s="39" t="s">
        <v>69</v>
      </c>
      <c r="R195" s="39" t="s">
        <v>69</v>
      </c>
      <c r="S195" s="39" t="s">
        <v>69</v>
      </c>
      <c r="T195" s="39" t="s">
        <v>69</v>
      </c>
      <c r="U195" s="39" t="s">
        <v>67</v>
      </c>
      <c r="V195" s="39" t="s">
        <v>67</v>
      </c>
      <c r="W195" s="39" t="s">
        <v>67</v>
      </c>
      <c r="X195" s="39" t="s">
        <v>67</v>
      </c>
      <c r="Y195" s="39" t="s">
        <v>69</v>
      </c>
      <c r="Z195" s="39" t="s">
        <v>69</v>
      </c>
      <c r="AA195" s="39" t="s">
        <v>67</v>
      </c>
      <c r="AB195" s="39" t="s">
        <v>67</v>
      </c>
      <c r="AC195" s="39" t="s">
        <v>67</v>
      </c>
      <c r="AD195" s="39" t="s">
        <v>67</v>
      </c>
      <c r="AE195" s="39" t="s">
        <v>69</v>
      </c>
      <c r="AF195" s="39" t="s">
        <v>69</v>
      </c>
      <c r="AG195" s="39" t="s">
        <v>67</v>
      </c>
      <c r="AH195" s="39" t="s">
        <v>67</v>
      </c>
      <c r="AI195" s="39" t="s">
        <v>67</v>
      </c>
      <c r="AJ195" s="39" t="s">
        <v>67</v>
      </c>
      <c r="AK195" s="39" t="s">
        <v>69</v>
      </c>
      <c r="AL195" s="39" t="s">
        <v>69</v>
      </c>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39" t="s">
        <v>1375</v>
      </c>
      <c r="BO195" s="39" t="s">
        <v>720</v>
      </c>
    </row>
    <row r="196" spans="1:67" ht="12.5" x14ac:dyDescent="0.25">
      <c r="A196" s="38">
        <v>43770.485966701388</v>
      </c>
      <c r="B196" s="39" t="s">
        <v>701</v>
      </c>
      <c r="C196" s="39" t="s">
        <v>107</v>
      </c>
      <c r="D196" s="39" t="s">
        <v>702</v>
      </c>
      <c r="E196" s="39">
        <v>200100936</v>
      </c>
      <c r="F196" s="39" t="s">
        <v>703</v>
      </c>
      <c r="G196" s="39" t="s">
        <v>704</v>
      </c>
      <c r="H196" s="39" t="s">
        <v>883</v>
      </c>
      <c r="I196" s="39" t="s">
        <v>67</v>
      </c>
      <c r="J196" s="39" t="s">
        <v>67</v>
      </c>
      <c r="K196" s="39" t="s">
        <v>67</v>
      </c>
      <c r="L196" s="39" t="s">
        <v>67</v>
      </c>
      <c r="M196" s="1"/>
      <c r="N196" s="1"/>
      <c r="O196" s="1"/>
      <c r="P196" s="1"/>
      <c r="Q196" s="39" t="s">
        <v>67</v>
      </c>
      <c r="R196" s="39" t="s">
        <v>67</v>
      </c>
      <c r="S196" s="39" t="s">
        <v>67</v>
      </c>
      <c r="T196" s="39" t="s">
        <v>67</v>
      </c>
      <c r="U196" s="1"/>
      <c r="V196" s="1"/>
      <c r="W196" s="1"/>
      <c r="X196" s="1"/>
      <c r="Y196" s="1"/>
      <c r="Z196" s="1"/>
      <c r="AA196" s="39" t="s">
        <v>67</v>
      </c>
      <c r="AB196" s="39" t="s">
        <v>69</v>
      </c>
      <c r="AC196" s="39" t="s">
        <v>67</v>
      </c>
      <c r="AD196" s="39" t="s">
        <v>69</v>
      </c>
      <c r="AE196" s="39" t="s">
        <v>67</v>
      </c>
      <c r="AF196" s="39" t="s">
        <v>67</v>
      </c>
      <c r="AG196" s="39" t="s">
        <v>67</v>
      </c>
      <c r="AH196" s="39" t="s">
        <v>69</v>
      </c>
      <c r="AI196" s="39" t="s">
        <v>67</v>
      </c>
      <c r="AJ196" s="39" t="s">
        <v>69</v>
      </c>
      <c r="AK196" s="1"/>
      <c r="AL196" s="1"/>
      <c r="AM196" s="39" t="s">
        <v>67</v>
      </c>
      <c r="AN196" s="39" t="s">
        <v>67</v>
      </c>
      <c r="AO196" s="39" t="s">
        <v>67</v>
      </c>
      <c r="AP196" s="39" t="s">
        <v>67</v>
      </c>
      <c r="AQ196" s="39" t="s">
        <v>67</v>
      </c>
      <c r="AR196" s="39" t="s">
        <v>67</v>
      </c>
      <c r="AS196" s="39" t="s">
        <v>67</v>
      </c>
      <c r="AT196" s="39" t="s">
        <v>67</v>
      </c>
      <c r="AU196" s="39" t="s">
        <v>67</v>
      </c>
      <c r="AV196" s="39" t="s">
        <v>67</v>
      </c>
      <c r="AW196" s="39" t="s">
        <v>67</v>
      </c>
      <c r="AX196" s="39" t="s">
        <v>67</v>
      </c>
      <c r="AY196" s="39" t="s">
        <v>67</v>
      </c>
      <c r="AZ196" s="39" t="s">
        <v>67</v>
      </c>
      <c r="BA196" s="39" t="s">
        <v>67</v>
      </c>
      <c r="BB196" s="39" t="s">
        <v>67</v>
      </c>
      <c r="BC196" s="39" t="s">
        <v>67</v>
      </c>
      <c r="BD196" s="39" t="s">
        <v>67</v>
      </c>
      <c r="BE196" s="1"/>
      <c r="BF196" s="1"/>
      <c r="BG196" s="1"/>
      <c r="BH196" s="1"/>
      <c r="BI196" s="1"/>
      <c r="BJ196" s="1"/>
      <c r="BK196" s="1"/>
      <c r="BL196" s="1"/>
      <c r="BM196" s="1"/>
      <c r="BN196" s="39" t="s">
        <v>1376</v>
      </c>
      <c r="BO196" s="39" t="s">
        <v>289</v>
      </c>
    </row>
    <row r="197" spans="1:67" ht="12.5" x14ac:dyDescent="0.25">
      <c r="A197" s="38">
        <v>43769.809026921299</v>
      </c>
      <c r="B197" s="39" t="s">
        <v>1377</v>
      </c>
      <c r="C197" s="39" t="s">
        <v>107</v>
      </c>
      <c r="D197" s="39" t="s">
        <v>1378</v>
      </c>
      <c r="E197" s="39">
        <v>200100300</v>
      </c>
      <c r="F197" s="39" t="s">
        <v>1379</v>
      </c>
      <c r="G197" s="39" t="s">
        <v>1380</v>
      </c>
      <c r="H197" s="39" t="s">
        <v>883</v>
      </c>
      <c r="I197" s="39" t="s">
        <v>67</v>
      </c>
      <c r="J197" s="39" t="s">
        <v>67</v>
      </c>
      <c r="K197" s="39" t="s">
        <v>67</v>
      </c>
      <c r="L197" s="39" t="s">
        <v>67</v>
      </c>
      <c r="M197" s="39" t="s">
        <v>67</v>
      </c>
      <c r="N197" s="39" t="s">
        <v>69</v>
      </c>
      <c r="O197" s="39" t="s">
        <v>67</v>
      </c>
      <c r="P197" s="39" t="s">
        <v>67</v>
      </c>
      <c r="Q197" s="39" t="s">
        <v>67</v>
      </c>
      <c r="R197" s="39" t="s">
        <v>67</v>
      </c>
      <c r="S197" s="39" t="s">
        <v>67</v>
      </c>
      <c r="T197" s="39" t="s">
        <v>67</v>
      </c>
      <c r="U197" s="39" t="s">
        <v>67</v>
      </c>
      <c r="V197" s="39" t="s">
        <v>67</v>
      </c>
      <c r="W197" s="39" t="s">
        <v>67</v>
      </c>
      <c r="X197" s="39" t="s">
        <v>67</v>
      </c>
      <c r="Y197" s="39" t="s">
        <v>67</v>
      </c>
      <c r="Z197" s="39" t="s">
        <v>67</v>
      </c>
      <c r="AA197" s="39" t="s">
        <v>67</v>
      </c>
      <c r="AB197" s="39" t="s">
        <v>67</v>
      </c>
      <c r="AC197" s="39" t="s">
        <v>67</v>
      </c>
      <c r="AD197" s="39" t="s">
        <v>67</v>
      </c>
      <c r="AE197" s="39" t="s">
        <v>69</v>
      </c>
      <c r="AF197" s="39" t="s">
        <v>67</v>
      </c>
      <c r="AG197" s="39" t="s">
        <v>67</v>
      </c>
      <c r="AH197" s="39" t="s">
        <v>67</v>
      </c>
      <c r="AI197" s="39" t="s">
        <v>67</v>
      </c>
      <c r="AJ197" s="39" t="s">
        <v>67</v>
      </c>
      <c r="AK197" s="39" t="s">
        <v>67</v>
      </c>
      <c r="AL197" s="39" t="s">
        <v>69</v>
      </c>
      <c r="AM197" s="39" t="s">
        <v>67</v>
      </c>
      <c r="AN197" s="39" t="s">
        <v>69</v>
      </c>
      <c r="AO197" s="39" t="s">
        <v>67</v>
      </c>
      <c r="AP197" s="39" t="s">
        <v>67</v>
      </c>
      <c r="AQ197" s="39" t="s">
        <v>67</v>
      </c>
      <c r="AR197" s="39" t="s">
        <v>69</v>
      </c>
      <c r="AS197" s="39" t="s">
        <v>67</v>
      </c>
      <c r="AT197" s="39" t="s">
        <v>67</v>
      </c>
      <c r="AU197" s="39" t="s">
        <v>67</v>
      </c>
      <c r="AV197" s="39" t="s">
        <v>67</v>
      </c>
      <c r="AW197" s="39" t="s">
        <v>69</v>
      </c>
      <c r="AX197" s="39" t="s">
        <v>67</v>
      </c>
      <c r="AY197" s="39" t="s">
        <v>67</v>
      </c>
      <c r="AZ197" s="39" t="s">
        <v>67</v>
      </c>
      <c r="BA197" s="39" t="s">
        <v>69</v>
      </c>
      <c r="BB197" s="1"/>
      <c r="BC197" s="39" t="s">
        <v>67</v>
      </c>
      <c r="BD197" s="39" t="s">
        <v>67</v>
      </c>
      <c r="BE197" s="39" t="s">
        <v>67</v>
      </c>
      <c r="BF197" s="39" t="s">
        <v>69</v>
      </c>
      <c r="BG197" s="39" t="s">
        <v>67</v>
      </c>
      <c r="BH197" s="39" t="s">
        <v>67</v>
      </c>
      <c r="BI197" s="39" t="s">
        <v>67</v>
      </c>
      <c r="BJ197" s="39" t="s">
        <v>69</v>
      </c>
      <c r="BK197" s="39" t="s">
        <v>67</v>
      </c>
      <c r="BL197" s="39" t="s">
        <v>67</v>
      </c>
      <c r="BM197" s="1"/>
      <c r="BN197" s="39" t="s">
        <v>958</v>
      </c>
      <c r="BO197" s="39" t="s">
        <v>675</v>
      </c>
    </row>
    <row r="198" spans="1:67" ht="12.5" x14ac:dyDescent="0.25">
      <c r="A198" s="38">
        <v>43770.463497037039</v>
      </c>
      <c r="B198" s="39" t="s">
        <v>1381</v>
      </c>
      <c r="C198" s="39" t="s">
        <v>107</v>
      </c>
      <c r="D198" s="39" t="s">
        <v>1382</v>
      </c>
      <c r="E198" s="39">
        <v>200100310</v>
      </c>
      <c r="F198" s="39" t="s">
        <v>1383</v>
      </c>
      <c r="G198" s="39" t="s">
        <v>1384</v>
      </c>
      <c r="H198" s="39" t="s">
        <v>883</v>
      </c>
      <c r="I198" s="39" t="s">
        <v>83</v>
      </c>
      <c r="J198" s="39" t="s">
        <v>83</v>
      </c>
      <c r="K198" s="39" t="s">
        <v>83</v>
      </c>
      <c r="L198" s="39" t="s">
        <v>83</v>
      </c>
      <c r="M198" s="39" t="s">
        <v>67</v>
      </c>
      <c r="N198" s="39" t="s">
        <v>67</v>
      </c>
      <c r="O198" s="39" t="s">
        <v>67</v>
      </c>
      <c r="P198" s="39" t="s">
        <v>67</v>
      </c>
      <c r="Q198" s="39" t="s">
        <v>67</v>
      </c>
      <c r="R198" s="39" t="s">
        <v>67</v>
      </c>
      <c r="S198" s="39" t="s">
        <v>67</v>
      </c>
      <c r="T198" s="39" t="s">
        <v>67</v>
      </c>
      <c r="U198" s="39" t="s">
        <v>67</v>
      </c>
      <c r="V198" s="39" t="s">
        <v>67</v>
      </c>
      <c r="W198" s="39" t="s">
        <v>67</v>
      </c>
      <c r="X198" s="39" t="s">
        <v>67</v>
      </c>
      <c r="Y198" s="39" t="s">
        <v>67</v>
      </c>
      <c r="Z198" s="39" t="s">
        <v>67</v>
      </c>
      <c r="AA198" s="39" t="s">
        <v>67</v>
      </c>
      <c r="AB198" s="39" t="s">
        <v>67</v>
      </c>
      <c r="AC198" s="39" t="s">
        <v>67</v>
      </c>
      <c r="AD198" s="39" t="s">
        <v>67</v>
      </c>
      <c r="AE198" s="39" t="s">
        <v>67</v>
      </c>
      <c r="AF198" s="39" t="s">
        <v>67</v>
      </c>
      <c r="AG198" s="39" t="s">
        <v>67</v>
      </c>
      <c r="AH198" s="39" t="s">
        <v>67</v>
      </c>
      <c r="AI198" s="39" t="s">
        <v>67</v>
      </c>
      <c r="AJ198" s="39" t="s">
        <v>67</v>
      </c>
      <c r="AK198" s="39" t="s">
        <v>67</v>
      </c>
      <c r="AL198" s="39" t="s">
        <v>67</v>
      </c>
      <c r="AM198" s="39" t="s">
        <v>67</v>
      </c>
      <c r="AN198" s="39" t="s">
        <v>67</v>
      </c>
      <c r="AO198" s="39" t="s">
        <v>67</v>
      </c>
      <c r="AP198" s="39" t="s">
        <v>67</v>
      </c>
      <c r="AQ198" s="39" t="s">
        <v>67</v>
      </c>
      <c r="AR198" s="39" t="s">
        <v>67</v>
      </c>
      <c r="AS198" s="39" t="s">
        <v>67</v>
      </c>
      <c r="AT198" s="39" t="s">
        <v>67</v>
      </c>
      <c r="AU198" s="39" t="s">
        <v>67</v>
      </c>
      <c r="AV198" s="1"/>
      <c r="AW198" s="1"/>
      <c r="AX198" s="1"/>
      <c r="AY198" s="1"/>
      <c r="AZ198" s="1"/>
      <c r="BA198" s="1"/>
      <c r="BB198" s="1"/>
      <c r="BC198" s="1"/>
      <c r="BD198" s="1"/>
      <c r="BE198" s="1"/>
      <c r="BF198" s="1"/>
      <c r="BG198" s="1"/>
      <c r="BH198" s="1"/>
      <c r="BI198" s="1"/>
      <c r="BJ198" s="1"/>
      <c r="BK198" s="1"/>
      <c r="BL198" s="1"/>
      <c r="BM198" s="1"/>
      <c r="BN198" s="39" t="s">
        <v>225</v>
      </c>
      <c r="BO198" s="39" t="s">
        <v>1385</v>
      </c>
    </row>
    <row r="199" spans="1:67" ht="12.5" x14ac:dyDescent="0.25">
      <c r="A199" s="38">
        <v>43770.407703148143</v>
      </c>
      <c r="B199" s="39" t="s">
        <v>705</v>
      </c>
      <c r="C199" s="39" t="s">
        <v>107</v>
      </c>
      <c r="D199" s="39" t="s">
        <v>706</v>
      </c>
      <c r="E199" s="39">
        <v>200100311</v>
      </c>
      <c r="F199" s="39" t="s">
        <v>1386</v>
      </c>
      <c r="G199" s="40" t="s">
        <v>1387</v>
      </c>
      <c r="H199" s="39" t="s">
        <v>883</v>
      </c>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39" t="s">
        <v>67</v>
      </c>
      <c r="AW199" s="39" t="s">
        <v>67</v>
      </c>
      <c r="AX199" s="39" t="s">
        <v>67</v>
      </c>
      <c r="AY199" s="39" t="s">
        <v>67</v>
      </c>
      <c r="AZ199" s="39" t="s">
        <v>67</v>
      </c>
      <c r="BA199" s="39" t="s">
        <v>67</v>
      </c>
      <c r="BB199" s="39" t="s">
        <v>67</v>
      </c>
      <c r="BC199" s="39" t="s">
        <v>67</v>
      </c>
      <c r="BD199" s="39" t="s">
        <v>67</v>
      </c>
      <c r="BE199" s="39" t="s">
        <v>67</v>
      </c>
      <c r="BF199" s="39" t="s">
        <v>67</v>
      </c>
      <c r="BG199" s="39" t="s">
        <v>67</v>
      </c>
      <c r="BH199" s="39" t="s">
        <v>67</v>
      </c>
      <c r="BI199" s="39" t="s">
        <v>67</v>
      </c>
      <c r="BJ199" s="39" t="s">
        <v>67</v>
      </c>
      <c r="BK199" s="39" t="s">
        <v>67</v>
      </c>
      <c r="BL199" s="39" t="s">
        <v>67</v>
      </c>
      <c r="BM199" s="39" t="s">
        <v>67</v>
      </c>
      <c r="BN199" s="39" t="s">
        <v>1388</v>
      </c>
      <c r="BO199" s="39" t="s">
        <v>1389</v>
      </c>
    </row>
    <row r="200" spans="1:67" ht="12.5" x14ac:dyDescent="0.25">
      <c r="A200" s="38">
        <v>43769.563639201384</v>
      </c>
      <c r="B200" s="39" t="s">
        <v>707</v>
      </c>
      <c r="C200" s="39" t="s">
        <v>107</v>
      </c>
      <c r="D200" s="39" t="s">
        <v>708</v>
      </c>
      <c r="E200" s="39">
        <v>200100315</v>
      </c>
      <c r="F200" s="39" t="s">
        <v>1390</v>
      </c>
      <c r="G200" s="40" t="s">
        <v>709</v>
      </c>
      <c r="H200" s="39" t="s">
        <v>883</v>
      </c>
      <c r="I200" s="39" t="s">
        <v>67</v>
      </c>
      <c r="J200" s="39" t="s">
        <v>67</v>
      </c>
      <c r="K200" s="39" t="s">
        <v>67</v>
      </c>
      <c r="L200" s="39" t="s">
        <v>67</v>
      </c>
      <c r="M200" s="39" t="s">
        <v>67</v>
      </c>
      <c r="N200" s="39" t="s">
        <v>67</v>
      </c>
      <c r="O200" s="39" t="s">
        <v>67</v>
      </c>
      <c r="P200" s="39" t="s">
        <v>67</v>
      </c>
      <c r="Q200" s="39" t="s">
        <v>67</v>
      </c>
      <c r="R200" s="39" t="s">
        <v>67</v>
      </c>
      <c r="S200" s="39" t="s">
        <v>67</v>
      </c>
      <c r="T200" s="39" t="s">
        <v>67</v>
      </c>
      <c r="U200" s="39" t="s">
        <v>67</v>
      </c>
      <c r="V200" s="39" t="s">
        <v>67</v>
      </c>
      <c r="W200" s="39" t="s">
        <v>67</v>
      </c>
      <c r="X200" s="39" t="s">
        <v>67</v>
      </c>
      <c r="Y200" s="39" t="s">
        <v>67</v>
      </c>
      <c r="Z200" s="39" t="s">
        <v>67</v>
      </c>
      <c r="AA200" s="39" t="s">
        <v>67</v>
      </c>
      <c r="AB200" s="39" t="s">
        <v>67</v>
      </c>
      <c r="AC200" s="39" t="s">
        <v>67</v>
      </c>
      <c r="AD200" s="39" t="s">
        <v>67</v>
      </c>
      <c r="AE200" s="39" t="s">
        <v>67</v>
      </c>
      <c r="AF200" s="39" t="s">
        <v>67</v>
      </c>
      <c r="AG200" s="39" t="s">
        <v>67</v>
      </c>
      <c r="AH200" s="39" t="s">
        <v>67</v>
      </c>
      <c r="AI200" s="39" t="s">
        <v>67</v>
      </c>
      <c r="AJ200" s="39" t="s">
        <v>67</v>
      </c>
      <c r="AK200" s="39" t="s">
        <v>67</v>
      </c>
      <c r="AL200" s="39" t="s">
        <v>67</v>
      </c>
      <c r="AM200" s="39" t="s">
        <v>67</v>
      </c>
      <c r="AN200" s="39" t="s">
        <v>67</v>
      </c>
      <c r="AO200" s="39" t="s">
        <v>67</v>
      </c>
      <c r="AP200" s="39" t="s">
        <v>67</v>
      </c>
      <c r="AQ200" s="39" t="s">
        <v>67</v>
      </c>
      <c r="AR200" s="39" t="s">
        <v>67</v>
      </c>
      <c r="AS200" s="39" t="s">
        <v>67</v>
      </c>
      <c r="AT200" s="39" t="s">
        <v>67</v>
      </c>
      <c r="AU200" s="39" t="s">
        <v>67</v>
      </c>
      <c r="AV200" s="39" t="s">
        <v>67</v>
      </c>
      <c r="AW200" s="39" t="s">
        <v>67</v>
      </c>
      <c r="AX200" s="39" t="s">
        <v>67</v>
      </c>
      <c r="AY200" s="39" t="s">
        <v>67</v>
      </c>
      <c r="AZ200" s="39" t="s">
        <v>67</v>
      </c>
      <c r="BA200" s="39" t="s">
        <v>67</v>
      </c>
      <c r="BB200" s="39" t="s">
        <v>67</v>
      </c>
      <c r="BC200" s="39" t="s">
        <v>67</v>
      </c>
      <c r="BD200" s="39" t="s">
        <v>67</v>
      </c>
      <c r="BE200" s="39" t="s">
        <v>67</v>
      </c>
      <c r="BF200" s="39" t="s">
        <v>67</v>
      </c>
      <c r="BG200" s="39" t="s">
        <v>67</v>
      </c>
      <c r="BH200" s="39" t="s">
        <v>67</v>
      </c>
      <c r="BI200" s="39" t="s">
        <v>67</v>
      </c>
      <c r="BJ200" s="39" t="s">
        <v>67</v>
      </c>
      <c r="BK200" s="39" t="s">
        <v>67</v>
      </c>
      <c r="BL200" s="39" t="s">
        <v>67</v>
      </c>
      <c r="BM200" s="39" t="s">
        <v>67</v>
      </c>
      <c r="BN200" s="39" t="s">
        <v>225</v>
      </c>
      <c r="BO200" s="39" t="s">
        <v>700</v>
      </c>
    </row>
    <row r="201" spans="1:67" ht="12.5" x14ac:dyDescent="0.25">
      <c r="A201" s="38">
        <v>43769.866188043983</v>
      </c>
      <c r="B201" s="39" t="s">
        <v>710</v>
      </c>
      <c r="C201" s="39" t="s">
        <v>107</v>
      </c>
      <c r="D201" s="39" t="s">
        <v>1391</v>
      </c>
      <c r="E201" s="39">
        <v>200100612</v>
      </c>
      <c r="F201" s="39" t="s">
        <v>711</v>
      </c>
      <c r="G201" s="40" t="s">
        <v>712</v>
      </c>
      <c r="H201" s="39" t="s">
        <v>883</v>
      </c>
      <c r="I201" s="39" t="s">
        <v>67</v>
      </c>
      <c r="J201" s="39" t="s">
        <v>67</v>
      </c>
      <c r="K201" s="39" t="s">
        <v>67</v>
      </c>
      <c r="L201" s="39" t="s">
        <v>67</v>
      </c>
      <c r="M201" s="39" t="s">
        <v>67</v>
      </c>
      <c r="N201" s="39" t="s">
        <v>67</v>
      </c>
      <c r="O201" s="39" t="s">
        <v>67</v>
      </c>
      <c r="P201" s="39" t="s">
        <v>67</v>
      </c>
      <c r="Q201" s="39" t="s">
        <v>67</v>
      </c>
      <c r="R201" s="39" t="s">
        <v>67</v>
      </c>
      <c r="S201" s="39" t="s">
        <v>67</v>
      </c>
      <c r="T201" s="39" t="s">
        <v>67</v>
      </c>
      <c r="U201" s="39" t="s">
        <v>67</v>
      </c>
      <c r="V201" s="39" t="s">
        <v>67</v>
      </c>
      <c r="W201" s="39" t="s">
        <v>67</v>
      </c>
      <c r="X201" s="39" t="s">
        <v>67</v>
      </c>
      <c r="Y201" s="39" t="s">
        <v>67</v>
      </c>
      <c r="Z201" s="39" t="s">
        <v>67</v>
      </c>
      <c r="AA201" s="39" t="s">
        <v>67</v>
      </c>
      <c r="AB201" s="39" t="s">
        <v>67</v>
      </c>
      <c r="AC201" s="39" t="s">
        <v>67</v>
      </c>
      <c r="AD201" s="39" t="s">
        <v>67</v>
      </c>
      <c r="AE201" s="39" t="s">
        <v>67</v>
      </c>
      <c r="AF201" s="39" t="s">
        <v>69</v>
      </c>
      <c r="AG201" s="39" t="s">
        <v>67</v>
      </c>
      <c r="AH201" s="39" t="s">
        <v>67</v>
      </c>
      <c r="AI201" s="39" t="s">
        <v>67</v>
      </c>
      <c r="AJ201" s="39" t="s">
        <v>69</v>
      </c>
      <c r="AK201" s="39" t="s">
        <v>67</v>
      </c>
      <c r="AL201" s="39" t="s">
        <v>67</v>
      </c>
      <c r="AM201" s="39" t="s">
        <v>67</v>
      </c>
      <c r="AN201" s="39" t="s">
        <v>67</v>
      </c>
      <c r="AO201" s="39" t="s">
        <v>67</v>
      </c>
      <c r="AP201" s="39" t="s">
        <v>67</v>
      </c>
      <c r="AQ201" s="39" t="s">
        <v>67</v>
      </c>
      <c r="AR201" s="39" t="s">
        <v>69</v>
      </c>
      <c r="AS201" s="39" t="s">
        <v>67</v>
      </c>
      <c r="AT201" s="39" t="s">
        <v>67</v>
      </c>
      <c r="AU201" s="39" t="s">
        <v>67</v>
      </c>
      <c r="AV201" s="39" t="s">
        <v>67</v>
      </c>
      <c r="AW201" s="39" t="s">
        <v>67</v>
      </c>
      <c r="AX201" s="39" t="s">
        <v>67</v>
      </c>
      <c r="AY201" s="39" t="s">
        <v>67</v>
      </c>
      <c r="AZ201" s="39" t="s">
        <v>67</v>
      </c>
      <c r="BA201" s="39" t="s">
        <v>67</v>
      </c>
      <c r="BB201" s="39" t="s">
        <v>67</v>
      </c>
      <c r="BC201" s="39" t="s">
        <v>67</v>
      </c>
      <c r="BD201" s="39" t="s">
        <v>67</v>
      </c>
      <c r="BE201" s="39" t="s">
        <v>67</v>
      </c>
      <c r="BF201" s="39" t="s">
        <v>67</v>
      </c>
      <c r="BG201" s="39" t="s">
        <v>67</v>
      </c>
      <c r="BH201" s="39" t="s">
        <v>67</v>
      </c>
      <c r="BI201" s="39" t="s">
        <v>67</v>
      </c>
      <c r="BJ201" s="39" t="s">
        <v>67</v>
      </c>
      <c r="BK201" s="39" t="s">
        <v>67</v>
      </c>
      <c r="BL201" s="39" t="s">
        <v>83</v>
      </c>
      <c r="BM201" s="39" t="s">
        <v>67</v>
      </c>
      <c r="BN201" s="39" t="s">
        <v>225</v>
      </c>
      <c r="BO201" s="39">
        <v>1</v>
      </c>
    </row>
    <row r="202" spans="1:67" ht="12.5" x14ac:dyDescent="0.25">
      <c r="A202" s="38">
        <v>43749.44428689815</v>
      </c>
      <c r="B202" s="39" t="s">
        <v>1392</v>
      </c>
      <c r="C202" s="39" t="s">
        <v>107</v>
      </c>
      <c r="D202" s="39" t="s">
        <v>713</v>
      </c>
      <c r="E202" s="39">
        <v>200100325</v>
      </c>
      <c r="F202" s="39" t="s">
        <v>1393</v>
      </c>
      <c r="G202" s="40" t="s">
        <v>714</v>
      </c>
      <c r="H202" s="39" t="s">
        <v>883</v>
      </c>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39" t="s">
        <v>67</v>
      </c>
      <c r="AW202" s="39" t="s">
        <v>67</v>
      </c>
      <c r="AX202" s="39" t="s">
        <v>67</v>
      </c>
      <c r="AY202" s="39" t="s">
        <v>67</v>
      </c>
      <c r="AZ202" s="39" t="s">
        <v>67</v>
      </c>
      <c r="BA202" s="39" t="s">
        <v>67</v>
      </c>
      <c r="BB202" s="39" t="s">
        <v>67</v>
      </c>
      <c r="BC202" s="39" t="s">
        <v>67</v>
      </c>
      <c r="BD202" s="39" t="s">
        <v>67</v>
      </c>
      <c r="BE202" s="39" t="s">
        <v>67</v>
      </c>
      <c r="BF202" s="39" t="s">
        <v>67</v>
      </c>
      <c r="BG202" s="39" t="s">
        <v>67</v>
      </c>
      <c r="BH202" s="39" t="s">
        <v>67</v>
      </c>
      <c r="BI202" s="39" t="s">
        <v>67</v>
      </c>
      <c r="BJ202" s="39" t="s">
        <v>67</v>
      </c>
      <c r="BK202" s="39" t="s">
        <v>67</v>
      </c>
      <c r="BL202" s="39" t="s">
        <v>67</v>
      </c>
      <c r="BM202" s="39" t="s">
        <v>67</v>
      </c>
      <c r="BO202" s="39" t="s">
        <v>1394</v>
      </c>
    </row>
    <row r="203" spans="1:67" ht="12.5" x14ac:dyDescent="0.25">
      <c r="A203" s="38">
        <v>43769.78024547454</v>
      </c>
      <c r="B203" s="39" t="s">
        <v>1395</v>
      </c>
      <c r="C203" s="39" t="s">
        <v>107</v>
      </c>
      <c r="D203" s="39" t="s">
        <v>1396</v>
      </c>
      <c r="E203" s="39">
        <v>200100375</v>
      </c>
      <c r="F203" s="39" t="s">
        <v>1397</v>
      </c>
      <c r="G203" s="40" t="s">
        <v>1398</v>
      </c>
      <c r="H203" s="39" t="s">
        <v>883</v>
      </c>
      <c r="I203" s="39" t="s">
        <v>67</v>
      </c>
      <c r="J203" s="39" t="s">
        <v>67</v>
      </c>
      <c r="K203" s="39" t="s">
        <v>67</v>
      </c>
      <c r="L203" s="1"/>
      <c r="M203" s="39" t="s">
        <v>67</v>
      </c>
      <c r="N203" s="39" t="s">
        <v>67</v>
      </c>
      <c r="O203" s="39" t="s">
        <v>67</v>
      </c>
      <c r="P203" s="39" t="s">
        <v>67</v>
      </c>
      <c r="Q203" s="39" t="s">
        <v>67</v>
      </c>
      <c r="R203" s="39" t="s">
        <v>67</v>
      </c>
      <c r="S203" s="39" t="s">
        <v>67</v>
      </c>
      <c r="T203" s="39" t="s">
        <v>67</v>
      </c>
      <c r="U203" s="39" t="s">
        <v>67</v>
      </c>
      <c r="V203" s="39" t="s">
        <v>67</v>
      </c>
      <c r="W203" s="39" t="s">
        <v>67</v>
      </c>
      <c r="X203" s="39" t="s">
        <v>67</v>
      </c>
      <c r="Y203" s="39" t="s">
        <v>67</v>
      </c>
      <c r="Z203" s="39" t="s">
        <v>67</v>
      </c>
      <c r="AA203" s="39" t="s">
        <v>67</v>
      </c>
      <c r="AB203" s="39" t="s">
        <v>67</v>
      </c>
      <c r="AC203" s="39" t="s">
        <v>67</v>
      </c>
      <c r="AD203" s="39" t="s">
        <v>67</v>
      </c>
      <c r="AE203" s="39" t="s">
        <v>67</v>
      </c>
      <c r="AF203" s="39" t="s">
        <v>67</v>
      </c>
      <c r="AG203" s="39" t="s">
        <v>67</v>
      </c>
      <c r="AH203" s="39" t="s">
        <v>67</v>
      </c>
      <c r="AI203" s="39" t="s">
        <v>67</v>
      </c>
      <c r="AJ203" s="39" t="s">
        <v>67</v>
      </c>
      <c r="AK203" s="39" t="s">
        <v>67</v>
      </c>
      <c r="AL203" s="39" t="s">
        <v>67</v>
      </c>
      <c r="AM203" s="39" t="s">
        <v>67</v>
      </c>
      <c r="AN203" s="39" t="s">
        <v>67</v>
      </c>
      <c r="AO203" s="39" t="s">
        <v>67</v>
      </c>
      <c r="AP203" s="39" t="s">
        <v>67</v>
      </c>
      <c r="AQ203" s="39" t="s">
        <v>67</v>
      </c>
      <c r="AR203" s="39" t="s">
        <v>67</v>
      </c>
      <c r="AS203" s="39" t="s">
        <v>67</v>
      </c>
      <c r="AT203" s="39" t="s">
        <v>67</v>
      </c>
      <c r="AU203" s="39" t="s">
        <v>67</v>
      </c>
      <c r="AV203" s="39" t="s">
        <v>67</v>
      </c>
      <c r="AW203" s="39" t="s">
        <v>67</v>
      </c>
      <c r="AX203" s="39" t="s">
        <v>67</v>
      </c>
      <c r="AY203" s="39" t="s">
        <v>67</v>
      </c>
      <c r="AZ203" s="39" t="s">
        <v>67</v>
      </c>
      <c r="BA203" s="39" t="s">
        <v>67</v>
      </c>
      <c r="BB203" s="39" t="s">
        <v>67</v>
      </c>
      <c r="BC203" s="39" t="s">
        <v>67</v>
      </c>
      <c r="BD203" s="39" t="s">
        <v>67</v>
      </c>
      <c r="BE203" s="39" t="s">
        <v>67</v>
      </c>
      <c r="BF203" s="39" t="s">
        <v>67</v>
      </c>
      <c r="BG203" s="39" t="s">
        <v>67</v>
      </c>
      <c r="BH203" s="39" t="s">
        <v>67</v>
      </c>
      <c r="BI203" s="39" t="s">
        <v>67</v>
      </c>
      <c r="BJ203" s="39" t="s">
        <v>67</v>
      </c>
      <c r="BK203" s="39" t="s">
        <v>67</v>
      </c>
      <c r="BL203" s="39" t="s">
        <v>67</v>
      </c>
      <c r="BM203" s="39" t="s">
        <v>67</v>
      </c>
      <c r="BN203" s="39" t="s">
        <v>894</v>
      </c>
      <c r="BO203" s="39" t="s">
        <v>333</v>
      </c>
    </row>
    <row r="204" spans="1:67" ht="12.5" x14ac:dyDescent="0.25">
      <c r="A204" s="38">
        <v>43769.813784074075</v>
      </c>
      <c r="B204" s="39" t="s">
        <v>1399</v>
      </c>
      <c r="C204" s="39" t="s">
        <v>107</v>
      </c>
      <c r="D204" s="39" t="s">
        <v>1400</v>
      </c>
      <c r="E204" s="39">
        <v>200100431</v>
      </c>
      <c r="F204" s="39" t="s">
        <v>1401</v>
      </c>
      <c r="G204" s="40" t="s">
        <v>1402</v>
      </c>
      <c r="H204" s="39" t="s">
        <v>883</v>
      </c>
      <c r="I204" s="39" t="s">
        <v>67</v>
      </c>
      <c r="J204" s="39" t="s">
        <v>67</v>
      </c>
      <c r="K204" s="39" t="s">
        <v>67</v>
      </c>
      <c r="L204" s="39" t="s">
        <v>67</v>
      </c>
      <c r="M204" s="39" t="s">
        <v>67</v>
      </c>
      <c r="N204" s="39" t="s">
        <v>67</v>
      </c>
      <c r="O204" s="39" t="s">
        <v>67</v>
      </c>
      <c r="P204" s="39" t="s">
        <v>67</v>
      </c>
      <c r="Q204" s="39" t="s">
        <v>67</v>
      </c>
      <c r="R204" s="39" t="s">
        <v>67</v>
      </c>
      <c r="S204" s="39" t="s">
        <v>67</v>
      </c>
      <c r="T204" s="39" t="s">
        <v>67</v>
      </c>
      <c r="U204" s="39" t="s">
        <v>67</v>
      </c>
      <c r="V204" s="39" t="s">
        <v>67</v>
      </c>
      <c r="W204" s="39" t="s">
        <v>67</v>
      </c>
      <c r="X204" s="39" t="s">
        <v>67</v>
      </c>
      <c r="Y204" s="39" t="s">
        <v>67</v>
      </c>
      <c r="Z204" s="39" t="s">
        <v>67</v>
      </c>
      <c r="AA204" s="39" t="s">
        <v>67</v>
      </c>
      <c r="AB204" s="39" t="s">
        <v>67</v>
      </c>
      <c r="AC204" s="39" t="s">
        <v>67</v>
      </c>
      <c r="AD204" s="39" t="s">
        <v>67</v>
      </c>
      <c r="AE204" s="39" t="s">
        <v>67</v>
      </c>
      <c r="AF204" s="39" t="s">
        <v>67</v>
      </c>
      <c r="AG204" s="39" t="s">
        <v>67</v>
      </c>
      <c r="AH204" s="39" t="s">
        <v>67</v>
      </c>
      <c r="AI204" s="39" t="s">
        <v>67</v>
      </c>
      <c r="AJ204" s="39" t="s">
        <v>67</v>
      </c>
      <c r="AK204" s="39" t="s">
        <v>67</v>
      </c>
      <c r="AL204" s="39" t="s">
        <v>67</v>
      </c>
      <c r="AM204" s="39" t="s">
        <v>67</v>
      </c>
      <c r="AN204" s="39" t="s">
        <v>67</v>
      </c>
      <c r="AO204" s="39" t="s">
        <v>67</v>
      </c>
      <c r="AP204" s="39" t="s">
        <v>67</v>
      </c>
      <c r="AQ204" s="39" t="s">
        <v>67</v>
      </c>
      <c r="AR204" s="39" t="s">
        <v>67</v>
      </c>
      <c r="AS204" s="39" t="s">
        <v>67</v>
      </c>
      <c r="AT204" s="39" t="s">
        <v>67</v>
      </c>
      <c r="AU204" s="39" t="s">
        <v>67</v>
      </c>
      <c r="AV204" s="1"/>
      <c r="AW204" s="1"/>
      <c r="AX204" s="1"/>
      <c r="AY204" s="1"/>
      <c r="AZ204" s="1"/>
      <c r="BA204" s="1"/>
      <c r="BB204" s="1"/>
      <c r="BC204" s="1"/>
      <c r="BD204" s="1"/>
      <c r="BE204" s="1"/>
      <c r="BF204" s="1"/>
      <c r="BG204" s="1"/>
      <c r="BH204" s="1"/>
      <c r="BI204" s="1"/>
      <c r="BJ204" s="1"/>
      <c r="BK204" s="1"/>
      <c r="BL204" s="1"/>
      <c r="BM204" s="1"/>
      <c r="BO204" s="39" t="s">
        <v>650</v>
      </c>
    </row>
    <row r="205" spans="1:67" ht="12.5" x14ac:dyDescent="0.25">
      <c r="A205" s="38">
        <v>43770.51490451389</v>
      </c>
      <c r="B205" s="39" t="s">
        <v>1403</v>
      </c>
      <c r="C205" s="39" t="s">
        <v>107</v>
      </c>
      <c r="D205" s="39" t="s">
        <v>1404</v>
      </c>
      <c r="E205" s="39">
        <v>200100314</v>
      </c>
      <c r="F205" s="39" t="s">
        <v>1405</v>
      </c>
      <c r="G205" s="40" t="s">
        <v>1406</v>
      </c>
      <c r="H205" s="39" t="s">
        <v>883</v>
      </c>
      <c r="I205" s="39" t="s">
        <v>67</v>
      </c>
      <c r="J205" s="1"/>
      <c r="K205" s="39" t="s">
        <v>67</v>
      </c>
      <c r="L205" s="39" t="s">
        <v>67</v>
      </c>
      <c r="M205" s="39" t="s">
        <v>67</v>
      </c>
      <c r="N205" s="1"/>
      <c r="O205" s="39" t="s">
        <v>67</v>
      </c>
      <c r="P205" s="39" t="s">
        <v>67</v>
      </c>
      <c r="Q205" s="39" t="s">
        <v>67</v>
      </c>
      <c r="R205" s="1"/>
      <c r="S205" s="39" t="s">
        <v>67</v>
      </c>
      <c r="T205" s="39" t="s">
        <v>67</v>
      </c>
      <c r="U205" s="39" t="s">
        <v>67</v>
      </c>
      <c r="V205" s="39" t="s">
        <v>67</v>
      </c>
      <c r="W205" s="39" t="s">
        <v>67</v>
      </c>
      <c r="X205" s="39" t="s">
        <v>67</v>
      </c>
      <c r="Y205" s="39" t="s">
        <v>67</v>
      </c>
      <c r="Z205" s="39" t="s">
        <v>67</v>
      </c>
      <c r="AA205" s="39" t="s">
        <v>67</v>
      </c>
      <c r="AB205" s="39" t="s">
        <v>67</v>
      </c>
      <c r="AC205" s="39" t="s">
        <v>67</v>
      </c>
      <c r="AD205" s="39" t="s">
        <v>69</v>
      </c>
      <c r="AE205" s="39" t="s">
        <v>67</v>
      </c>
      <c r="AF205" s="39" t="s">
        <v>67</v>
      </c>
      <c r="AG205" s="39" t="s">
        <v>67</v>
      </c>
      <c r="AH205" s="39" t="s">
        <v>67</v>
      </c>
      <c r="AI205" s="39" t="s">
        <v>67</v>
      </c>
      <c r="AJ205" s="39" t="s">
        <v>69</v>
      </c>
      <c r="AK205" s="39" t="s">
        <v>67</v>
      </c>
      <c r="AL205" s="39" t="s">
        <v>67</v>
      </c>
      <c r="AM205" s="39" t="s">
        <v>67</v>
      </c>
      <c r="AN205" s="39" t="s">
        <v>67</v>
      </c>
      <c r="AO205" s="39" t="s">
        <v>67</v>
      </c>
      <c r="AP205" s="39" t="s">
        <v>67</v>
      </c>
      <c r="AQ205" s="39" t="s">
        <v>67</v>
      </c>
      <c r="AR205" s="39" t="s">
        <v>69</v>
      </c>
      <c r="AS205" s="39" t="s">
        <v>67</v>
      </c>
      <c r="AT205" s="39" t="s">
        <v>67</v>
      </c>
      <c r="AU205" s="39" t="s">
        <v>67</v>
      </c>
      <c r="AV205" s="39" t="s">
        <v>67</v>
      </c>
      <c r="AW205" s="39" t="s">
        <v>67</v>
      </c>
      <c r="AX205" s="39" t="s">
        <v>67</v>
      </c>
      <c r="AY205" s="39" t="s">
        <v>67</v>
      </c>
      <c r="AZ205" s="39" t="s">
        <v>67</v>
      </c>
      <c r="BA205" s="39" t="s">
        <v>69</v>
      </c>
      <c r="BB205" s="39" t="s">
        <v>67</v>
      </c>
      <c r="BC205" s="39" t="s">
        <v>67</v>
      </c>
      <c r="BD205" s="39" t="s">
        <v>67</v>
      </c>
      <c r="BE205" s="39" t="s">
        <v>67</v>
      </c>
      <c r="BF205" s="39" t="s">
        <v>67</v>
      </c>
      <c r="BG205" s="39" t="s">
        <v>67</v>
      </c>
      <c r="BH205" s="39" t="s">
        <v>67</v>
      </c>
      <c r="BI205" s="39" t="s">
        <v>67</v>
      </c>
      <c r="BJ205" s="39" t="s">
        <v>69</v>
      </c>
      <c r="BK205" s="39" t="s">
        <v>67</v>
      </c>
      <c r="BL205" s="39" t="s">
        <v>67</v>
      </c>
      <c r="BM205" s="39" t="s">
        <v>67</v>
      </c>
      <c r="BN205" s="39" t="s">
        <v>1407</v>
      </c>
      <c r="BO205" s="39" t="s">
        <v>321</v>
      </c>
    </row>
    <row r="206" spans="1:67" ht="12.5" x14ac:dyDescent="0.25">
      <c r="A206" s="38">
        <v>43769.338793599542</v>
      </c>
      <c r="B206" s="39" t="s">
        <v>208</v>
      </c>
      <c r="C206" s="39" t="s">
        <v>107</v>
      </c>
      <c r="D206" s="39" t="s">
        <v>209</v>
      </c>
      <c r="E206" s="39">
        <v>200100352</v>
      </c>
      <c r="F206" s="39" t="s">
        <v>210</v>
      </c>
      <c r="G206" s="40" t="s">
        <v>211</v>
      </c>
      <c r="H206" s="39" t="s">
        <v>883</v>
      </c>
      <c r="I206" s="39" t="s">
        <v>67</v>
      </c>
      <c r="J206" s="39" t="s">
        <v>67</v>
      </c>
      <c r="K206" s="39" t="s">
        <v>67</v>
      </c>
      <c r="L206" s="39" t="s">
        <v>67</v>
      </c>
      <c r="M206" s="39" t="s">
        <v>67</v>
      </c>
      <c r="N206" s="39" t="s">
        <v>67</v>
      </c>
      <c r="O206" s="39" t="s">
        <v>67</v>
      </c>
      <c r="P206" s="39" t="s">
        <v>67</v>
      </c>
      <c r="Q206" s="39" t="s">
        <v>67</v>
      </c>
      <c r="R206" s="39" t="s">
        <v>67</v>
      </c>
      <c r="S206" s="39" t="s">
        <v>67</v>
      </c>
      <c r="T206" s="39" t="s">
        <v>67</v>
      </c>
      <c r="U206" s="39" t="s">
        <v>67</v>
      </c>
      <c r="V206" s="39" t="s">
        <v>67</v>
      </c>
      <c r="W206" s="39" t="s">
        <v>67</v>
      </c>
      <c r="X206" s="39" t="s">
        <v>67</v>
      </c>
      <c r="Y206" s="39" t="s">
        <v>67</v>
      </c>
      <c r="Z206" s="39" t="s">
        <v>67</v>
      </c>
      <c r="AA206" s="39" t="s">
        <v>67</v>
      </c>
      <c r="AB206" s="39" t="s">
        <v>67</v>
      </c>
      <c r="AC206" s="39" t="s">
        <v>67</v>
      </c>
      <c r="AD206" s="39" t="s">
        <v>67</v>
      </c>
      <c r="AE206" s="39" t="s">
        <v>67</v>
      </c>
      <c r="AF206" s="39" t="s">
        <v>67</v>
      </c>
      <c r="AG206" s="39" t="s">
        <v>67</v>
      </c>
      <c r="AH206" s="39" t="s">
        <v>67</v>
      </c>
      <c r="AI206" s="39" t="s">
        <v>67</v>
      </c>
      <c r="AJ206" s="39" t="s">
        <v>67</v>
      </c>
      <c r="AK206" s="39" t="s">
        <v>67</v>
      </c>
      <c r="AL206" s="39" t="s">
        <v>67</v>
      </c>
      <c r="AM206" s="39" t="s">
        <v>67</v>
      </c>
      <c r="AN206" s="39" t="s">
        <v>67</v>
      </c>
      <c r="AO206" s="39" t="s">
        <v>67</v>
      </c>
      <c r="AP206" s="39" t="s">
        <v>67</v>
      </c>
      <c r="AQ206" s="39" t="s">
        <v>67</v>
      </c>
      <c r="AR206" s="39" t="s">
        <v>67</v>
      </c>
      <c r="AS206" s="39" t="s">
        <v>67</v>
      </c>
      <c r="AT206" s="39" t="s">
        <v>67</v>
      </c>
      <c r="AU206" s="39" t="s">
        <v>67</v>
      </c>
      <c r="AV206" s="1"/>
      <c r="AW206" s="1"/>
      <c r="AX206" s="1"/>
      <c r="AY206" s="1"/>
      <c r="AZ206" s="1"/>
      <c r="BA206" s="1"/>
      <c r="BB206" s="1"/>
      <c r="BC206" s="1"/>
      <c r="BD206" s="1"/>
      <c r="BE206" s="1"/>
      <c r="BF206" s="1"/>
      <c r="BG206" s="1"/>
      <c r="BH206" s="1"/>
      <c r="BI206" s="1"/>
      <c r="BJ206" s="1"/>
      <c r="BK206" s="1"/>
      <c r="BL206" s="1"/>
      <c r="BM206" s="1"/>
      <c r="BO206" s="39" t="s">
        <v>289</v>
      </c>
    </row>
    <row r="207" spans="1:67" ht="12.5" x14ac:dyDescent="0.25">
      <c r="A207" s="38">
        <v>43770.400088981478</v>
      </c>
      <c r="B207" s="39" t="s">
        <v>715</v>
      </c>
      <c r="C207" s="39" t="s">
        <v>107</v>
      </c>
      <c r="D207" s="39" t="s">
        <v>716</v>
      </c>
      <c r="E207" s="39">
        <v>100354</v>
      </c>
      <c r="F207" s="39" t="s">
        <v>717</v>
      </c>
      <c r="G207" s="40" t="s">
        <v>718</v>
      </c>
      <c r="H207" s="39" t="s">
        <v>883</v>
      </c>
      <c r="I207" s="1"/>
      <c r="J207" s="1"/>
      <c r="K207" s="1"/>
      <c r="L207" s="1"/>
      <c r="M207" s="1"/>
      <c r="N207" s="1"/>
      <c r="O207" s="1"/>
      <c r="P207" s="1"/>
      <c r="Q207" s="1"/>
      <c r="R207" s="1"/>
      <c r="S207" s="1"/>
      <c r="T207" s="1"/>
      <c r="U207" s="1"/>
      <c r="V207" s="1"/>
      <c r="W207" s="39" t="s">
        <v>67</v>
      </c>
      <c r="X207" s="1"/>
      <c r="Y207" s="1"/>
      <c r="Z207" s="1"/>
      <c r="AA207" s="1"/>
      <c r="AB207" s="1"/>
      <c r="AC207" s="39" t="s">
        <v>67</v>
      </c>
      <c r="AD207" s="1"/>
      <c r="AE207" s="1"/>
      <c r="AF207" s="1"/>
      <c r="AG207" s="1"/>
      <c r="AH207" s="1"/>
      <c r="AI207" s="39" t="s">
        <v>67</v>
      </c>
      <c r="AJ207" s="1"/>
      <c r="AK207" s="1"/>
      <c r="AL207" s="1"/>
      <c r="AM207" s="1"/>
      <c r="AN207" s="1"/>
      <c r="AO207" s="39" t="s">
        <v>67</v>
      </c>
      <c r="AP207" s="1"/>
      <c r="AQ207" s="1"/>
      <c r="AR207" s="1"/>
      <c r="AS207" s="1"/>
      <c r="AT207" s="1"/>
      <c r="AU207" s="1"/>
      <c r="AV207" s="1"/>
      <c r="AW207" s="1"/>
      <c r="AX207" s="39" t="s">
        <v>67</v>
      </c>
      <c r="AY207" s="1"/>
      <c r="AZ207" s="1"/>
      <c r="BA207" s="1"/>
      <c r="BB207" s="1"/>
      <c r="BC207" s="1"/>
      <c r="BD207" s="1"/>
      <c r="BE207" s="1"/>
      <c r="BF207" s="1"/>
      <c r="BG207" s="39" t="s">
        <v>67</v>
      </c>
      <c r="BH207" s="1"/>
      <c r="BI207" s="1"/>
      <c r="BJ207" s="1"/>
      <c r="BK207" s="1"/>
      <c r="BL207" s="1"/>
      <c r="BM207" s="1"/>
      <c r="BO207" s="39" t="s">
        <v>665</v>
      </c>
    </row>
    <row r="208" spans="1:67" ht="12.5" x14ac:dyDescent="0.25">
      <c r="A208" s="38">
        <v>43766.464363946754</v>
      </c>
      <c r="B208" s="39" t="s">
        <v>1408</v>
      </c>
      <c r="C208" s="39" t="s">
        <v>107</v>
      </c>
      <c r="D208" s="39" t="s">
        <v>1409</v>
      </c>
      <c r="E208" s="39">
        <v>200100355</v>
      </c>
      <c r="F208" s="39" t="s">
        <v>1410</v>
      </c>
      <c r="G208" s="40" t="s">
        <v>719</v>
      </c>
      <c r="H208" s="39" t="s">
        <v>883</v>
      </c>
      <c r="I208" s="39" t="s">
        <v>67</v>
      </c>
      <c r="J208" s="1"/>
      <c r="K208" s="39" t="s">
        <v>67</v>
      </c>
      <c r="L208" s="39" t="s">
        <v>67</v>
      </c>
      <c r="M208" s="39" t="s">
        <v>67</v>
      </c>
      <c r="N208" s="1"/>
      <c r="O208" s="39" t="s">
        <v>67</v>
      </c>
      <c r="P208" s="39" t="s">
        <v>67</v>
      </c>
      <c r="Q208" s="39" t="s">
        <v>67</v>
      </c>
      <c r="R208" s="1"/>
      <c r="S208" s="39" t="s">
        <v>67</v>
      </c>
      <c r="T208" s="39" t="s">
        <v>67</v>
      </c>
      <c r="U208" s="39" t="s">
        <v>67</v>
      </c>
      <c r="V208" s="39" t="s">
        <v>67</v>
      </c>
      <c r="W208" s="39" t="s">
        <v>67</v>
      </c>
      <c r="X208" s="39" t="s">
        <v>67</v>
      </c>
      <c r="Y208" s="39" t="s">
        <v>67</v>
      </c>
      <c r="Z208" s="39" t="s">
        <v>67</v>
      </c>
      <c r="AA208" s="39" t="s">
        <v>67</v>
      </c>
      <c r="AB208" s="39" t="s">
        <v>67</v>
      </c>
      <c r="AC208" s="39" t="s">
        <v>67</v>
      </c>
      <c r="AD208" s="39" t="s">
        <v>67</v>
      </c>
      <c r="AE208" s="39" t="s">
        <v>67</v>
      </c>
      <c r="AF208" s="39" t="s">
        <v>67</v>
      </c>
      <c r="AG208" s="39" t="s">
        <v>67</v>
      </c>
      <c r="AH208" s="39" t="s">
        <v>67</v>
      </c>
      <c r="AI208" s="39" t="s">
        <v>67</v>
      </c>
      <c r="AJ208" s="39" t="s">
        <v>67</v>
      </c>
      <c r="AK208" s="39" t="s">
        <v>67</v>
      </c>
      <c r="AL208" s="39" t="s">
        <v>67</v>
      </c>
      <c r="AM208" s="39" t="s">
        <v>67</v>
      </c>
      <c r="AN208" s="39" t="s">
        <v>67</v>
      </c>
      <c r="AO208" s="39" t="s">
        <v>67</v>
      </c>
      <c r="AP208" s="39" t="s">
        <v>67</v>
      </c>
      <c r="AQ208" s="39" t="s">
        <v>67</v>
      </c>
      <c r="AR208" s="39" t="s">
        <v>67</v>
      </c>
      <c r="AS208" s="39" t="s">
        <v>67</v>
      </c>
      <c r="AT208" s="39" t="s">
        <v>67</v>
      </c>
      <c r="AU208" s="39" t="s">
        <v>67</v>
      </c>
      <c r="AV208" s="1"/>
      <c r="AW208" s="1"/>
      <c r="AX208" s="1"/>
      <c r="AY208" s="1"/>
      <c r="AZ208" s="1"/>
      <c r="BA208" s="1"/>
      <c r="BB208" s="1"/>
      <c r="BC208" s="1"/>
      <c r="BD208" s="1"/>
      <c r="BE208" s="1"/>
      <c r="BF208" s="1"/>
      <c r="BG208" s="1"/>
      <c r="BH208" s="1"/>
      <c r="BI208" s="1"/>
      <c r="BJ208" s="1"/>
      <c r="BK208" s="1"/>
      <c r="BL208" s="1"/>
      <c r="BM208" s="1"/>
      <c r="BO208" s="39" t="s">
        <v>720</v>
      </c>
    </row>
    <row r="209" spans="1:67" ht="12.5" x14ac:dyDescent="0.25">
      <c r="A209" s="38">
        <v>43770.364065381946</v>
      </c>
      <c r="B209" s="39" t="s">
        <v>1411</v>
      </c>
      <c r="C209" s="39" t="s">
        <v>107</v>
      </c>
      <c r="D209" s="39" t="s">
        <v>1412</v>
      </c>
      <c r="E209" s="39">
        <v>200100361</v>
      </c>
      <c r="F209" s="39" t="s">
        <v>1413</v>
      </c>
      <c r="G209" s="40" t="s">
        <v>1414</v>
      </c>
      <c r="H209" s="39" t="s">
        <v>883</v>
      </c>
      <c r="I209" s="39" t="s">
        <v>69</v>
      </c>
      <c r="J209" s="39" t="s">
        <v>69</v>
      </c>
      <c r="K209" s="39" t="s">
        <v>69</v>
      </c>
      <c r="L209" s="39" t="s">
        <v>69</v>
      </c>
      <c r="M209" s="39" t="s">
        <v>69</v>
      </c>
      <c r="N209" s="39" t="s">
        <v>69</v>
      </c>
      <c r="O209" s="39" t="s">
        <v>69</v>
      </c>
      <c r="P209" s="39" t="s">
        <v>69</v>
      </c>
      <c r="Q209" s="39" t="s">
        <v>69</v>
      </c>
      <c r="R209" s="39" t="s">
        <v>69</v>
      </c>
      <c r="S209" s="39" t="s">
        <v>69</v>
      </c>
      <c r="T209" s="39" t="s">
        <v>69</v>
      </c>
      <c r="U209" s="39" t="s">
        <v>69</v>
      </c>
      <c r="V209" s="39" t="s">
        <v>69</v>
      </c>
      <c r="W209" s="39" t="s">
        <v>69</v>
      </c>
      <c r="X209" s="39" t="s">
        <v>69</v>
      </c>
      <c r="Y209" s="39" t="s">
        <v>69</v>
      </c>
      <c r="Z209" s="39" t="s">
        <v>69</v>
      </c>
      <c r="AA209" s="39" t="s">
        <v>69</v>
      </c>
      <c r="AB209" s="39" t="s">
        <v>69</v>
      </c>
      <c r="AC209" s="39" t="s">
        <v>69</v>
      </c>
      <c r="AD209" s="39" t="s">
        <v>69</v>
      </c>
      <c r="AE209" s="39" t="s">
        <v>69</v>
      </c>
      <c r="AF209" s="39" t="s">
        <v>69</v>
      </c>
      <c r="AG209" s="39" t="s">
        <v>69</v>
      </c>
      <c r="AH209" s="39" t="s">
        <v>69</v>
      </c>
      <c r="AI209" s="39" t="s">
        <v>67</v>
      </c>
      <c r="AJ209" s="39" t="s">
        <v>69</v>
      </c>
      <c r="AK209" s="39" t="s">
        <v>69</v>
      </c>
      <c r="AL209" s="39" t="s">
        <v>67</v>
      </c>
      <c r="AM209" s="39" t="s">
        <v>69</v>
      </c>
      <c r="AN209" s="39" t="s">
        <v>69</v>
      </c>
      <c r="AO209" s="39" t="s">
        <v>69</v>
      </c>
      <c r="AP209" s="39" t="s">
        <v>67</v>
      </c>
      <c r="AQ209" s="39" t="s">
        <v>67</v>
      </c>
      <c r="AR209" s="39" t="s">
        <v>67</v>
      </c>
      <c r="AS209" s="39" t="s">
        <v>69</v>
      </c>
      <c r="AT209" s="39" t="s">
        <v>67</v>
      </c>
      <c r="AU209" s="39" t="s">
        <v>67</v>
      </c>
      <c r="AV209" s="39" t="s">
        <v>69</v>
      </c>
      <c r="AW209" s="39" t="s">
        <v>69</v>
      </c>
      <c r="AX209" s="39" t="s">
        <v>69</v>
      </c>
      <c r="AY209" s="39" t="s">
        <v>67</v>
      </c>
      <c r="AZ209" s="39" t="s">
        <v>67</v>
      </c>
      <c r="BA209" s="39" t="s">
        <v>67</v>
      </c>
      <c r="BB209" s="39" t="s">
        <v>67</v>
      </c>
      <c r="BC209" s="39" t="s">
        <v>67</v>
      </c>
      <c r="BD209" s="39" t="s">
        <v>67</v>
      </c>
      <c r="BE209" s="39" t="s">
        <v>67</v>
      </c>
      <c r="BF209" s="39" t="s">
        <v>69</v>
      </c>
      <c r="BG209" s="39" t="s">
        <v>69</v>
      </c>
      <c r="BH209" s="39" t="s">
        <v>67</v>
      </c>
      <c r="BI209" s="39" t="s">
        <v>67</v>
      </c>
      <c r="BJ209" s="39" t="s">
        <v>67</v>
      </c>
      <c r="BK209" s="39" t="s">
        <v>67</v>
      </c>
      <c r="BL209" s="39" t="s">
        <v>67</v>
      </c>
      <c r="BM209" s="39" t="s">
        <v>67</v>
      </c>
      <c r="BN209" s="39" t="s">
        <v>1415</v>
      </c>
      <c r="BO209" s="39" t="s">
        <v>1416</v>
      </c>
    </row>
    <row r="210" spans="1:67" ht="12.5" x14ac:dyDescent="0.25">
      <c r="A210" s="38">
        <v>43770.35394173611</v>
      </c>
      <c r="B210" s="39" t="s">
        <v>721</v>
      </c>
      <c r="C210" s="39" t="s">
        <v>107</v>
      </c>
      <c r="D210" s="39" t="s">
        <v>1417</v>
      </c>
      <c r="E210" s="39">
        <v>200100370</v>
      </c>
      <c r="F210" s="39" t="s">
        <v>1418</v>
      </c>
      <c r="G210" s="40" t="s">
        <v>1419</v>
      </c>
      <c r="H210" s="39" t="s">
        <v>883</v>
      </c>
      <c r="I210" s="39" t="s">
        <v>67</v>
      </c>
      <c r="J210" s="39" t="s">
        <v>67</v>
      </c>
      <c r="K210" s="39" t="s">
        <v>67</v>
      </c>
      <c r="L210" s="39" t="s">
        <v>67</v>
      </c>
      <c r="M210" s="39" t="s">
        <v>67</v>
      </c>
      <c r="N210" s="39" t="s">
        <v>67</v>
      </c>
      <c r="O210" s="39" t="s">
        <v>67</v>
      </c>
      <c r="P210" s="39" t="s">
        <v>67</v>
      </c>
      <c r="Q210" s="39" t="s">
        <v>67</v>
      </c>
      <c r="R210" s="39" t="s">
        <v>67</v>
      </c>
      <c r="S210" s="39" t="s">
        <v>67</v>
      </c>
      <c r="T210" s="39" t="s">
        <v>67</v>
      </c>
      <c r="U210" s="39" t="s">
        <v>67</v>
      </c>
      <c r="V210" s="39" t="s">
        <v>67</v>
      </c>
      <c r="W210" s="39" t="s">
        <v>67</v>
      </c>
      <c r="X210" s="39" t="s">
        <v>67</v>
      </c>
      <c r="Y210" s="39" t="s">
        <v>67</v>
      </c>
      <c r="Z210" s="39" t="s">
        <v>67</v>
      </c>
      <c r="AA210" s="39" t="s">
        <v>67</v>
      </c>
      <c r="AB210" s="39" t="s">
        <v>67</v>
      </c>
      <c r="AC210" s="39" t="s">
        <v>67</v>
      </c>
      <c r="AD210" s="39" t="s">
        <v>67</v>
      </c>
      <c r="AE210" s="39" t="s">
        <v>67</v>
      </c>
      <c r="AF210" s="39" t="s">
        <v>67</v>
      </c>
      <c r="AG210" s="39" t="s">
        <v>67</v>
      </c>
      <c r="AH210" s="39" t="s">
        <v>67</v>
      </c>
      <c r="AI210" s="39" t="s">
        <v>67</v>
      </c>
      <c r="AJ210" s="39" t="s">
        <v>67</v>
      </c>
      <c r="AK210" s="39" t="s">
        <v>67</v>
      </c>
      <c r="AL210" s="39" t="s">
        <v>67</v>
      </c>
      <c r="AM210" s="39" t="s">
        <v>67</v>
      </c>
      <c r="AN210" s="39" t="s">
        <v>67</v>
      </c>
      <c r="AO210" s="39" t="s">
        <v>67</v>
      </c>
      <c r="AP210" s="39" t="s">
        <v>67</v>
      </c>
      <c r="AQ210" s="39" t="s">
        <v>67</v>
      </c>
      <c r="AR210" s="39" t="s">
        <v>67</v>
      </c>
      <c r="AS210" s="39" t="s">
        <v>67</v>
      </c>
      <c r="AT210" s="39" t="s">
        <v>67</v>
      </c>
      <c r="AU210" s="39" t="s">
        <v>67</v>
      </c>
      <c r="AV210" s="1"/>
      <c r="AW210" s="1"/>
      <c r="AX210" s="1"/>
      <c r="AY210" s="1"/>
      <c r="AZ210" s="1"/>
      <c r="BA210" s="1"/>
      <c r="BB210" s="1"/>
      <c r="BC210" s="1"/>
      <c r="BD210" s="1"/>
      <c r="BE210" s="1"/>
      <c r="BF210" s="1"/>
      <c r="BG210" s="1"/>
      <c r="BH210" s="1"/>
      <c r="BI210" s="1"/>
      <c r="BJ210" s="1"/>
      <c r="BK210" s="1"/>
      <c r="BL210" s="1"/>
      <c r="BM210" s="1"/>
      <c r="BN210" s="39" t="s">
        <v>328</v>
      </c>
      <c r="BO210" s="39" t="s">
        <v>650</v>
      </c>
    </row>
    <row r="211" spans="1:67" ht="12.5" x14ac:dyDescent="0.25">
      <c r="A211" s="38">
        <v>43770.345365810186</v>
      </c>
      <c r="B211" s="39" t="s">
        <v>1420</v>
      </c>
      <c r="C211" s="39" t="s">
        <v>107</v>
      </c>
      <c r="D211" s="39" t="s">
        <v>1421</v>
      </c>
      <c r="E211" s="39">
        <v>200100376</v>
      </c>
      <c r="F211" s="39" t="s">
        <v>1422</v>
      </c>
      <c r="G211" s="40" t="s">
        <v>1423</v>
      </c>
      <c r="H211" s="39" t="s">
        <v>883</v>
      </c>
      <c r="I211" s="39" t="s">
        <v>67</v>
      </c>
      <c r="J211" s="39" t="s">
        <v>67</v>
      </c>
      <c r="K211" s="39" t="s">
        <v>67</v>
      </c>
      <c r="L211" s="39" t="s">
        <v>67</v>
      </c>
      <c r="M211" s="39" t="s">
        <v>67</v>
      </c>
      <c r="N211" s="39" t="s">
        <v>67</v>
      </c>
      <c r="O211" s="39" t="s">
        <v>67</v>
      </c>
      <c r="P211" s="39" t="s">
        <v>67</v>
      </c>
      <c r="Q211" s="39" t="s">
        <v>67</v>
      </c>
      <c r="R211" s="39" t="s">
        <v>67</v>
      </c>
      <c r="S211" s="39" t="s">
        <v>67</v>
      </c>
      <c r="T211" s="39" t="s">
        <v>67</v>
      </c>
      <c r="U211" s="39" t="s">
        <v>67</v>
      </c>
      <c r="V211" s="39" t="s">
        <v>67</v>
      </c>
      <c r="W211" s="39" t="s">
        <v>67</v>
      </c>
      <c r="X211" s="39" t="s">
        <v>67</v>
      </c>
      <c r="Y211" s="39" t="s">
        <v>67</v>
      </c>
      <c r="Z211" s="39" t="s">
        <v>67</v>
      </c>
      <c r="AA211" s="39" t="s">
        <v>67</v>
      </c>
      <c r="AB211" s="39" t="s">
        <v>67</v>
      </c>
      <c r="AC211" s="39" t="s">
        <v>67</v>
      </c>
      <c r="AD211" s="39" t="s">
        <v>67</v>
      </c>
      <c r="AE211" s="39" t="s">
        <v>67</v>
      </c>
      <c r="AF211" s="39" t="s">
        <v>67</v>
      </c>
      <c r="AG211" s="39" t="s">
        <v>67</v>
      </c>
      <c r="AH211" s="39" t="s">
        <v>67</v>
      </c>
      <c r="AI211" s="39" t="s">
        <v>67</v>
      </c>
      <c r="AJ211" s="39" t="s">
        <v>67</v>
      </c>
      <c r="AK211" s="39" t="s">
        <v>67</v>
      </c>
      <c r="AL211" s="39" t="s">
        <v>67</v>
      </c>
      <c r="AM211" s="39" t="s">
        <v>67</v>
      </c>
      <c r="AN211" s="39" t="s">
        <v>67</v>
      </c>
      <c r="AO211" s="39" t="s">
        <v>67</v>
      </c>
      <c r="AP211" s="39" t="s">
        <v>67</v>
      </c>
      <c r="AQ211" s="39" t="s">
        <v>67</v>
      </c>
      <c r="AR211" s="39" t="s">
        <v>67</v>
      </c>
      <c r="AS211" s="39" t="s">
        <v>67</v>
      </c>
      <c r="AT211" s="39" t="s">
        <v>67</v>
      </c>
      <c r="AU211" s="39" t="s">
        <v>67</v>
      </c>
      <c r="AV211" s="1"/>
      <c r="AW211" s="1"/>
      <c r="AX211" s="1"/>
      <c r="AY211" s="1"/>
      <c r="AZ211" s="1"/>
      <c r="BA211" s="1"/>
      <c r="BB211" s="1"/>
      <c r="BC211" s="1"/>
      <c r="BD211" s="1"/>
      <c r="BE211" s="1"/>
      <c r="BF211" s="1"/>
      <c r="BG211" s="1"/>
      <c r="BH211" s="1"/>
      <c r="BI211" s="1"/>
      <c r="BJ211" s="1"/>
      <c r="BK211" s="1"/>
      <c r="BL211" s="1"/>
      <c r="BM211" s="1"/>
      <c r="BO211" s="39" t="s">
        <v>333</v>
      </c>
    </row>
    <row r="212" spans="1:67" ht="12.5" x14ac:dyDescent="0.25">
      <c r="A212" s="38">
        <v>43770.515247418982</v>
      </c>
      <c r="B212" s="39" t="s">
        <v>1424</v>
      </c>
      <c r="C212" s="39" t="s">
        <v>107</v>
      </c>
      <c r="D212" s="39" t="s">
        <v>1425</v>
      </c>
      <c r="E212" s="39">
        <v>200100377</v>
      </c>
      <c r="F212" s="39" t="s">
        <v>1426</v>
      </c>
      <c r="G212" s="40" t="s">
        <v>1427</v>
      </c>
      <c r="H212" s="39" t="s">
        <v>883</v>
      </c>
      <c r="I212" s="1"/>
      <c r="J212" s="1"/>
      <c r="K212" s="1"/>
      <c r="L212" s="1"/>
      <c r="M212" s="1"/>
      <c r="N212" s="1"/>
      <c r="O212" s="1"/>
      <c r="P212" s="1"/>
      <c r="Q212" s="1"/>
      <c r="R212" s="1"/>
      <c r="S212" s="1"/>
      <c r="T212" s="1"/>
      <c r="U212" s="39" t="s">
        <v>76</v>
      </c>
      <c r="V212" s="39" t="s">
        <v>76</v>
      </c>
      <c r="W212" s="39" t="s">
        <v>69</v>
      </c>
      <c r="X212" s="39" t="s">
        <v>76</v>
      </c>
      <c r="Y212" s="39" t="s">
        <v>69</v>
      </c>
      <c r="Z212" s="39" t="s">
        <v>69</v>
      </c>
      <c r="AA212" s="39" t="s">
        <v>69</v>
      </c>
      <c r="AB212" s="39" t="s">
        <v>69</v>
      </c>
      <c r="AC212" s="39" t="s">
        <v>67</v>
      </c>
      <c r="AD212" s="39" t="s">
        <v>67</v>
      </c>
      <c r="AE212" s="39" t="s">
        <v>67</v>
      </c>
      <c r="AF212" s="39" t="s">
        <v>67</v>
      </c>
      <c r="AG212" s="39" t="s">
        <v>69</v>
      </c>
      <c r="AH212" s="39" t="s">
        <v>69</v>
      </c>
      <c r="AI212" s="39" t="s">
        <v>67</v>
      </c>
      <c r="AJ212" s="39" t="s">
        <v>67</v>
      </c>
      <c r="AK212" s="39" t="s">
        <v>67</v>
      </c>
      <c r="AL212" s="39" t="s">
        <v>67</v>
      </c>
      <c r="AM212" s="39" t="s">
        <v>69</v>
      </c>
      <c r="AN212" s="39" t="s">
        <v>69</v>
      </c>
      <c r="AO212" s="39" t="s">
        <v>67</v>
      </c>
      <c r="AP212" s="39" t="s">
        <v>67</v>
      </c>
      <c r="AQ212" s="39" t="s">
        <v>67</v>
      </c>
      <c r="AR212" s="39" t="s">
        <v>69</v>
      </c>
      <c r="AS212" s="39" t="s">
        <v>67</v>
      </c>
      <c r="AT212" s="39" t="s">
        <v>69</v>
      </c>
      <c r="AU212" s="39" t="s">
        <v>67</v>
      </c>
      <c r="AV212" s="1"/>
      <c r="AW212" s="1"/>
      <c r="AX212" s="1"/>
      <c r="AY212" s="1"/>
      <c r="AZ212" s="1"/>
      <c r="BA212" s="1"/>
      <c r="BB212" s="1"/>
      <c r="BC212" s="1"/>
      <c r="BD212" s="1"/>
      <c r="BE212" s="1"/>
      <c r="BF212" s="1"/>
      <c r="BG212" s="1"/>
      <c r="BH212" s="1"/>
      <c r="BI212" s="1"/>
      <c r="BJ212" s="1"/>
      <c r="BK212" s="1"/>
      <c r="BL212" s="1"/>
      <c r="BM212" s="1"/>
      <c r="BN212" s="39" t="s">
        <v>231</v>
      </c>
      <c r="BO212" s="39" t="s">
        <v>1428</v>
      </c>
    </row>
    <row r="213" spans="1:67" ht="12.5" x14ac:dyDescent="0.25">
      <c r="A213" s="38">
        <v>43769.860720428245</v>
      </c>
      <c r="B213" s="39" t="s">
        <v>1429</v>
      </c>
      <c r="C213" s="39" t="s">
        <v>107</v>
      </c>
      <c r="D213" s="39" t="s">
        <v>1430</v>
      </c>
      <c r="E213" s="39">
        <v>200100392</v>
      </c>
      <c r="F213" s="39" t="s">
        <v>1431</v>
      </c>
      <c r="G213" s="40" t="s">
        <v>1432</v>
      </c>
      <c r="H213" s="39" t="s">
        <v>883</v>
      </c>
      <c r="I213" s="39" t="s">
        <v>67</v>
      </c>
      <c r="J213" s="39" t="s">
        <v>67</v>
      </c>
      <c r="K213" s="39" t="s">
        <v>67</v>
      </c>
      <c r="L213" s="39" t="s">
        <v>67</v>
      </c>
      <c r="M213" s="39" t="s">
        <v>67</v>
      </c>
      <c r="N213" s="39" t="s">
        <v>67</v>
      </c>
      <c r="O213" s="39" t="s">
        <v>67</v>
      </c>
      <c r="P213" s="39" t="s">
        <v>67</v>
      </c>
      <c r="Q213" s="1"/>
      <c r="R213" s="1"/>
      <c r="S213" s="1"/>
      <c r="T213" s="1"/>
      <c r="U213" s="39" t="s">
        <v>67</v>
      </c>
      <c r="V213" s="39" t="s">
        <v>67</v>
      </c>
      <c r="W213" s="39" t="s">
        <v>69</v>
      </c>
      <c r="X213" s="39" t="s">
        <v>67</v>
      </c>
      <c r="Y213" s="39" t="s">
        <v>67</v>
      </c>
      <c r="Z213" s="39" t="s">
        <v>67</v>
      </c>
      <c r="AA213" s="1"/>
      <c r="AB213" s="1"/>
      <c r="AC213" s="1"/>
      <c r="AD213" s="1"/>
      <c r="AE213" s="1"/>
      <c r="AF213" s="1"/>
      <c r="AG213" s="39" t="s">
        <v>67</v>
      </c>
      <c r="AH213" s="39" t="s">
        <v>67</v>
      </c>
      <c r="AI213" s="39" t="s">
        <v>69</v>
      </c>
      <c r="AJ213" s="39" t="s">
        <v>67</v>
      </c>
      <c r="AK213" s="39" t="s">
        <v>67</v>
      </c>
      <c r="AL213" s="39" t="s">
        <v>67</v>
      </c>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O213" s="39" t="s">
        <v>289</v>
      </c>
    </row>
    <row r="214" spans="1:67" ht="12.5" x14ac:dyDescent="0.25">
      <c r="A214" s="38">
        <v>43773.422865393513</v>
      </c>
      <c r="B214" s="39" t="s">
        <v>1433</v>
      </c>
      <c r="C214" s="39" t="s">
        <v>107</v>
      </c>
      <c r="D214" s="39" t="s">
        <v>1434</v>
      </c>
      <c r="E214" s="39">
        <v>200100394</v>
      </c>
      <c r="F214" s="39" t="s">
        <v>1435</v>
      </c>
      <c r="G214" s="40" t="s">
        <v>1436</v>
      </c>
      <c r="H214" s="39" t="s">
        <v>883</v>
      </c>
      <c r="I214" s="39" t="s">
        <v>67</v>
      </c>
      <c r="J214" s="39" t="s">
        <v>69</v>
      </c>
      <c r="K214" s="39" t="s">
        <v>67</v>
      </c>
      <c r="L214" s="39" t="s">
        <v>67</v>
      </c>
      <c r="M214" s="39" t="s">
        <v>67</v>
      </c>
      <c r="N214" s="39" t="s">
        <v>69</v>
      </c>
      <c r="O214" s="39" t="s">
        <v>67</v>
      </c>
      <c r="P214" s="39" t="s">
        <v>67</v>
      </c>
      <c r="Q214" s="39" t="s">
        <v>67</v>
      </c>
      <c r="R214" s="39" t="s">
        <v>69</v>
      </c>
      <c r="S214" s="39" t="s">
        <v>67</v>
      </c>
      <c r="T214" s="39" t="s">
        <v>67</v>
      </c>
      <c r="U214" s="39" t="s">
        <v>67</v>
      </c>
      <c r="V214" s="39" t="s">
        <v>69</v>
      </c>
      <c r="W214" s="39" t="s">
        <v>67</v>
      </c>
      <c r="X214" s="39" t="s">
        <v>67</v>
      </c>
      <c r="Y214" s="39" t="s">
        <v>67</v>
      </c>
      <c r="Z214" s="39" t="s">
        <v>67</v>
      </c>
      <c r="AA214" s="39" t="s">
        <v>67</v>
      </c>
      <c r="AB214" s="39" t="s">
        <v>76</v>
      </c>
      <c r="AC214" s="39" t="s">
        <v>67</v>
      </c>
      <c r="AD214" s="39" t="s">
        <v>67</v>
      </c>
      <c r="AE214" s="39" t="s">
        <v>67</v>
      </c>
      <c r="AF214" s="39" t="s">
        <v>67</v>
      </c>
      <c r="AG214" s="39" t="s">
        <v>67</v>
      </c>
      <c r="AH214" s="39" t="s">
        <v>69</v>
      </c>
      <c r="AI214" s="39" t="s">
        <v>67</v>
      </c>
      <c r="AJ214" s="39" t="s">
        <v>67</v>
      </c>
      <c r="AK214" s="39" t="s">
        <v>67</v>
      </c>
      <c r="AL214" s="39" t="s">
        <v>67</v>
      </c>
      <c r="AM214" s="39" t="s">
        <v>67</v>
      </c>
      <c r="AN214" s="39" t="s">
        <v>69</v>
      </c>
      <c r="AO214" s="39" t="s">
        <v>67</v>
      </c>
      <c r="AP214" s="39" t="s">
        <v>67</v>
      </c>
      <c r="AQ214" s="39" t="s">
        <v>67</v>
      </c>
      <c r="AR214" s="39" t="s">
        <v>67</v>
      </c>
      <c r="AS214" s="39" t="s">
        <v>67</v>
      </c>
      <c r="AT214" s="39" t="s">
        <v>67</v>
      </c>
      <c r="AU214" s="39" t="s">
        <v>67</v>
      </c>
      <c r="AV214" s="1"/>
      <c r="AW214" s="1"/>
      <c r="AX214" s="1"/>
      <c r="AY214" s="1"/>
      <c r="AZ214" s="1"/>
      <c r="BA214" s="1"/>
      <c r="BB214" s="1"/>
      <c r="BC214" s="1"/>
      <c r="BD214" s="1"/>
      <c r="BE214" s="1"/>
      <c r="BF214" s="1"/>
      <c r="BG214" s="1"/>
      <c r="BH214" s="1"/>
      <c r="BI214" s="1"/>
      <c r="BJ214" s="1"/>
      <c r="BK214" s="1"/>
      <c r="BL214" s="1"/>
      <c r="BM214" s="1"/>
      <c r="BN214" s="39" t="s">
        <v>1437</v>
      </c>
      <c r="BO214" s="39" t="s">
        <v>1438</v>
      </c>
    </row>
    <row r="215" spans="1:67" ht="12.5" x14ac:dyDescent="0.25">
      <c r="A215" s="38">
        <v>43770.723639629628</v>
      </c>
      <c r="B215" s="39" t="s">
        <v>722</v>
      </c>
      <c r="C215" s="39" t="s">
        <v>107</v>
      </c>
      <c r="D215" s="39" t="s">
        <v>723</v>
      </c>
      <c r="E215" s="39">
        <v>200100396</v>
      </c>
      <c r="F215" s="39" t="s">
        <v>1439</v>
      </c>
      <c r="G215" s="40" t="s">
        <v>724</v>
      </c>
      <c r="H215" s="39" t="s">
        <v>883</v>
      </c>
      <c r="I215" s="39" t="s">
        <v>69</v>
      </c>
      <c r="J215" s="39" t="s">
        <v>69</v>
      </c>
      <c r="K215" s="39" t="s">
        <v>69</v>
      </c>
      <c r="L215" s="39" t="s">
        <v>69</v>
      </c>
      <c r="M215" s="39" t="s">
        <v>69</v>
      </c>
      <c r="N215" s="39" t="s">
        <v>69</v>
      </c>
      <c r="O215" s="39" t="s">
        <v>69</v>
      </c>
      <c r="P215" s="39" t="s">
        <v>69</v>
      </c>
      <c r="Q215" s="39" t="s">
        <v>69</v>
      </c>
      <c r="R215" s="39" t="s">
        <v>69</v>
      </c>
      <c r="S215" s="39" t="s">
        <v>69</v>
      </c>
      <c r="T215" s="39" t="s">
        <v>69</v>
      </c>
      <c r="U215" s="39" t="s">
        <v>69</v>
      </c>
      <c r="V215" s="39" t="s">
        <v>69</v>
      </c>
      <c r="W215" s="39" t="s">
        <v>69</v>
      </c>
      <c r="X215" s="39" t="s">
        <v>69</v>
      </c>
      <c r="Y215" s="39" t="s">
        <v>69</v>
      </c>
      <c r="Z215" s="39" t="s">
        <v>69</v>
      </c>
      <c r="AA215" s="39" t="s">
        <v>69</v>
      </c>
      <c r="AB215" s="39" t="s">
        <v>69</v>
      </c>
      <c r="AC215" s="39" t="s">
        <v>69</v>
      </c>
      <c r="AD215" s="39" t="s">
        <v>69</v>
      </c>
      <c r="AE215" s="39" t="s">
        <v>69</v>
      </c>
      <c r="AF215" s="39" t="s">
        <v>69</v>
      </c>
      <c r="AG215" s="39" t="s">
        <v>69</v>
      </c>
      <c r="AH215" s="39" t="s">
        <v>69</v>
      </c>
      <c r="AI215" s="39" t="s">
        <v>69</v>
      </c>
      <c r="AJ215" s="39" t="s">
        <v>69</v>
      </c>
      <c r="AK215" s="39" t="s">
        <v>69</v>
      </c>
      <c r="AL215" s="39" t="s">
        <v>69</v>
      </c>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39" t="s">
        <v>1440</v>
      </c>
      <c r="BO215" s="39" t="s">
        <v>725</v>
      </c>
    </row>
    <row r="216" spans="1:67" ht="12.5" x14ac:dyDescent="0.25">
      <c r="A216" s="38">
        <v>43770.500066539353</v>
      </c>
      <c r="B216" s="39" t="s">
        <v>726</v>
      </c>
      <c r="C216" s="39" t="s">
        <v>107</v>
      </c>
      <c r="D216" s="39" t="s">
        <v>1441</v>
      </c>
      <c r="E216" s="39">
        <v>200100397</v>
      </c>
      <c r="F216" s="39" t="s">
        <v>1442</v>
      </c>
      <c r="G216" s="40" t="s">
        <v>727</v>
      </c>
      <c r="H216" s="39" t="s">
        <v>883</v>
      </c>
      <c r="I216" s="39" t="s">
        <v>67</v>
      </c>
      <c r="J216" s="39" t="s">
        <v>67</v>
      </c>
      <c r="K216" s="39" t="s">
        <v>67</v>
      </c>
      <c r="L216" s="39" t="s">
        <v>67</v>
      </c>
      <c r="M216" s="39" t="s">
        <v>69</v>
      </c>
      <c r="N216" s="39" t="s">
        <v>69</v>
      </c>
      <c r="O216" s="39" t="s">
        <v>69</v>
      </c>
      <c r="P216" s="39" t="s">
        <v>69</v>
      </c>
      <c r="Q216" s="39" t="s">
        <v>69</v>
      </c>
      <c r="R216" s="39" t="s">
        <v>69</v>
      </c>
      <c r="S216" s="39" t="s">
        <v>69</v>
      </c>
      <c r="T216" s="39" t="s">
        <v>69</v>
      </c>
      <c r="U216" s="39" t="s">
        <v>69</v>
      </c>
      <c r="V216" s="39" t="s">
        <v>69</v>
      </c>
      <c r="W216" s="39" t="s">
        <v>69</v>
      </c>
      <c r="X216" s="39" t="s">
        <v>69</v>
      </c>
      <c r="Y216" s="39" t="s">
        <v>69</v>
      </c>
      <c r="Z216" s="39" t="s">
        <v>69</v>
      </c>
      <c r="AA216" s="39" t="s">
        <v>69</v>
      </c>
      <c r="AB216" s="39" t="s">
        <v>69</v>
      </c>
      <c r="AC216" s="39" t="s">
        <v>69</v>
      </c>
      <c r="AD216" s="39" t="s">
        <v>69</v>
      </c>
      <c r="AE216" s="39" t="s">
        <v>69</v>
      </c>
      <c r="AF216" s="39" t="s">
        <v>69</v>
      </c>
      <c r="AG216" s="39" t="s">
        <v>69</v>
      </c>
      <c r="AH216" s="39" t="s">
        <v>69</v>
      </c>
      <c r="AI216" s="39" t="s">
        <v>69</v>
      </c>
      <c r="AJ216" s="39" t="s">
        <v>69</v>
      </c>
      <c r="AK216" s="39" t="s">
        <v>69</v>
      </c>
      <c r="AL216" s="39" t="s">
        <v>69</v>
      </c>
      <c r="AM216" s="39" t="s">
        <v>69</v>
      </c>
      <c r="AN216" s="39" t="s">
        <v>69</v>
      </c>
      <c r="AO216" s="39" t="s">
        <v>69</v>
      </c>
      <c r="AP216" s="39" t="s">
        <v>69</v>
      </c>
      <c r="AQ216" s="39" t="s">
        <v>69</v>
      </c>
      <c r="AR216" s="39" t="s">
        <v>69</v>
      </c>
      <c r="AS216" s="39" t="s">
        <v>69</v>
      </c>
      <c r="AT216" s="39" t="s">
        <v>69</v>
      </c>
      <c r="AU216" s="39" t="s">
        <v>69</v>
      </c>
      <c r="AV216" s="1"/>
      <c r="AW216" s="1"/>
      <c r="AX216" s="1"/>
      <c r="AY216" s="1"/>
      <c r="AZ216" s="1"/>
      <c r="BA216" s="1"/>
      <c r="BB216" s="1"/>
      <c r="BC216" s="1"/>
      <c r="BD216" s="1"/>
      <c r="BE216" s="1"/>
      <c r="BF216" s="1"/>
      <c r="BG216" s="1"/>
      <c r="BH216" s="1"/>
      <c r="BI216" s="1"/>
      <c r="BJ216" s="1"/>
      <c r="BK216" s="1"/>
      <c r="BL216" s="1"/>
      <c r="BM216" s="1"/>
      <c r="BN216" s="39" t="s">
        <v>219</v>
      </c>
      <c r="BO216" s="39" t="s">
        <v>1443</v>
      </c>
    </row>
    <row r="217" spans="1:67" ht="12.5" x14ac:dyDescent="0.25">
      <c r="A217" s="38">
        <v>43770.568124375</v>
      </c>
      <c r="B217" s="39" t="s">
        <v>728</v>
      </c>
      <c r="C217" s="39" t="s">
        <v>107</v>
      </c>
      <c r="D217" s="39" t="s">
        <v>729</v>
      </c>
      <c r="E217" s="39">
        <v>200100413</v>
      </c>
      <c r="F217" s="39" t="s">
        <v>1444</v>
      </c>
      <c r="G217" s="40" t="s">
        <v>730</v>
      </c>
      <c r="H217" s="39" t="s">
        <v>883</v>
      </c>
      <c r="I217" s="39" t="s">
        <v>67</v>
      </c>
      <c r="J217" s="39" t="s">
        <v>67</v>
      </c>
      <c r="K217" s="39" t="s">
        <v>67</v>
      </c>
      <c r="L217" s="39" t="s">
        <v>67</v>
      </c>
      <c r="M217" s="39" t="s">
        <v>67</v>
      </c>
      <c r="N217" s="39" t="s">
        <v>67</v>
      </c>
      <c r="O217" s="39" t="s">
        <v>67</v>
      </c>
      <c r="P217" s="39" t="s">
        <v>67</v>
      </c>
      <c r="Q217" s="39" t="s">
        <v>67</v>
      </c>
      <c r="R217" s="39" t="s">
        <v>67</v>
      </c>
      <c r="S217" s="39" t="s">
        <v>67</v>
      </c>
      <c r="T217" s="39" t="s">
        <v>67</v>
      </c>
      <c r="U217" s="39" t="s">
        <v>67</v>
      </c>
      <c r="V217" s="39" t="s">
        <v>76</v>
      </c>
      <c r="W217" s="39" t="s">
        <v>67</v>
      </c>
      <c r="X217" s="39" t="s">
        <v>67</v>
      </c>
      <c r="Y217" s="39" t="s">
        <v>76</v>
      </c>
      <c r="Z217" s="39" t="s">
        <v>67</v>
      </c>
      <c r="AA217" s="39" t="s">
        <v>67</v>
      </c>
      <c r="AB217" s="39" t="s">
        <v>67</v>
      </c>
      <c r="AC217" s="39" t="s">
        <v>67</v>
      </c>
      <c r="AD217" s="39" t="s">
        <v>67</v>
      </c>
      <c r="AE217" s="39" t="s">
        <v>67</v>
      </c>
      <c r="AF217" s="39" t="s">
        <v>67</v>
      </c>
      <c r="AG217" s="39" t="s">
        <v>67</v>
      </c>
      <c r="AH217" s="39" t="s">
        <v>67</v>
      </c>
      <c r="AI217" s="39" t="s">
        <v>67</v>
      </c>
      <c r="AJ217" s="39" t="s">
        <v>67</v>
      </c>
      <c r="AK217" s="39" t="s">
        <v>67</v>
      </c>
      <c r="AL217" s="39" t="s">
        <v>67</v>
      </c>
      <c r="AM217" s="39" t="s">
        <v>69</v>
      </c>
      <c r="AN217" s="39" t="s">
        <v>67</v>
      </c>
      <c r="AO217" s="39" t="s">
        <v>67</v>
      </c>
      <c r="AP217" s="39" t="s">
        <v>69</v>
      </c>
      <c r="AQ217" s="39" t="s">
        <v>67</v>
      </c>
      <c r="AR217" s="39" t="s">
        <v>67</v>
      </c>
      <c r="AS217" s="39" t="s">
        <v>67</v>
      </c>
      <c r="AT217" s="39" t="s">
        <v>67</v>
      </c>
      <c r="AU217" s="39" t="s">
        <v>67</v>
      </c>
      <c r="AV217" s="1"/>
      <c r="AW217" s="1"/>
      <c r="AX217" s="1"/>
      <c r="AY217" s="1"/>
      <c r="AZ217" s="1"/>
      <c r="BA217" s="1"/>
      <c r="BB217" s="1"/>
      <c r="BC217" s="1"/>
      <c r="BD217" s="1"/>
      <c r="BE217" s="1"/>
      <c r="BF217" s="1"/>
      <c r="BG217" s="1"/>
      <c r="BH217" s="1"/>
      <c r="BI217" s="1"/>
      <c r="BJ217" s="1"/>
      <c r="BK217" s="1"/>
      <c r="BL217" s="1"/>
      <c r="BM217" s="1"/>
      <c r="BN217" s="39" t="s">
        <v>219</v>
      </c>
      <c r="BO217" s="39" t="s">
        <v>775</v>
      </c>
    </row>
    <row r="218" spans="1:67" ht="12.5" x14ac:dyDescent="0.25">
      <c r="A218" s="38">
        <v>43773.481647083332</v>
      </c>
      <c r="B218" s="39" t="s">
        <v>731</v>
      </c>
      <c r="C218" s="39" t="s">
        <v>107</v>
      </c>
      <c r="D218" s="39" t="s">
        <v>1445</v>
      </c>
      <c r="E218" s="39">
        <v>200100415</v>
      </c>
      <c r="F218" s="39" t="s">
        <v>1446</v>
      </c>
      <c r="G218" s="40" t="s">
        <v>1447</v>
      </c>
      <c r="H218" s="39" t="s">
        <v>883</v>
      </c>
      <c r="I218" s="39" t="s">
        <v>67</v>
      </c>
      <c r="J218" s="39" t="s">
        <v>67</v>
      </c>
      <c r="K218" s="39" t="s">
        <v>67</v>
      </c>
      <c r="L218" s="39" t="s">
        <v>67</v>
      </c>
      <c r="M218" s="39" t="s">
        <v>69</v>
      </c>
      <c r="N218" s="39" t="s">
        <v>69</v>
      </c>
      <c r="O218" s="39" t="s">
        <v>67</v>
      </c>
      <c r="P218" s="39" t="s">
        <v>69</v>
      </c>
      <c r="Q218" s="39" t="s">
        <v>67</v>
      </c>
      <c r="R218" s="39" t="s">
        <v>67</v>
      </c>
      <c r="S218" s="39" t="s">
        <v>67</v>
      </c>
      <c r="T218" s="39" t="s">
        <v>67</v>
      </c>
      <c r="U218" s="39" t="s">
        <v>69</v>
      </c>
      <c r="V218" s="39" t="s">
        <v>67</v>
      </c>
      <c r="W218" s="39" t="s">
        <v>67</v>
      </c>
      <c r="X218" s="39" t="s">
        <v>69</v>
      </c>
      <c r="Y218" s="39" t="s">
        <v>67</v>
      </c>
      <c r="Z218" s="39" t="s">
        <v>67</v>
      </c>
      <c r="AA218" s="39" t="s">
        <v>69</v>
      </c>
      <c r="AB218" s="39" t="s">
        <v>69</v>
      </c>
      <c r="AC218" s="39" t="s">
        <v>67</v>
      </c>
      <c r="AD218" s="39" t="s">
        <v>69</v>
      </c>
      <c r="AE218" s="39" t="s">
        <v>67</v>
      </c>
      <c r="AF218" s="39" t="s">
        <v>67</v>
      </c>
      <c r="AG218" s="39" t="s">
        <v>69</v>
      </c>
      <c r="AH218" s="39" t="s">
        <v>69</v>
      </c>
      <c r="AI218" s="39" t="s">
        <v>67</v>
      </c>
      <c r="AJ218" s="39" t="s">
        <v>69</v>
      </c>
      <c r="AK218" s="39" t="s">
        <v>69</v>
      </c>
      <c r="AL218" s="39" t="s">
        <v>67</v>
      </c>
      <c r="AM218" s="39" t="s">
        <v>69</v>
      </c>
      <c r="AN218" s="39" t="s">
        <v>69</v>
      </c>
      <c r="AO218" s="39" t="s">
        <v>67</v>
      </c>
      <c r="AP218" s="39" t="s">
        <v>67</v>
      </c>
      <c r="AQ218" s="39" t="s">
        <v>69</v>
      </c>
      <c r="AR218" s="39" t="s">
        <v>67</v>
      </c>
      <c r="AS218" s="39" t="s">
        <v>67</v>
      </c>
      <c r="AT218" s="39" t="s">
        <v>67</v>
      </c>
      <c r="AU218" s="39" t="s">
        <v>69</v>
      </c>
      <c r="AV218" s="1"/>
      <c r="AW218" s="1"/>
      <c r="AX218" s="1"/>
      <c r="AY218" s="1"/>
      <c r="AZ218" s="1"/>
      <c r="BA218" s="1"/>
      <c r="BB218" s="1"/>
      <c r="BC218" s="1"/>
      <c r="BD218" s="1"/>
      <c r="BE218" s="1"/>
      <c r="BF218" s="1"/>
      <c r="BG218" s="1"/>
      <c r="BH218" s="1"/>
      <c r="BI218" s="1"/>
      <c r="BJ218" s="1"/>
      <c r="BK218" s="1"/>
      <c r="BL218" s="1"/>
      <c r="BM218" s="1"/>
      <c r="BN218" s="39" t="s">
        <v>1448</v>
      </c>
      <c r="BO218" s="39" t="s">
        <v>289</v>
      </c>
    </row>
    <row r="219" spans="1:67" ht="12.5" x14ac:dyDescent="0.25">
      <c r="A219" s="38">
        <v>43770.413481377313</v>
      </c>
      <c r="B219" s="39" t="s">
        <v>1449</v>
      </c>
      <c r="C219" s="39" t="s">
        <v>107</v>
      </c>
      <c r="D219" s="39" t="s">
        <v>1450</v>
      </c>
      <c r="E219" s="39">
        <v>200100428</v>
      </c>
      <c r="F219" s="39" t="s">
        <v>1451</v>
      </c>
      <c r="G219" s="40" t="s">
        <v>1452</v>
      </c>
      <c r="H219" s="39" t="s">
        <v>883</v>
      </c>
      <c r="I219" s="39" t="s">
        <v>67</v>
      </c>
      <c r="J219" s="39" t="s">
        <v>67</v>
      </c>
      <c r="K219" s="39" t="s">
        <v>67</v>
      </c>
      <c r="L219" s="39" t="s">
        <v>67</v>
      </c>
      <c r="M219" s="39" t="s">
        <v>67</v>
      </c>
      <c r="N219" s="39" t="s">
        <v>67</v>
      </c>
      <c r="O219" s="39" t="s">
        <v>67</v>
      </c>
      <c r="P219" s="39" t="s">
        <v>67</v>
      </c>
      <c r="Q219" s="39" t="s">
        <v>67</v>
      </c>
      <c r="R219" s="39" t="s">
        <v>67</v>
      </c>
      <c r="S219" s="39" t="s">
        <v>67</v>
      </c>
      <c r="T219" s="39" t="s">
        <v>67</v>
      </c>
      <c r="U219" s="39" t="s">
        <v>67</v>
      </c>
      <c r="V219" s="39" t="s">
        <v>67</v>
      </c>
      <c r="W219" s="39" t="s">
        <v>67</v>
      </c>
      <c r="X219" s="39" t="s">
        <v>67</v>
      </c>
      <c r="Y219" s="39" t="s">
        <v>67</v>
      </c>
      <c r="Z219" s="39" t="s">
        <v>67</v>
      </c>
      <c r="AA219" s="39" t="s">
        <v>67</v>
      </c>
      <c r="AB219" s="39" t="s">
        <v>67</v>
      </c>
      <c r="AC219" s="39" t="s">
        <v>67</v>
      </c>
      <c r="AD219" s="39" t="s">
        <v>67</v>
      </c>
      <c r="AE219" s="39" t="s">
        <v>67</v>
      </c>
      <c r="AF219" s="39" t="s">
        <v>67</v>
      </c>
      <c r="AG219" s="39" t="s">
        <v>67</v>
      </c>
      <c r="AH219" s="39" t="s">
        <v>67</v>
      </c>
      <c r="AI219" s="39" t="s">
        <v>67</v>
      </c>
      <c r="AJ219" s="39" t="s">
        <v>67</v>
      </c>
      <c r="AK219" s="39" t="s">
        <v>67</v>
      </c>
      <c r="AL219" s="39" t="s">
        <v>67</v>
      </c>
      <c r="AM219" s="39" t="s">
        <v>67</v>
      </c>
      <c r="AN219" s="39" t="s">
        <v>67</v>
      </c>
      <c r="AO219" s="39" t="s">
        <v>67</v>
      </c>
      <c r="AP219" s="39" t="s">
        <v>67</v>
      </c>
      <c r="AQ219" s="39" t="s">
        <v>67</v>
      </c>
      <c r="AR219" s="39" t="s">
        <v>67</v>
      </c>
      <c r="AS219" s="39" t="s">
        <v>67</v>
      </c>
      <c r="AT219" s="39" t="s">
        <v>67</v>
      </c>
      <c r="AU219" s="39" t="s">
        <v>67</v>
      </c>
      <c r="AV219" s="1"/>
      <c r="AW219" s="1"/>
      <c r="AX219" s="1"/>
      <c r="AY219" s="1"/>
      <c r="AZ219" s="1"/>
      <c r="BA219" s="1"/>
      <c r="BB219" s="1"/>
      <c r="BC219" s="1"/>
      <c r="BD219" s="1"/>
      <c r="BE219" s="1"/>
      <c r="BF219" s="1"/>
      <c r="BG219" s="1"/>
      <c r="BH219" s="1"/>
      <c r="BI219" s="1"/>
      <c r="BJ219" s="1"/>
      <c r="BK219" s="1"/>
      <c r="BL219" s="1"/>
      <c r="BM219" s="1"/>
      <c r="BO219" s="39" t="s">
        <v>329</v>
      </c>
    </row>
    <row r="220" spans="1:67" ht="12.5" x14ac:dyDescent="0.25">
      <c r="A220" s="38">
        <v>43769.347355555554</v>
      </c>
      <c r="B220" s="39" t="s">
        <v>732</v>
      </c>
      <c r="C220" s="39" t="s">
        <v>107</v>
      </c>
      <c r="D220" s="39" t="s">
        <v>733</v>
      </c>
      <c r="E220" s="39">
        <v>200100429</v>
      </c>
      <c r="F220" s="39" t="s">
        <v>734</v>
      </c>
      <c r="G220" s="40" t="s">
        <v>735</v>
      </c>
      <c r="H220" s="39" t="s">
        <v>883</v>
      </c>
      <c r="I220" s="39" t="s">
        <v>67</v>
      </c>
      <c r="J220" s="39" t="s">
        <v>67</v>
      </c>
      <c r="K220" s="39" t="s">
        <v>67</v>
      </c>
      <c r="L220" s="39" t="s">
        <v>67</v>
      </c>
      <c r="M220" s="39" t="s">
        <v>67</v>
      </c>
      <c r="N220" s="39" t="s">
        <v>67</v>
      </c>
      <c r="O220" s="39" t="s">
        <v>67</v>
      </c>
      <c r="P220" s="39" t="s">
        <v>67</v>
      </c>
      <c r="Q220" s="39" t="s">
        <v>67</v>
      </c>
      <c r="R220" s="39" t="s">
        <v>67</v>
      </c>
      <c r="S220" s="39" t="s">
        <v>67</v>
      </c>
      <c r="T220" s="39" t="s">
        <v>67</v>
      </c>
      <c r="U220" s="39" t="s">
        <v>67</v>
      </c>
      <c r="V220" s="39" t="s">
        <v>67</v>
      </c>
      <c r="W220" s="39" t="s">
        <v>67</v>
      </c>
      <c r="X220" s="39" t="s">
        <v>67</v>
      </c>
      <c r="Y220" s="39" t="s">
        <v>67</v>
      </c>
      <c r="Z220" s="39" t="s">
        <v>67</v>
      </c>
      <c r="AA220" s="39" t="s">
        <v>67</v>
      </c>
      <c r="AB220" s="39" t="s">
        <v>67</v>
      </c>
      <c r="AC220" s="39" t="s">
        <v>67</v>
      </c>
      <c r="AD220" s="39" t="s">
        <v>67</v>
      </c>
      <c r="AE220" s="39" t="s">
        <v>67</v>
      </c>
      <c r="AF220" s="39" t="s">
        <v>67</v>
      </c>
      <c r="AG220" s="39" t="s">
        <v>67</v>
      </c>
      <c r="AH220" s="39" t="s">
        <v>67</v>
      </c>
      <c r="AI220" s="39" t="s">
        <v>67</v>
      </c>
      <c r="AJ220" s="39" t="s">
        <v>67</v>
      </c>
      <c r="AK220" s="39" t="s">
        <v>67</v>
      </c>
      <c r="AL220" s="39" t="s">
        <v>67</v>
      </c>
      <c r="AM220" s="39" t="s">
        <v>67</v>
      </c>
      <c r="AN220" s="39" t="s">
        <v>67</v>
      </c>
      <c r="AO220" s="39" t="s">
        <v>67</v>
      </c>
      <c r="AP220" s="39" t="s">
        <v>67</v>
      </c>
      <c r="AQ220" s="39" t="s">
        <v>67</v>
      </c>
      <c r="AR220" s="39" t="s">
        <v>67</v>
      </c>
      <c r="AS220" s="39" t="s">
        <v>67</v>
      </c>
      <c r="AT220" s="39" t="s">
        <v>67</v>
      </c>
      <c r="AU220" s="39" t="s">
        <v>67</v>
      </c>
      <c r="AV220" s="1"/>
      <c r="AW220" s="1"/>
      <c r="AX220" s="1"/>
      <c r="AY220" s="1"/>
      <c r="AZ220" s="1"/>
      <c r="BA220" s="1"/>
      <c r="BB220" s="1"/>
      <c r="BC220" s="1"/>
      <c r="BD220" s="1"/>
      <c r="BE220" s="1"/>
      <c r="BF220" s="1"/>
      <c r="BG220" s="1"/>
      <c r="BH220" s="1"/>
      <c r="BI220" s="1"/>
      <c r="BJ220" s="1"/>
      <c r="BK220" s="1"/>
      <c r="BL220" s="1"/>
      <c r="BM220" s="1"/>
      <c r="BN220" s="39" t="s">
        <v>1453</v>
      </c>
      <c r="BO220" s="39" t="s">
        <v>775</v>
      </c>
    </row>
    <row r="221" spans="1:67" ht="12.5" x14ac:dyDescent="0.25">
      <c r="A221" s="38">
        <v>43769.382557222227</v>
      </c>
      <c r="B221" s="39" t="s">
        <v>737</v>
      </c>
      <c r="C221" s="39" t="s">
        <v>107</v>
      </c>
      <c r="D221" s="39" t="s">
        <v>738</v>
      </c>
      <c r="E221" s="39">
        <v>200100434</v>
      </c>
      <c r="F221" s="39" t="s">
        <v>739</v>
      </c>
      <c r="G221" s="40" t="s">
        <v>740</v>
      </c>
      <c r="H221" s="39" t="s">
        <v>883</v>
      </c>
      <c r="I221" s="39" t="s">
        <v>67</v>
      </c>
      <c r="J221" s="39" t="s">
        <v>67</v>
      </c>
      <c r="K221" s="39" t="s">
        <v>67</v>
      </c>
      <c r="L221" s="39" t="s">
        <v>67</v>
      </c>
      <c r="M221" s="39" t="s">
        <v>67</v>
      </c>
      <c r="N221" s="39" t="s">
        <v>67</v>
      </c>
      <c r="O221" s="39" t="s">
        <v>67</v>
      </c>
      <c r="P221" s="39" t="s">
        <v>67</v>
      </c>
      <c r="Q221" s="39" t="s">
        <v>67</v>
      </c>
      <c r="R221" s="39" t="s">
        <v>67</v>
      </c>
      <c r="S221" s="39" t="s">
        <v>67</v>
      </c>
      <c r="T221" s="39" t="s">
        <v>67</v>
      </c>
      <c r="U221" s="39" t="s">
        <v>67</v>
      </c>
      <c r="V221" s="39" t="s">
        <v>67</v>
      </c>
      <c r="W221" s="39" t="s">
        <v>67</v>
      </c>
      <c r="X221" s="39" t="s">
        <v>67</v>
      </c>
      <c r="Y221" s="39" t="s">
        <v>67</v>
      </c>
      <c r="Z221" s="39" t="s">
        <v>67</v>
      </c>
      <c r="AA221" s="39" t="s">
        <v>67</v>
      </c>
      <c r="AB221" s="39" t="s">
        <v>67</v>
      </c>
      <c r="AC221" s="39" t="s">
        <v>67</v>
      </c>
      <c r="AD221" s="39" t="s">
        <v>67</v>
      </c>
      <c r="AE221" s="39" t="s">
        <v>67</v>
      </c>
      <c r="AF221" s="39" t="s">
        <v>67</v>
      </c>
      <c r="AG221" s="39" t="s">
        <v>67</v>
      </c>
      <c r="AH221" s="39" t="s">
        <v>67</v>
      </c>
      <c r="AI221" s="39" t="s">
        <v>67</v>
      </c>
      <c r="AJ221" s="39" t="s">
        <v>67</v>
      </c>
      <c r="AK221" s="39" t="s">
        <v>67</v>
      </c>
      <c r="AL221" s="39" t="s">
        <v>67</v>
      </c>
      <c r="AM221" s="39" t="s">
        <v>67</v>
      </c>
      <c r="AN221" s="39" t="s">
        <v>67</v>
      </c>
      <c r="AO221" s="39" t="s">
        <v>67</v>
      </c>
      <c r="AP221" s="39" t="s">
        <v>67</v>
      </c>
      <c r="AQ221" s="39" t="s">
        <v>67</v>
      </c>
      <c r="AR221" s="39" t="s">
        <v>67</v>
      </c>
      <c r="AS221" s="39" t="s">
        <v>67</v>
      </c>
      <c r="AT221" s="39" t="s">
        <v>67</v>
      </c>
      <c r="AU221" s="39" t="s">
        <v>67</v>
      </c>
      <c r="AV221" s="1"/>
      <c r="AW221" s="1"/>
      <c r="AX221" s="1"/>
      <c r="AY221" s="1"/>
      <c r="AZ221" s="1"/>
      <c r="BA221" s="1"/>
      <c r="BB221" s="1"/>
      <c r="BC221" s="1"/>
      <c r="BD221" s="1"/>
      <c r="BE221" s="1"/>
      <c r="BF221" s="1"/>
      <c r="BG221" s="1"/>
      <c r="BH221" s="1"/>
      <c r="BI221" s="1"/>
      <c r="BJ221" s="1"/>
      <c r="BK221" s="1"/>
      <c r="BL221" s="1"/>
      <c r="BM221" s="1"/>
      <c r="BO221" s="39" t="s">
        <v>330</v>
      </c>
    </row>
    <row r="222" spans="1:67" ht="12.5" x14ac:dyDescent="0.25">
      <c r="A222" s="38">
        <v>43770.304538715282</v>
      </c>
      <c r="B222" s="39" t="s">
        <v>212</v>
      </c>
      <c r="C222" s="39" t="s">
        <v>107</v>
      </c>
      <c r="D222" s="39" t="s">
        <v>213</v>
      </c>
      <c r="E222" s="39">
        <v>200100435</v>
      </c>
      <c r="F222" s="39" t="s">
        <v>214</v>
      </c>
      <c r="G222" s="40" t="s">
        <v>215</v>
      </c>
      <c r="H222" s="39" t="s">
        <v>883</v>
      </c>
      <c r="I222" s="39" t="s">
        <v>67</v>
      </c>
      <c r="J222" s="39" t="s">
        <v>67</v>
      </c>
      <c r="K222" s="39" t="s">
        <v>67</v>
      </c>
      <c r="L222" s="39" t="s">
        <v>67</v>
      </c>
      <c r="M222" s="39" t="s">
        <v>67</v>
      </c>
      <c r="N222" s="39" t="s">
        <v>67</v>
      </c>
      <c r="O222" s="39" t="s">
        <v>67</v>
      </c>
      <c r="P222" s="39" t="s">
        <v>67</v>
      </c>
      <c r="Q222" s="39" t="s">
        <v>67</v>
      </c>
      <c r="R222" s="39" t="s">
        <v>67</v>
      </c>
      <c r="S222" s="39" t="s">
        <v>67</v>
      </c>
      <c r="T222" s="39" t="s">
        <v>67</v>
      </c>
      <c r="U222" s="39" t="s">
        <v>67</v>
      </c>
      <c r="V222" s="39" t="s">
        <v>67</v>
      </c>
      <c r="W222" s="39" t="s">
        <v>67</v>
      </c>
      <c r="X222" s="39" t="s">
        <v>67</v>
      </c>
      <c r="Y222" s="39" t="s">
        <v>67</v>
      </c>
      <c r="Z222" s="39" t="s">
        <v>67</v>
      </c>
      <c r="AA222" s="39" t="s">
        <v>67</v>
      </c>
      <c r="AB222" s="39" t="s">
        <v>67</v>
      </c>
      <c r="AC222" s="39" t="s">
        <v>67</v>
      </c>
      <c r="AD222" s="39" t="s">
        <v>67</v>
      </c>
      <c r="AE222" s="39" t="s">
        <v>67</v>
      </c>
      <c r="AF222" s="39" t="s">
        <v>67</v>
      </c>
      <c r="AG222" s="39" t="s">
        <v>67</v>
      </c>
      <c r="AH222" s="39" t="s">
        <v>67</v>
      </c>
      <c r="AI222" s="39" t="s">
        <v>67</v>
      </c>
      <c r="AJ222" s="39" t="s">
        <v>67</v>
      </c>
      <c r="AK222" s="39" t="s">
        <v>67</v>
      </c>
      <c r="AL222" s="39" t="s">
        <v>67</v>
      </c>
      <c r="AM222" s="39" t="s">
        <v>67</v>
      </c>
      <c r="AN222" s="39" t="s">
        <v>67</v>
      </c>
      <c r="AO222" s="39" t="s">
        <v>67</v>
      </c>
      <c r="AP222" s="39" t="s">
        <v>67</v>
      </c>
      <c r="AQ222" s="39" t="s">
        <v>67</v>
      </c>
      <c r="AR222" s="39" t="s">
        <v>67</v>
      </c>
      <c r="AS222" s="39" t="s">
        <v>67</v>
      </c>
      <c r="AT222" s="39" t="s">
        <v>67</v>
      </c>
      <c r="AU222" s="39" t="s">
        <v>67</v>
      </c>
      <c r="AV222" s="1"/>
      <c r="AW222" s="1"/>
      <c r="AX222" s="1"/>
      <c r="AY222" s="1"/>
      <c r="AZ222" s="1"/>
      <c r="BA222" s="1"/>
      <c r="BB222" s="1"/>
      <c r="BC222" s="1"/>
      <c r="BD222" s="1"/>
      <c r="BE222" s="1"/>
      <c r="BF222" s="1"/>
      <c r="BG222" s="1"/>
      <c r="BH222" s="1"/>
      <c r="BI222" s="1"/>
      <c r="BJ222" s="1"/>
      <c r="BK222" s="1"/>
      <c r="BL222" s="1"/>
      <c r="BM222" s="1"/>
      <c r="BO222" s="39" t="s">
        <v>876</v>
      </c>
    </row>
    <row r="223" spans="1:67" ht="12.5" x14ac:dyDescent="0.25">
      <c r="A223" s="38">
        <v>43773.329758402775</v>
      </c>
      <c r="B223" s="39" t="s">
        <v>741</v>
      </c>
      <c r="C223" s="39" t="s">
        <v>107</v>
      </c>
      <c r="D223" s="39" t="s">
        <v>742</v>
      </c>
      <c r="E223" s="39">
        <v>200100450</v>
      </c>
      <c r="F223" s="39" t="s">
        <v>743</v>
      </c>
      <c r="G223" s="40" t="s">
        <v>744</v>
      </c>
      <c r="H223" s="39" t="s">
        <v>883</v>
      </c>
      <c r="I223" s="39" t="s">
        <v>67</v>
      </c>
      <c r="J223" s="39" t="s">
        <v>67</v>
      </c>
      <c r="K223" s="39" t="s">
        <v>67</v>
      </c>
      <c r="L223" s="39" t="s">
        <v>67</v>
      </c>
      <c r="M223" s="39" t="s">
        <v>67</v>
      </c>
      <c r="N223" s="39" t="s">
        <v>67</v>
      </c>
      <c r="O223" s="39" t="s">
        <v>67</v>
      </c>
      <c r="P223" s="39" t="s">
        <v>67</v>
      </c>
      <c r="Q223" s="39" t="s">
        <v>67</v>
      </c>
      <c r="R223" s="39" t="s">
        <v>67</v>
      </c>
      <c r="S223" s="39" t="s">
        <v>67</v>
      </c>
      <c r="T223" s="39" t="s">
        <v>67</v>
      </c>
      <c r="U223" s="39" t="s">
        <v>67</v>
      </c>
      <c r="V223" s="39" t="s">
        <v>67</v>
      </c>
      <c r="W223" s="39" t="s">
        <v>67</v>
      </c>
      <c r="X223" s="39" t="s">
        <v>67</v>
      </c>
      <c r="Y223" s="39" t="s">
        <v>67</v>
      </c>
      <c r="Z223" s="39" t="s">
        <v>67</v>
      </c>
      <c r="AA223" s="39" t="s">
        <v>67</v>
      </c>
      <c r="AB223" s="39" t="s">
        <v>67</v>
      </c>
      <c r="AC223" s="39" t="s">
        <v>67</v>
      </c>
      <c r="AD223" s="39" t="s">
        <v>67</v>
      </c>
      <c r="AE223" s="39" t="s">
        <v>67</v>
      </c>
      <c r="AF223" s="39" t="s">
        <v>67</v>
      </c>
      <c r="AG223" s="39" t="s">
        <v>67</v>
      </c>
      <c r="AH223" s="39" t="s">
        <v>67</v>
      </c>
      <c r="AI223" s="39" t="s">
        <v>67</v>
      </c>
      <c r="AJ223" s="39" t="s">
        <v>67</v>
      </c>
      <c r="AK223" s="39" t="s">
        <v>67</v>
      </c>
      <c r="AL223" s="39" t="s">
        <v>67</v>
      </c>
      <c r="AM223" s="39" t="s">
        <v>67</v>
      </c>
      <c r="AN223" s="39" t="s">
        <v>67</v>
      </c>
      <c r="AO223" s="39" t="s">
        <v>67</v>
      </c>
      <c r="AP223" s="39" t="s">
        <v>67</v>
      </c>
      <c r="AQ223" s="39" t="s">
        <v>67</v>
      </c>
      <c r="AR223" s="39" t="s">
        <v>67</v>
      </c>
      <c r="AS223" s="39" t="s">
        <v>67</v>
      </c>
      <c r="AT223" s="39" t="s">
        <v>67</v>
      </c>
      <c r="AU223" s="39" t="s">
        <v>67</v>
      </c>
      <c r="AV223" s="1"/>
      <c r="AW223" s="1"/>
      <c r="AX223" s="1"/>
      <c r="AY223" s="1"/>
      <c r="AZ223" s="1"/>
      <c r="BA223" s="1"/>
      <c r="BB223" s="1"/>
      <c r="BC223" s="1"/>
      <c r="BD223" s="1"/>
      <c r="BE223" s="1"/>
      <c r="BF223" s="1"/>
      <c r="BG223" s="1"/>
      <c r="BH223" s="1"/>
      <c r="BI223" s="1"/>
      <c r="BJ223" s="1"/>
      <c r="BK223" s="1"/>
      <c r="BL223" s="1"/>
      <c r="BM223" s="1"/>
      <c r="BN223" s="39" t="s">
        <v>225</v>
      </c>
      <c r="BO223" s="39" t="s">
        <v>560</v>
      </c>
    </row>
    <row r="224" spans="1:67" ht="12.5" x14ac:dyDescent="0.25">
      <c r="A224" s="38">
        <v>43770.410182384257</v>
      </c>
      <c r="B224" s="39" t="s">
        <v>1454</v>
      </c>
      <c r="C224" s="39" t="s">
        <v>107</v>
      </c>
      <c r="D224" s="39" t="s">
        <v>1455</v>
      </c>
      <c r="E224" s="39">
        <v>200100457</v>
      </c>
      <c r="F224" s="39" t="s">
        <v>1456</v>
      </c>
      <c r="G224" s="40" t="s">
        <v>1457</v>
      </c>
      <c r="H224" s="39" t="s">
        <v>883</v>
      </c>
      <c r="I224" s="39" t="s">
        <v>67</v>
      </c>
      <c r="J224" s="39" t="s">
        <v>67</v>
      </c>
      <c r="K224" s="39" t="s">
        <v>67</v>
      </c>
      <c r="L224" s="39" t="s">
        <v>67</v>
      </c>
      <c r="M224" s="39" t="s">
        <v>67</v>
      </c>
      <c r="N224" s="39" t="s">
        <v>67</v>
      </c>
      <c r="O224" s="39" t="s">
        <v>67</v>
      </c>
      <c r="P224" s="39" t="s">
        <v>67</v>
      </c>
      <c r="Q224" s="39" t="s">
        <v>67</v>
      </c>
      <c r="R224" s="39" t="s">
        <v>67</v>
      </c>
      <c r="S224" s="39" t="s">
        <v>67</v>
      </c>
      <c r="T224" s="39" t="s">
        <v>67</v>
      </c>
      <c r="U224" s="39" t="s">
        <v>67</v>
      </c>
      <c r="V224" s="39" t="s">
        <v>67</v>
      </c>
      <c r="W224" s="39" t="s">
        <v>67</v>
      </c>
      <c r="X224" s="39" t="s">
        <v>67</v>
      </c>
      <c r="Y224" s="39" t="s">
        <v>67</v>
      </c>
      <c r="Z224" s="39" t="s">
        <v>67</v>
      </c>
      <c r="AA224" s="39" t="s">
        <v>67</v>
      </c>
      <c r="AB224" s="39" t="s">
        <v>67</v>
      </c>
      <c r="AC224" s="39" t="s">
        <v>67</v>
      </c>
      <c r="AD224" s="39" t="s">
        <v>67</v>
      </c>
      <c r="AE224" s="39" t="s">
        <v>67</v>
      </c>
      <c r="AF224" s="39" t="s">
        <v>67</v>
      </c>
      <c r="AG224" s="39" t="s">
        <v>67</v>
      </c>
      <c r="AH224" s="39" t="s">
        <v>67</v>
      </c>
      <c r="AI224" s="39" t="s">
        <v>67</v>
      </c>
      <c r="AJ224" s="39" t="s">
        <v>67</v>
      </c>
      <c r="AK224" s="39" t="s">
        <v>67</v>
      </c>
      <c r="AL224" s="39" t="s">
        <v>67</v>
      </c>
      <c r="AM224" s="39" t="s">
        <v>67</v>
      </c>
      <c r="AN224" s="39" t="s">
        <v>67</v>
      </c>
      <c r="AO224" s="39" t="s">
        <v>67</v>
      </c>
      <c r="AP224" s="39" t="s">
        <v>67</v>
      </c>
      <c r="AQ224" s="39" t="s">
        <v>67</v>
      </c>
      <c r="AR224" s="39" t="s">
        <v>67</v>
      </c>
      <c r="AS224" s="39" t="s">
        <v>67</v>
      </c>
      <c r="AT224" s="39" t="s">
        <v>67</v>
      </c>
      <c r="AU224" s="39" t="s">
        <v>67</v>
      </c>
      <c r="AV224" s="1"/>
      <c r="AW224" s="1"/>
      <c r="AX224" s="1"/>
      <c r="AY224" s="1"/>
      <c r="AZ224" s="1"/>
      <c r="BA224" s="1"/>
      <c r="BB224" s="1"/>
      <c r="BC224" s="1"/>
      <c r="BD224" s="1"/>
      <c r="BE224" s="1"/>
      <c r="BF224" s="1"/>
      <c r="BG224" s="1"/>
      <c r="BH224" s="1"/>
      <c r="BI224" s="1"/>
      <c r="BJ224" s="1"/>
      <c r="BK224" s="1"/>
      <c r="BL224" s="1"/>
      <c r="BM224" s="1"/>
      <c r="BO224" s="39" t="s">
        <v>775</v>
      </c>
    </row>
    <row r="225" spans="1:67" ht="12.5" x14ac:dyDescent="0.25">
      <c r="A225" s="38">
        <v>43769.61456357639</v>
      </c>
      <c r="B225" s="39" t="s">
        <v>518</v>
      </c>
      <c r="C225" s="39" t="s">
        <v>107</v>
      </c>
      <c r="D225" s="39" t="s">
        <v>745</v>
      </c>
      <c r="E225" s="39">
        <v>200100471</v>
      </c>
      <c r="F225" s="39" t="s">
        <v>746</v>
      </c>
      <c r="G225" s="40" t="s">
        <v>519</v>
      </c>
      <c r="H225" s="39" t="s">
        <v>883</v>
      </c>
      <c r="I225" s="39" t="s">
        <v>67</v>
      </c>
      <c r="J225" s="39" t="s">
        <v>67</v>
      </c>
      <c r="K225" s="39" t="s">
        <v>67</v>
      </c>
      <c r="L225" s="39" t="s">
        <v>67</v>
      </c>
      <c r="M225" s="39" t="s">
        <v>76</v>
      </c>
      <c r="N225" s="39" t="s">
        <v>76</v>
      </c>
      <c r="O225" s="39" t="s">
        <v>69</v>
      </c>
      <c r="P225" s="39" t="s">
        <v>76</v>
      </c>
      <c r="Q225" s="39" t="s">
        <v>67</v>
      </c>
      <c r="R225" s="39" t="s">
        <v>67</v>
      </c>
      <c r="S225" s="39" t="s">
        <v>67</v>
      </c>
      <c r="T225" s="39" t="s">
        <v>69</v>
      </c>
      <c r="U225" s="39" t="s">
        <v>67</v>
      </c>
      <c r="V225" s="39" t="s">
        <v>67</v>
      </c>
      <c r="W225" s="39" t="s">
        <v>67</v>
      </c>
      <c r="X225" s="39" t="s">
        <v>69</v>
      </c>
      <c r="Y225" s="39" t="s">
        <v>67</v>
      </c>
      <c r="Z225" s="39" t="s">
        <v>67</v>
      </c>
      <c r="AA225" s="39" t="s">
        <v>67</v>
      </c>
      <c r="AB225" s="39" t="s">
        <v>67</v>
      </c>
      <c r="AC225" s="39" t="s">
        <v>69</v>
      </c>
      <c r="AD225" s="39" t="s">
        <v>67</v>
      </c>
      <c r="AE225" s="39" t="s">
        <v>67</v>
      </c>
      <c r="AF225" s="39" t="s">
        <v>67</v>
      </c>
      <c r="AG225" s="39" t="s">
        <v>69</v>
      </c>
      <c r="AH225" s="39" t="s">
        <v>67</v>
      </c>
      <c r="AI225" s="39" t="s">
        <v>69</v>
      </c>
      <c r="AJ225" s="39" t="s">
        <v>67</v>
      </c>
      <c r="AK225" s="39" t="s">
        <v>67</v>
      </c>
      <c r="AL225" s="39" t="s">
        <v>67</v>
      </c>
      <c r="AM225" s="39" t="s">
        <v>67</v>
      </c>
      <c r="AN225" s="39" t="s">
        <v>67</v>
      </c>
      <c r="AO225" s="39" t="s">
        <v>69</v>
      </c>
      <c r="AP225" s="39" t="s">
        <v>67</v>
      </c>
      <c r="AQ225" s="39" t="s">
        <v>69</v>
      </c>
      <c r="AR225" s="39" t="s">
        <v>67</v>
      </c>
      <c r="AS225" s="39" t="s">
        <v>67</v>
      </c>
      <c r="AT225" s="39" t="s">
        <v>67</v>
      </c>
      <c r="AU225" s="39" t="s">
        <v>67</v>
      </c>
      <c r="AV225" s="1"/>
      <c r="AW225" s="1"/>
      <c r="AX225" s="1"/>
      <c r="AY225" s="1"/>
      <c r="AZ225" s="1"/>
      <c r="BA225" s="1"/>
      <c r="BB225" s="1"/>
      <c r="BC225" s="1"/>
      <c r="BD225" s="1"/>
      <c r="BE225" s="1"/>
      <c r="BF225" s="1"/>
      <c r="BG225" s="1"/>
      <c r="BH225" s="1"/>
      <c r="BI225" s="1"/>
      <c r="BJ225" s="1"/>
      <c r="BK225" s="1"/>
      <c r="BL225" s="1"/>
      <c r="BM225" s="1"/>
      <c r="BN225" s="39" t="s">
        <v>1458</v>
      </c>
      <c r="BO225" s="39" t="s">
        <v>747</v>
      </c>
    </row>
    <row r="226" spans="1:67" ht="12.5" x14ac:dyDescent="0.25">
      <c r="A226" s="38">
        <v>43773.449327094902</v>
      </c>
      <c r="B226" s="39" t="s">
        <v>1459</v>
      </c>
      <c r="C226" s="39" t="s">
        <v>107</v>
      </c>
      <c r="D226" s="39" t="s">
        <v>1460</v>
      </c>
      <c r="E226" s="39">
        <v>200100473</v>
      </c>
      <c r="F226" s="39" t="s">
        <v>1461</v>
      </c>
      <c r="G226" s="40" t="s">
        <v>1462</v>
      </c>
      <c r="H226" s="39" t="s">
        <v>883</v>
      </c>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39" t="s">
        <v>67</v>
      </c>
      <c r="AW226" s="39" t="s">
        <v>67</v>
      </c>
      <c r="AX226" s="39" t="s">
        <v>67</v>
      </c>
      <c r="AY226" s="39" t="s">
        <v>67</v>
      </c>
      <c r="AZ226" s="39" t="s">
        <v>67</v>
      </c>
      <c r="BA226" s="39" t="s">
        <v>67</v>
      </c>
      <c r="BB226" s="39" t="s">
        <v>67</v>
      </c>
      <c r="BC226" s="39" t="s">
        <v>67</v>
      </c>
      <c r="BD226" s="39" t="s">
        <v>67</v>
      </c>
      <c r="BE226" s="39" t="s">
        <v>67</v>
      </c>
      <c r="BF226" s="39" t="s">
        <v>67</v>
      </c>
      <c r="BG226" s="39" t="s">
        <v>67</v>
      </c>
      <c r="BH226" s="39" t="s">
        <v>67</v>
      </c>
      <c r="BI226" s="39" t="s">
        <v>67</v>
      </c>
      <c r="BJ226" s="39" t="s">
        <v>67</v>
      </c>
      <c r="BK226" s="39" t="s">
        <v>67</v>
      </c>
      <c r="BL226" s="39" t="s">
        <v>67</v>
      </c>
      <c r="BM226" s="39" t="s">
        <v>67</v>
      </c>
      <c r="BN226" s="39" t="s">
        <v>1463</v>
      </c>
      <c r="BO226" s="39" t="s">
        <v>1464</v>
      </c>
    </row>
    <row r="227" spans="1:67" ht="12.5" x14ac:dyDescent="0.25">
      <c r="A227" s="38">
        <v>43770.361964791664</v>
      </c>
      <c r="B227" s="39" t="s">
        <v>748</v>
      </c>
      <c r="C227" s="39" t="s">
        <v>107</v>
      </c>
      <c r="D227" s="39" t="s">
        <v>749</v>
      </c>
      <c r="E227" s="39">
        <v>200100475</v>
      </c>
      <c r="F227" s="39" t="s">
        <v>750</v>
      </c>
      <c r="G227" s="40" t="s">
        <v>751</v>
      </c>
      <c r="H227" s="39" t="s">
        <v>883</v>
      </c>
      <c r="I227" s="39" t="s">
        <v>76</v>
      </c>
      <c r="J227" s="39" t="s">
        <v>76</v>
      </c>
      <c r="K227" s="39" t="s">
        <v>76</v>
      </c>
      <c r="L227" s="39" t="s">
        <v>76</v>
      </c>
      <c r="M227" s="39" t="s">
        <v>69</v>
      </c>
      <c r="N227" s="39" t="s">
        <v>69</v>
      </c>
      <c r="O227" s="39" t="s">
        <v>69</v>
      </c>
      <c r="P227" s="39" t="s">
        <v>69</v>
      </c>
      <c r="Q227" s="39" t="s">
        <v>76</v>
      </c>
      <c r="R227" s="39" t="s">
        <v>76</v>
      </c>
      <c r="S227" s="39" t="s">
        <v>76</v>
      </c>
      <c r="T227" s="39" t="s">
        <v>76</v>
      </c>
      <c r="U227" s="39" t="s">
        <v>69</v>
      </c>
      <c r="V227" s="39" t="s">
        <v>69</v>
      </c>
      <c r="W227" s="39" t="s">
        <v>69</v>
      </c>
      <c r="X227" s="39" t="s">
        <v>69</v>
      </c>
      <c r="Y227" s="39" t="s">
        <v>67</v>
      </c>
      <c r="Z227" s="39" t="s">
        <v>76</v>
      </c>
      <c r="AA227" s="39" t="s">
        <v>69</v>
      </c>
      <c r="AB227" s="39" t="s">
        <v>69</v>
      </c>
      <c r="AC227" s="39" t="s">
        <v>69</v>
      </c>
      <c r="AD227" s="39" t="s">
        <v>69</v>
      </c>
      <c r="AE227" s="39" t="s">
        <v>67</v>
      </c>
      <c r="AF227" s="39" t="s">
        <v>69</v>
      </c>
      <c r="AG227" s="39" t="s">
        <v>69</v>
      </c>
      <c r="AH227" s="39" t="s">
        <v>69</v>
      </c>
      <c r="AI227" s="39" t="s">
        <v>69</v>
      </c>
      <c r="AJ227" s="39" t="s">
        <v>69</v>
      </c>
      <c r="AK227" s="39" t="s">
        <v>76</v>
      </c>
      <c r="AL227" s="39" t="s">
        <v>69</v>
      </c>
      <c r="AM227" s="39" t="s">
        <v>69</v>
      </c>
      <c r="AN227" s="39" t="s">
        <v>69</v>
      </c>
      <c r="AO227" s="39" t="s">
        <v>76</v>
      </c>
      <c r="AP227" s="39" t="s">
        <v>76</v>
      </c>
      <c r="AQ227" s="39" t="s">
        <v>76</v>
      </c>
      <c r="AR227" s="39" t="s">
        <v>69</v>
      </c>
      <c r="AS227" s="39" t="s">
        <v>76</v>
      </c>
      <c r="AT227" s="39" t="s">
        <v>76</v>
      </c>
      <c r="AU227" s="39" t="s">
        <v>76</v>
      </c>
      <c r="AV227" s="39" t="s">
        <v>69</v>
      </c>
      <c r="AW227" s="39" t="s">
        <v>76</v>
      </c>
      <c r="AX227" s="39" t="s">
        <v>76</v>
      </c>
      <c r="AY227" s="39" t="s">
        <v>76</v>
      </c>
      <c r="AZ227" s="39" t="s">
        <v>76</v>
      </c>
      <c r="BA227" s="39" t="s">
        <v>67</v>
      </c>
      <c r="BB227" s="39" t="s">
        <v>67</v>
      </c>
      <c r="BC227" s="39" t="s">
        <v>69</v>
      </c>
      <c r="BD227" s="39" t="s">
        <v>76</v>
      </c>
      <c r="BE227" s="39" t="s">
        <v>69</v>
      </c>
      <c r="BF227" s="39" t="s">
        <v>76</v>
      </c>
      <c r="BG227" s="39" t="s">
        <v>76</v>
      </c>
      <c r="BH227" s="39" t="s">
        <v>76</v>
      </c>
      <c r="BI227" s="39" t="s">
        <v>76</v>
      </c>
      <c r="BJ227" s="39" t="s">
        <v>67</v>
      </c>
      <c r="BK227" s="39" t="s">
        <v>67</v>
      </c>
      <c r="BL227" s="39" t="s">
        <v>69</v>
      </c>
      <c r="BM227" s="39" t="s">
        <v>76</v>
      </c>
      <c r="BN227" s="39" t="s">
        <v>218</v>
      </c>
      <c r="BO227" s="39" t="s">
        <v>736</v>
      </c>
    </row>
    <row r="228" spans="1:67" ht="12.5" x14ac:dyDescent="0.25">
      <c r="A228" s="38">
        <v>43770.36109387732</v>
      </c>
      <c r="B228" s="39" t="s">
        <v>752</v>
      </c>
      <c r="C228" s="39" t="s">
        <v>107</v>
      </c>
      <c r="D228" s="39" t="s">
        <v>753</v>
      </c>
      <c r="E228" s="39">
        <v>200100493</v>
      </c>
      <c r="F228" s="39" t="s">
        <v>754</v>
      </c>
      <c r="G228" s="40" t="s">
        <v>755</v>
      </c>
      <c r="H228" s="39" t="s">
        <v>883</v>
      </c>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39" t="s">
        <v>67</v>
      </c>
      <c r="AW228" s="39" t="s">
        <v>67</v>
      </c>
      <c r="AX228" s="39" t="s">
        <v>67</v>
      </c>
      <c r="AY228" s="39" t="s">
        <v>67</v>
      </c>
      <c r="AZ228" s="39" t="s">
        <v>69</v>
      </c>
      <c r="BA228" s="39" t="s">
        <v>69</v>
      </c>
      <c r="BB228" s="39" t="s">
        <v>67</v>
      </c>
      <c r="BC228" s="39" t="s">
        <v>69</v>
      </c>
      <c r="BD228" s="39" t="s">
        <v>67</v>
      </c>
      <c r="BE228" s="39" t="s">
        <v>67</v>
      </c>
      <c r="BF228" s="39" t="s">
        <v>67</v>
      </c>
      <c r="BG228" s="39" t="s">
        <v>67</v>
      </c>
      <c r="BH228" s="39" t="s">
        <v>67</v>
      </c>
      <c r="BI228" s="39" t="s">
        <v>69</v>
      </c>
      <c r="BJ228" s="39" t="s">
        <v>69</v>
      </c>
      <c r="BK228" s="39" t="s">
        <v>67</v>
      </c>
      <c r="BL228" s="39" t="s">
        <v>67</v>
      </c>
      <c r="BM228" s="39" t="s">
        <v>67</v>
      </c>
      <c r="BN228" s="39" t="s">
        <v>1465</v>
      </c>
      <c r="BO228" s="39">
        <v>200100493</v>
      </c>
    </row>
    <row r="229" spans="1:67" ht="12.5" x14ac:dyDescent="0.25">
      <c r="A229" s="38">
        <v>43770.655697731483</v>
      </c>
      <c r="B229" s="39" t="s">
        <v>756</v>
      </c>
      <c r="C229" s="39" t="s">
        <v>107</v>
      </c>
      <c r="D229" s="39" t="s">
        <v>757</v>
      </c>
      <c r="E229" s="39">
        <v>200100499</v>
      </c>
      <c r="F229" s="39" t="s">
        <v>758</v>
      </c>
      <c r="G229" s="40" t="s">
        <v>759</v>
      </c>
      <c r="H229" s="39" t="s">
        <v>883</v>
      </c>
      <c r="I229" s="39" t="s">
        <v>69</v>
      </c>
      <c r="J229" s="39" t="s">
        <v>67</v>
      </c>
      <c r="K229" s="39" t="s">
        <v>67</v>
      </c>
      <c r="L229" s="39" t="s">
        <v>69</v>
      </c>
      <c r="M229" s="39" t="s">
        <v>67</v>
      </c>
      <c r="N229" s="39" t="s">
        <v>67</v>
      </c>
      <c r="O229" s="39" t="s">
        <v>67</v>
      </c>
      <c r="P229" s="39" t="s">
        <v>69</v>
      </c>
      <c r="Q229" s="39" t="s">
        <v>69</v>
      </c>
      <c r="R229" s="39" t="s">
        <v>67</v>
      </c>
      <c r="S229" s="39" t="s">
        <v>67</v>
      </c>
      <c r="T229" s="39" t="s">
        <v>67</v>
      </c>
      <c r="U229" s="39" t="s">
        <v>67</v>
      </c>
      <c r="V229" s="39" t="s">
        <v>67</v>
      </c>
      <c r="W229" s="39" t="s">
        <v>67</v>
      </c>
      <c r="X229" s="39" t="s">
        <v>69</v>
      </c>
      <c r="Y229" s="39" t="s">
        <v>67</v>
      </c>
      <c r="Z229" s="39" t="s">
        <v>67</v>
      </c>
      <c r="AA229" s="39" t="s">
        <v>69</v>
      </c>
      <c r="AB229" s="39" t="s">
        <v>67</v>
      </c>
      <c r="AC229" s="39" t="s">
        <v>67</v>
      </c>
      <c r="AD229" s="39" t="s">
        <v>69</v>
      </c>
      <c r="AE229" s="39" t="s">
        <v>67</v>
      </c>
      <c r="AF229" s="39" t="s">
        <v>67</v>
      </c>
      <c r="AG229" s="39" t="s">
        <v>67</v>
      </c>
      <c r="AH229" s="39" t="s">
        <v>67</v>
      </c>
      <c r="AI229" s="39" t="s">
        <v>67</v>
      </c>
      <c r="AJ229" s="39" t="s">
        <v>67</v>
      </c>
      <c r="AK229" s="39" t="s">
        <v>67</v>
      </c>
      <c r="AL229" s="39" t="s">
        <v>67</v>
      </c>
      <c r="AM229" s="39" t="s">
        <v>67</v>
      </c>
      <c r="AN229" s="39" t="s">
        <v>67</v>
      </c>
      <c r="AO229" s="39" t="s">
        <v>69</v>
      </c>
      <c r="AP229" s="39" t="s">
        <v>67</v>
      </c>
      <c r="AQ229" s="39" t="s">
        <v>67</v>
      </c>
      <c r="AR229" s="39" t="s">
        <v>67</v>
      </c>
      <c r="AS229" s="39" t="s">
        <v>67</v>
      </c>
      <c r="AT229" s="39" t="s">
        <v>67</v>
      </c>
      <c r="AU229" s="39" t="s">
        <v>69</v>
      </c>
      <c r="AV229" s="1"/>
      <c r="AW229" s="1"/>
      <c r="AX229" s="1"/>
      <c r="AY229" s="1"/>
      <c r="AZ229" s="1"/>
      <c r="BA229" s="1"/>
      <c r="BB229" s="1"/>
      <c r="BC229" s="1"/>
      <c r="BD229" s="1"/>
      <c r="BE229" s="1"/>
      <c r="BF229" s="1"/>
      <c r="BG229" s="1"/>
      <c r="BH229" s="1"/>
      <c r="BI229" s="1"/>
      <c r="BJ229" s="1"/>
      <c r="BK229" s="1"/>
      <c r="BL229" s="1"/>
      <c r="BM229" s="1"/>
      <c r="BO229" s="39" t="s">
        <v>1466</v>
      </c>
    </row>
    <row r="230" spans="1:67" ht="12.5" x14ac:dyDescent="0.25">
      <c r="A230" s="38">
        <v>43770.398493125002</v>
      </c>
      <c r="B230" s="39" t="s">
        <v>760</v>
      </c>
      <c r="C230" s="39" t="s">
        <v>107</v>
      </c>
      <c r="D230" s="39" t="s">
        <v>761</v>
      </c>
      <c r="E230" s="39">
        <v>200100949</v>
      </c>
      <c r="F230" s="39" t="s">
        <v>1467</v>
      </c>
      <c r="G230" s="40" t="s">
        <v>1468</v>
      </c>
      <c r="H230" s="39" t="s">
        <v>883</v>
      </c>
      <c r="I230" s="39" t="s">
        <v>76</v>
      </c>
      <c r="J230" s="39" t="s">
        <v>76</v>
      </c>
      <c r="K230" s="39" t="s">
        <v>76</v>
      </c>
      <c r="L230" s="39" t="s">
        <v>76</v>
      </c>
      <c r="M230" s="39" t="s">
        <v>76</v>
      </c>
      <c r="N230" s="39" t="s">
        <v>76</v>
      </c>
      <c r="O230" s="39" t="s">
        <v>76</v>
      </c>
      <c r="P230" s="39" t="s">
        <v>76</v>
      </c>
      <c r="Q230" s="39" t="s">
        <v>76</v>
      </c>
      <c r="R230" s="39" t="s">
        <v>76</v>
      </c>
      <c r="S230" s="39" t="s">
        <v>76</v>
      </c>
      <c r="T230" s="39" t="s">
        <v>76</v>
      </c>
      <c r="U230" s="39" t="s">
        <v>76</v>
      </c>
      <c r="V230" s="39" t="s">
        <v>76</v>
      </c>
      <c r="W230" s="39" t="s">
        <v>76</v>
      </c>
      <c r="X230" s="39" t="s">
        <v>76</v>
      </c>
      <c r="Y230" s="39" t="s">
        <v>76</v>
      </c>
      <c r="Z230" s="39" t="s">
        <v>76</v>
      </c>
      <c r="AA230" s="39" t="s">
        <v>76</v>
      </c>
      <c r="AB230" s="39" t="s">
        <v>76</v>
      </c>
      <c r="AC230" s="39" t="s">
        <v>76</v>
      </c>
      <c r="AD230" s="39" t="s">
        <v>76</v>
      </c>
      <c r="AE230" s="39" t="s">
        <v>76</v>
      </c>
      <c r="AF230" s="39" t="s">
        <v>76</v>
      </c>
      <c r="AG230" s="39" t="s">
        <v>76</v>
      </c>
      <c r="AH230" s="39" t="s">
        <v>76</v>
      </c>
      <c r="AI230" s="39" t="s">
        <v>76</v>
      </c>
      <c r="AJ230" s="39" t="s">
        <v>76</v>
      </c>
      <c r="AK230" s="39" t="s">
        <v>76</v>
      </c>
      <c r="AL230" s="39" t="s">
        <v>76</v>
      </c>
      <c r="AM230" s="39" t="s">
        <v>76</v>
      </c>
      <c r="AN230" s="39" t="s">
        <v>76</v>
      </c>
      <c r="AO230" s="39" t="s">
        <v>76</v>
      </c>
      <c r="AP230" s="39" t="s">
        <v>76</v>
      </c>
      <c r="AQ230" s="39" t="s">
        <v>76</v>
      </c>
      <c r="AR230" s="39" t="s">
        <v>76</v>
      </c>
      <c r="AS230" s="39" t="s">
        <v>76</v>
      </c>
      <c r="AT230" s="39" t="s">
        <v>76</v>
      </c>
      <c r="AU230" s="39" t="s">
        <v>76</v>
      </c>
      <c r="AV230" s="1"/>
      <c r="AW230" s="1"/>
      <c r="AX230" s="1"/>
      <c r="AY230" s="1"/>
      <c r="AZ230" s="1"/>
      <c r="BA230" s="1"/>
      <c r="BB230" s="1"/>
      <c r="BC230" s="1"/>
      <c r="BD230" s="1"/>
      <c r="BE230" s="1"/>
      <c r="BF230" s="1"/>
      <c r="BG230" s="1"/>
      <c r="BH230" s="1"/>
      <c r="BI230" s="1"/>
      <c r="BJ230" s="1"/>
      <c r="BK230" s="1"/>
      <c r="BL230" s="1"/>
      <c r="BM230" s="1"/>
      <c r="BN230" s="39" t="s">
        <v>1469</v>
      </c>
      <c r="BO230" s="39" t="s">
        <v>762</v>
      </c>
    </row>
    <row r="231" spans="1:67" ht="12.5" x14ac:dyDescent="0.25">
      <c r="A231" s="38">
        <v>43770.735548854165</v>
      </c>
      <c r="B231" s="39" t="s">
        <v>763</v>
      </c>
      <c r="C231" s="39" t="s">
        <v>107</v>
      </c>
      <c r="D231" s="39" t="s">
        <v>1470</v>
      </c>
      <c r="E231" s="39">
        <v>200100511</v>
      </c>
      <c r="F231" s="39" t="s">
        <v>764</v>
      </c>
      <c r="G231" s="40" t="s">
        <v>765</v>
      </c>
      <c r="H231" s="39" t="s">
        <v>883</v>
      </c>
      <c r="I231" s="39" t="s">
        <v>67</v>
      </c>
      <c r="J231" s="39" t="s">
        <v>67</v>
      </c>
      <c r="K231" s="39" t="s">
        <v>67</v>
      </c>
      <c r="L231" s="39" t="s">
        <v>67</v>
      </c>
      <c r="M231" s="39" t="s">
        <v>67</v>
      </c>
      <c r="N231" s="39" t="s">
        <v>67</v>
      </c>
      <c r="O231" s="39" t="s">
        <v>67</v>
      </c>
      <c r="P231" s="39" t="s">
        <v>67</v>
      </c>
      <c r="Q231" s="39" t="s">
        <v>67</v>
      </c>
      <c r="R231" s="39" t="s">
        <v>67</v>
      </c>
      <c r="S231" s="39" t="s">
        <v>67</v>
      </c>
      <c r="T231" s="39" t="s">
        <v>67</v>
      </c>
      <c r="U231" s="39" t="s">
        <v>67</v>
      </c>
      <c r="V231" s="39" t="s">
        <v>67</v>
      </c>
      <c r="W231" s="39" t="s">
        <v>67</v>
      </c>
      <c r="X231" s="39" t="s">
        <v>67</v>
      </c>
      <c r="Y231" s="39" t="s">
        <v>67</v>
      </c>
      <c r="Z231" s="39" t="s">
        <v>67</v>
      </c>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39" t="s">
        <v>1471</v>
      </c>
      <c r="BO231" s="39" t="s">
        <v>821</v>
      </c>
    </row>
    <row r="232" spans="1:67" ht="12.5" x14ac:dyDescent="0.25">
      <c r="A232" s="38">
        <v>43769.578956631944</v>
      </c>
      <c r="B232" s="39" t="s">
        <v>766</v>
      </c>
      <c r="C232" s="39" t="s">
        <v>107</v>
      </c>
      <c r="D232" s="39" t="s">
        <v>1472</v>
      </c>
      <c r="E232" s="39">
        <v>200100516</v>
      </c>
      <c r="F232" s="39" t="s">
        <v>1473</v>
      </c>
      <c r="G232" s="40" t="s">
        <v>767</v>
      </c>
      <c r="H232" s="39" t="s">
        <v>883</v>
      </c>
      <c r="I232" s="39" t="s">
        <v>67</v>
      </c>
      <c r="J232" s="39" t="s">
        <v>67</v>
      </c>
      <c r="K232" s="39" t="s">
        <v>67</v>
      </c>
      <c r="L232" s="39" t="s">
        <v>67</v>
      </c>
      <c r="M232" s="39" t="s">
        <v>67</v>
      </c>
      <c r="N232" s="39" t="s">
        <v>67</v>
      </c>
      <c r="O232" s="39" t="s">
        <v>67</v>
      </c>
      <c r="P232" s="39" t="s">
        <v>67</v>
      </c>
      <c r="Q232" s="39" t="s">
        <v>67</v>
      </c>
      <c r="R232" s="39" t="s">
        <v>67</v>
      </c>
      <c r="S232" s="39" t="s">
        <v>67</v>
      </c>
      <c r="T232" s="39" t="s">
        <v>67</v>
      </c>
      <c r="U232" s="39" t="s">
        <v>67</v>
      </c>
      <c r="V232" s="39" t="s">
        <v>67</v>
      </c>
      <c r="W232" s="39" t="s">
        <v>67</v>
      </c>
      <c r="X232" s="39" t="s">
        <v>67</v>
      </c>
      <c r="Y232" s="39" t="s">
        <v>67</v>
      </c>
      <c r="Z232" s="39" t="s">
        <v>67</v>
      </c>
      <c r="AA232" s="39" t="s">
        <v>67</v>
      </c>
      <c r="AB232" s="39" t="s">
        <v>67</v>
      </c>
      <c r="AC232" s="39" t="s">
        <v>67</v>
      </c>
      <c r="AD232" s="39" t="s">
        <v>67</v>
      </c>
      <c r="AE232" s="39" t="s">
        <v>67</v>
      </c>
      <c r="AF232" s="39" t="s">
        <v>67</v>
      </c>
      <c r="AG232" s="39" t="s">
        <v>67</v>
      </c>
      <c r="AH232" s="39" t="s">
        <v>67</v>
      </c>
      <c r="AI232" s="39" t="s">
        <v>67</v>
      </c>
      <c r="AJ232" s="39" t="s">
        <v>67</v>
      </c>
      <c r="AK232" s="39" t="s">
        <v>67</v>
      </c>
      <c r="AL232" s="39" t="s">
        <v>67</v>
      </c>
      <c r="AM232" s="39" t="s">
        <v>67</v>
      </c>
      <c r="AN232" s="39" t="s">
        <v>67</v>
      </c>
      <c r="AO232" s="39" t="s">
        <v>67</v>
      </c>
      <c r="AP232" s="39" t="s">
        <v>67</v>
      </c>
      <c r="AQ232" s="39" t="s">
        <v>67</v>
      </c>
      <c r="AR232" s="39" t="s">
        <v>67</v>
      </c>
      <c r="AS232" s="39" t="s">
        <v>67</v>
      </c>
      <c r="AT232" s="39" t="s">
        <v>67</v>
      </c>
      <c r="AU232" s="39" t="s">
        <v>67</v>
      </c>
      <c r="AV232" s="39" t="s">
        <v>67</v>
      </c>
      <c r="AW232" s="39" t="s">
        <v>67</v>
      </c>
      <c r="AX232" s="39" t="s">
        <v>67</v>
      </c>
      <c r="AY232" s="39" t="s">
        <v>67</v>
      </c>
      <c r="AZ232" s="39" t="s">
        <v>67</v>
      </c>
      <c r="BA232" s="39" t="s">
        <v>67</v>
      </c>
      <c r="BB232" s="39" t="s">
        <v>67</v>
      </c>
      <c r="BC232" s="39" t="s">
        <v>67</v>
      </c>
      <c r="BD232" s="39" t="s">
        <v>67</v>
      </c>
      <c r="BE232" s="39" t="s">
        <v>67</v>
      </c>
      <c r="BF232" s="39" t="s">
        <v>67</v>
      </c>
      <c r="BG232" s="39" t="s">
        <v>67</v>
      </c>
      <c r="BH232" s="39" t="s">
        <v>67</v>
      </c>
      <c r="BI232" s="39" t="s">
        <v>67</v>
      </c>
      <c r="BJ232" s="39" t="s">
        <v>67</v>
      </c>
      <c r="BK232" s="39" t="s">
        <v>67</v>
      </c>
      <c r="BL232" s="39" t="s">
        <v>67</v>
      </c>
      <c r="BM232" s="39" t="s">
        <v>67</v>
      </c>
      <c r="BO232" s="39" t="s">
        <v>335</v>
      </c>
    </row>
    <row r="233" spans="1:67" ht="12.5" x14ac:dyDescent="0.25">
      <c r="A233" s="38">
        <v>43771.871584490742</v>
      </c>
      <c r="B233" s="39" t="s">
        <v>768</v>
      </c>
      <c r="C233" s="39" t="s">
        <v>107</v>
      </c>
      <c r="D233" s="39" t="s">
        <v>1474</v>
      </c>
      <c r="E233" s="39">
        <v>200100526</v>
      </c>
      <c r="F233" s="39" t="s">
        <v>1475</v>
      </c>
      <c r="G233" s="40" t="s">
        <v>769</v>
      </c>
      <c r="H233" s="39" t="s">
        <v>883</v>
      </c>
      <c r="I233" s="39" t="s">
        <v>67</v>
      </c>
      <c r="J233" s="39" t="s">
        <v>67</v>
      </c>
      <c r="K233" s="39" t="s">
        <v>67</v>
      </c>
      <c r="L233" s="39" t="s">
        <v>67</v>
      </c>
      <c r="M233" s="39" t="s">
        <v>67</v>
      </c>
      <c r="N233" s="39" t="s">
        <v>67</v>
      </c>
      <c r="O233" s="39" t="s">
        <v>67</v>
      </c>
      <c r="P233" s="39" t="s">
        <v>67</v>
      </c>
      <c r="Q233" s="39" t="s">
        <v>67</v>
      </c>
      <c r="R233" s="39" t="s">
        <v>67</v>
      </c>
      <c r="S233" s="39" t="s">
        <v>67</v>
      </c>
      <c r="T233" s="39" t="s">
        <v>67</v>
      </c>
      <c r="U233" s="39" t="s">
        <v>67</v>
      </c>
      <c r="V233" s="39" t="s">
        <v>67</v>
      </c>
      <c r="W233" s="39" t="s">
        <v>67</v>
      </c>
      <c r="X233" s="39" t="s">
        <v>67</v>
      </c>
      <c r="Y233" s="39" t="s">
        <v>67</v>
      </c>
      <c r="Z233" s="39" t="s">
        <v>67</v>
      </c>
      <c r="AA233" s="39" t="s">
        <v>67</v>
      </c>
      <c r="AB233" s="39" t="s">
        <v>67</v>
      </c>
      <c r="AC233" s="39" t="s">
        <v>67</v>
      </c>
      <c r="AD233" s="39" t="s">
        <v>67</v>
      </c>
      <c r="AE233" s="39" t="s">
        <v>67</v>
      </c>
      <c r="AF233" s="39" t="s">
        <v>67</v>
      </c>
      <c r="AG233" s="39" t="s">
        <v>67</v>
      </c>
      <c r="AH233" s="39" t="s">
        <v>67</v>
      </c>
      <c r="AI233" s="39" t="s">
        <v>67</v>
      </c>
      <c r="AJ233" s="39" t="s">
        <v>67</v>
      </c>
      <c r="AK233" s="39" t="s">
        <v>67</v>
      </c>
      <c r="AL233" s="39" t="s">
        <v>67</v>
      </c>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O233" s="39" t="s">
        <v>696</v>
      </c>
    </row>
    <row r="234" spans="1:67" ht="12.5" x14ac:dyDescent="0.25">
      <c r="A234" s="38">
        <v>43769.669504664351</v>
      </c>
      <c r="B234" s="39" t="s">
        <v>520</v>
      </c>
      <c r="C234" s="39" t="s">
        <v>107</v>
      </c>
      <c r="D234" s="39" t="s">
        <v>1476</v>
      </c>
      <c r="E234" s="39">
        <v>200100537</v>
      </c>
      <c r="F234" s="39" t="s">
        <v>1477</v>
      </c>
      <c r="G234" s="40" t="s">
        <v>770</v>
      </c>
      <c r="H234" s="39" t="s">
        <v>883</v>
      </c>
      <c r="I234" s="39" t="s">
        <v>67</v>
      </c>
      <c r="J234" s="39" t="s">
        <v>67</v>
      </c>
      <c r="K234" s="39" t="s">
        <v>67</v>
      </c>
      <c r="L234" s="39" t="s">
        <v>67</v>
      </c>
      <c r="M234" s="39" t="s">
        <v>67</v>
      </c>
      <c r="N234" s="39" t="s">
        <v>67</v>
      </c>
      <c r="O234" s="39" t="s">
        <v>67</v>
      </c>
      <c r="P234" s="39" t="s">
        <v>67</v>
      </c>
      <c r="Q234" s="39" t="s">
        <v>67</v>
      </c>
      <c r="R234" s="39" t="s">
        <v>67</v>
      </c>
      <c r="S234" s="39" t="s">
        <v>67</v>
      </c>
      <c r="T234" s="39" t="s">
        <v>67</v>
      </c>
      <c r="U234" s="39" t="s">
        <v>67</v>
      </c>
      <c r="V234" s="39" t="s">
        <v>67</v>
      </c>
      <c r="W234" s="39" t="s">
        <v>67</v>
      </c>
      <c r="X234" s="39" t="s">
        <v>67</v>
      </c>
      <c r="Y234" s="39" t="s">
        <v>67</v>
      </c>
      <c r="Z234" s="39" t="s">
        <v>67</v>
      </c>
      <c r="AA234" s="39" t="s">
        <v>67</v>
      </c>
      <c r="AB234" s="39" t="s">
        <v>67</v>
      </c>
      <c r="AC234" s="39" t="s">
        <v>67</v>
      </c>
      <c r="AD234" s="39" t="s">
        <v>67</v>
      </c>
      <c r="AE234" s="39" t="s">
        <v>67</v>
      </c>
      <c r="AF234" s="39" t="s">
        <v>67</v>
      </c>
      <c r="AG234" s="39" t="s">
        <v>67</v>
      </c>
      <c r="AH234" s="39" t="s">
        <v>67</v>
      </c>
      <c r="AI234" s="39" t="s">
        <v>67</v>
      </c>
      <c r="AJ234" s="39" t="s">
        <v>67</v>
      </c>
      <c r="AK234" s="39" t="s">
        <v>67</v>
      </c>
      <c r="AL234" s="39" t="s">
        <v>67</v>
      </c>
      <c r="AM234" s="39" t="s">
        <v>67</v>
      </c>
      <c r="AN234" s="39" t="s">
        <v>67</v>
      </c>
      <c r="AO234" s="39" t="s">
        <v>67</v>
      </c>
      <c r="AP234" s="39" t="s">
        <v>67</v>
      </c>
      <c r="AQ234" s="39" t="s">
        <v>67</v>
      </c>
      <c r="AR234" s="39" t="s">
        <v>67</v>
      </c>
      <c r="AS234" s="39" t="s">
        <v>67</v>
      </c>
      <c r="AT234" s="39" t="s">
        <v>67</v>
      </c>
      <c r="AU234" s="39" t="s">
        <v>67</v>
      </c>
      <c r="AV234" s="1"/>
      <c r="AW234" s="1"/>
      <c r="AX234" s="1"/>
      <c r="AY234" s="1"/>
      <c r="AZ234" s="1"/>
      <c r="BA234" s="1"/>
      <c r="BB234" s="1"/>
      <c r="BC234" s="1"/>
      <c r="BD234" s="1"/>
      <c r="BE234" s="1"/>
      <c r="BF234" s="1"/>
      <c r="BG234" s="1"/>
      <c r="BH234" s="1"/>
      <c r="BI234" s="1"/>
      <c r="BJ234" s="1"/>
      <c r="BK234" s="1"/>
      <c r="BL234" s="1"/>
      <c r="BM234" s="1"/>
      <c r="BO234" s="39">
        <v>2</v>
      </c>
    </row>
    <row r="235" spans="1:67" ht="12.5" x14ac:dyDescent="0.25">
      <c r="A235" s="38">
        <v>43770.507208368057</v>
      </c>
      <c r="B235" s="39" t="s">
        <v>1478</v>
      </c>
      <c r="C235" s="39" t="s">
        <v>107</v>
      </c>
      <c r="D235" s="39" t="s">
        <v>1479</v>
      </c>
      <c r="E235" s="39">
        <v>200100544</v>
      </c>
      <c r="F235" s="39" t="s">
        <v>1480</v>
      </c>
      <c r="G235" s="39" t="s">
        <v>1481</v>
      </c>
      <c r="H235" s="39" t="s">
        <v>883</v>
      </c>
      <c r="I235" s="39" t="s">
        <v>67</v>
      </c>
      <c r="J235" s="39" t="s">
        <v>67</v>
      </c>
      <c r="K235" s="39" t="s">
        <v>67</v>
      </c>
      <c r="L235" s="39" t="s">
        <v>67</v>
      </c>
      <c r="M235" s="39" t="s">
        <v>67</v>
      </c>
      <c r="N235" s="39" t="s">
        <v>67</v>
      </c>
      <c r="O235" s="39" t="s">
        <v>67</v>
      </c>
      <c r="P235" s="39" t="s">
        <v>69</v>
      </c>
      <c r="Q235" s="39" t="s">
        <v>67</v>
      </c>
      <c r="R235" s="39" t="s">
        <v>67</v>
      </c>
      <c r="S235" s="39" t="s">
        <v>67</v>
      </c>
      <c r="T235" s="39" t="s">
        <v>67</v>
      </c>
      <c r="U235" s="39" t="s">
        <v>67</v>
      </c>
      <c r="V235" s="39" t="s">
        <v>69</v>
      </c>
      <c r="W235" s="39" t="s">
        <v>69</v>
      </c>
      <c r="X235" s="39" t="s">
        <v>67</v>
      </c>
      <c r="Y235" s="39" t="s">
        <v>67</v>
      </c>
      <c r="Z235" s="39" t="s">
        <v>67</v>
      </c>
      <c r="AA235" s="39" t="s">
        <v>67</v>
      </c>
      <c r="AB235" s="39" t="s">
        <v>67</v>
      </c>
      <c r="AC235" s="39" t="s">
        <v>67</v>
      </c>
      <c r="AD235" s="39" t="s">
        <v>67</v>
      </c>
      <c r="AE235" s="39" t="s">
        <v>67</v>
      </c>
      <c r="AF235" s="39" t="s">
        <v>67</v>
      </c>
      <c r="AG235" s="39" t="s">
        <v>69</v>
      </c>
      <c r="AH235" s="39" t="s">
        <v>67</v>
      </c>
      <c r="AI235" s="39" t="s">
        <v>67</v>
      </c>
      <c r="AJ235" s="39" t="s">
        <v>67</v>
      </c>
      <c r="AK235" s="39" t="s">
        <v>69</v>
      </c>
      <c r="AL235" s="39" t="s">
        <v>69</v>
      </c>
      <c r="AM235" s="39" t="s">
        <v>84</v>
      </c>
      <c r="AN235" s="39" t="s">
        <v>67</v>
      </c>
      <c r="AO235" s="39" t="s">
        <v>67</v>
      </c>
      <c r="AP235" s="39" t="s">
        <v>67</v>
      </c>
      <c r="AQ235" s="39" t="s">
        <v>69</v>
      </c>
      <c r="AR235" s="39" t="s">
        <v>67</v>
      </c>
      <c r="AS235" s="39" t="s">
        <v>76</v>
      </c>
      <c r="AT235" s="39" t="s">
        <v>69</v>
      </c>
      <c r="AU235" s="39" t="s">
        <v>69</v>
      </c>
      <c r="AV235" s="1"/>
      <c r="AW235" s="1"/>
      <c r="AX235" s="1"/>
      <c r="AY235" s="1"/>
      <c r="AZ235" s="1"/>
      <c r="BA235" s="1"/>
      <c r="BB235" s="1"/>
      <c r="BC235" s="1"/>
      <c r="BD235" s="1"/>
      <c r="BE235" s="1"/>
      <c r="BF235" s="1"/>
      <c r="BG235" s="1"/>
      <c r="BH235" s="1"/>
      <c r="BI235" s="1"/>
      <c r="BJ235" s="1"/>
      <c r="BK235" s="1"/>
      <c r="BL235" s="1"/>
      <c r="BM235" s="1"/>
      <c r="BO235" s="39">
        <v>2</v>
      </c>
    </row>
    <row r="236" spans="1:67" ht="12.5" x14ac:dyDescent="0.25">
      <c r="A236" s="38">
        <v>43770.482060034723</v>
      </c>
      <c r="B236" s="39" t="s">
        <v>1482</v>
      </c>
      <c r="C236" s="39" t="s">
        <v>107</v>
      </c>
      <c r="D236" s="39" t="s">
        <v>1483</v>
      </c>
      <c r="E236" s="39">
        <v>200100548</v>
      </c>
      <c r="F236" s="39" t="s">
        <v>1484</v>
      </c>
      <c r="G236" s="40" t="s">
        <v>771</v>
      </c>
      <c r="H236" s="39" t="s">
        <v>883</v>
      </c>
      <c r="I236" s="39" t="s">
        <v>67</v>
      </c>
      <c r="J236" s="39" t="s">
        <v>67</v>
      </c>
      <c r="K236" s="39" t="s">
        <v>67</v>
      </c>
      <c r="L236" s="39" t="s">
        <v>67</v>
      </c>
      <c r="M236" s="39" t="s">
        <v>67</v>
      </c>
      <c r="N236" s="39" t="s">
        <v>67</v>
      </c>
      <c r="O236" s="39" t="s">
        <v>67</v>
      </c>
      <c r="P236" s="39" t="s">
        <v>67</v>
      </c>
      <c r="Q236" s="39" t="s">
        <v>67</v>
      </c>
      <c r="R236" s="39" t="s">
        <v>67</v>
      </c>
      <c r="S236" s="39" t="s">
        <v>67</v>
      </c>
      <c r="T236" s="39" t="s">
        <v>67</v>
      </c>
      <c r="U236" s="39" t="s">
        <v>67</v>
      </c>
      <c r="V236" s="39" t="s">
        <v>67</v>
      </c>
      <c r="W236" s="39" t="s">
        <v>67</v>
      </c>
      <c r="X236" s="39" t="s">
        <v>67</v>
      </c>
      <c r="Y236" s="39" t="s">
        <v>67</v>
      </c>
      <c r="Z236" s="39" t="s">
        <v>67</v>
      </c>
      <c r="AA236" s="39" t="s">
        <v>67</v>
      </c>
      <c r="AB236" s="39" t="s">
        <v>67</v>
      </c>
      <c r="AC236" s="39" t="s">
        <v>67</v>
      </c>
      <c r="AD236" s="39" t="s">
        <v>67</v>
      </c>
      <c r="AE236" s="39" t="s">
        <v>67</v>
      </c>
      <c r="AF236" s="39" t="s">
        <v>67</v>
      </c>
      <c r="AG236" s="39" t="s">
        <v>67</v>
      </c>
      <c r="AH236" s="39" t="s">
        <v>67</v>
      </c>
      <c r="AI236" s="39" t="s">
        <v>67</v>
      </c>
      <c r="AJ236" s="39" t="s">
        <v>67</v>
      </c>
      <c r="AK236" s="39" t="s">
        <v>67</v>
      </c>
      <c r="AL236" s="39" t="s">
        <v>67</v>
      </c>
      <c r="AM236" s="39" t="s">
        <v>67</v>
      </c>
      <c r="AN236" s="39" t="s">
        <v>67</v>
      </c>
      <c r="AO236" s="39" t="s">
        <v>67</v>
      </c>
      <c r="AP236" s="39" t="s">
        <v>67</v>
      </c>
      <c r="AQ236" s="39" t="s">
        <v>67</v>
      </c>
      <c r="AR236" s="39" t="s">
        <v>67</v>
      </c>
      <c r="AS236" s="39" t="s">
        <v>67</v>
      </c>
      <c r="AT236" s="39" t="s">
        <v>67</v>
      </c>
      <c r="AU236" s="39" t="s">
        <v>67</v>
      </c>
      <c r="AV236" s="1"/>
      <c r="AW236" s="1"/>
      <c r="AX236" s="1"/>
      <c r="AY236" s="1"/>
      <c r="AZ236" s="1"/>
      <c r="BA236" s="1"/>
      <c r="BB236" s="1"/>
      <c r="BC236" s="1"/>
      <c r="BD236" s="1"/>
      <c r="BE236" s="1"/>
      <c r="BF236" s="1"/>
      <c r="BG236" s="1"/>
      <c r="BH236" s="1"/>
      <c r="BI236" s="1"/>
      <c r="BJ236" s="1"/>
      <c r="BK236" s="1"/>
      <c r="BL236" s="1"/>
      <c r="BM236" s="1"/>
      <c r="BO236" s="40" t="s">
        <v>915</v>
      </c>
    </row>
    <row r="237" spans="1:67" ht="12.5" x14ac:dyDescent="0.25">
      <c r="A237" s="38">
        <v>43769.987130289352</v>
      </c>
      <c r="B237" s="39" t="s">
        <v>772</v>
      </c>
      <c r="C237" s="39" t="s">
        <v>107</v>
      </c>
      <c r="D237" s="39" t="s">
        <v>1485</v>
      </c>
      <c r="E237" s="39">
        <v>200100551</v>
      </c>
      <c r="F237" s="39" t="s">
        <v>773</v>
      </c>
      <c r="G237" s="39" t="s">
        <v>774</v>
      </c>
      <c r="H237" s="39" t="s">
        <v>883</v>
      </c>
      <c r="I237" s="39" t="s">
        <v>67</v>
      </c>
      <c r="J237" s="1"/>
      <c r="K237" s="39" t="s">
        <v>67</v>
      </c>
      <c r="L237" s="39" t="s">
        <v>67</v>
      </c>
      <c r="M237" s="39" t="s">
        <v>67</v>
      </c>
      <c r="N237" s="1"/>
      <c r="O237" s="39" t="s">
        <v>67</v>
      </c>
      <c r="P237" s="39" t="s">
        <v>67</v>
      </c>
      <c r="Q237" s="39" t="s">
        <v>67</v>
      </c>
      <c r="R237" s="39" t="s">
        <v>67</v>
      </c>
      <c r="S237" s="39" t="s">
        <v>67</v>
      </c>
      <c r="T237" s="39" t="s">
        <v>67</v>
      </c>
      <c r="U237" s="39" t="s">
        <v>69</v>
      </c>
      <c r="V237" s="39" t="s">
        <v>67</v>
      </c>
      <c r="W237" s="39" t="s">
        <v>67</v>
      </c>
      <c r="X237" s="39" t="s">
        <v>69</v>
      </c>
      <c r="Y237" s="39" t="s">
        <v>67</v>
      </c>
      <c r="Z237" s="39" t="s">
        <v>67</v>
      </c>
      <c r="AA237" s="39" t="s">
        <v>67</v>
      </c>
      <c r="AB237" s="39" t="s">
        <v>67</v>
      </c>
      <c r="AC237" s="39" t="s">
        <v>67</v>
      </c>
      <c r="AD237" s="39" t="s">
        <v>69</v>
      </c>
      <c r="AE237" s="39" t="s">
        <v>69</v>
      </c>
      <c r="AF237" s="39" t="s">
        <v>67</v>
      </c>
      <c r="AG237" s="39" t="s">
        <v>67</v>
      </c>
      <c r="AH237" s="39" t="s">
        <v>69</v>
      </c>
      <c r="AI237" s="39" t="s">
        <v>69</v>
      </c>
      <c r="AJ237" s="39" t="s">
        <v>67</v>
      </c>
      <c r="AK237" s="39" t="s">
        <v>67</v>
      </c>
      <c r="AL237" s="39" t="s">
        <v>67</v>
      </c>
      <c r="AM237" s="39" t="s">
        <v>67</v>
      </c>
      <c r="AN237" s="39" t="s">
        <v>67</v>
      </c>
      <c r="AO237" s="39" t="s">
        <v>69</v>
      </c>
      <c r="AP237" s="39" t="s">
        <v>69</v>
      </c>
      <c r="AQ237" s="39" t="s">
        <v>69</v>
      </c>
      <c r="AR237" s="39" t="s">
        <v>67</v>
      </c>
      <c r="AS237" s="39" t="s">
        <v>67</v>
      </c>
      <c r="AT237" s="39" t="s">
        <v>67</v>
      </c>
      <c r="AU237" s="39" t="s">
        <v>67</v>
      </c>
      <c r="AV237" s="1"/>
      <c r="AW237" s="1"/>
      <c r="AX237" s="1"/>
      <c r="AY237" s="1"/>
      <c r="AZ237" s="1"/>
      <c r="BA237" s="1"/>
      <c r="BB237" s="1"/>
      <c r="BC237" s="1"/>
      <c r="BD237" s="1"/>
      <c r="BE237" s="1"/>
      <c r="BF237" s="1"/>
      <c r="BG237" s="1"/>
      <c r="BH237" s="1"/>
      <c r="BI237" s="1"/>
      <c r="BJ237" s="1"/>
      <c r="BK237" s="1"/>
      <c r="BL237" s="1"/>
      <c r="BM237" s="1"/>
      <c r="BN237" s="39" t="s">
        <v>328</v>
      </c>
      <c r="BO237" s="39" t="s">
        <v>1486</v>
      </c>
    </row>
    <row r="238" spans="1:67" ht="12.5" x14ac:dyDescent="0.25">
      <c r="A238" s="38">
        <v>43772.675513391208</v>
      </c>
      <c r="B238" s="39" t="s">
        <v>1487</v>
      </c>
      <c r="C238" s="39" t="s">
        <v>107</v>
      </c>
      <c r="D238" s="39" t="s">
        <v>1488</v>
      </c>
      <c r="E238" s="39">
        <v>200100553</v>
      </c>
      <c r="F238" s="39" t="s">
        <v>1489</v>
      </c>
      <c r="G238" s="40" t="s">
        <v>1490</v>
      </c>
      <c r="H238" s="39" t="s">
        <v>883</v>
      </c>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39" t="s">
        <v>67</v>
      </c>
      <c r="AW238" s="39" t="s">
        <v>67</v>
      </c>
      <c r="AX238" s="39" t="s">
        <v>67</v>
      </c>
      <c r="AY238" s="39" t="s">
        <v>67</v>
      </c>
      <c r="AZ238" s="39" t="s">
        <v>67</v>
      </c>
      <c r="BA238" s="39" t="s">
        <v>67</v>
      </c>
      <c r="BB238" s="39" t="s">
        <v>67</v>
      </c>
      <c r="BC238" s="39" t="s">
        <v>67</v>
      </c>
      <c r="BD238" s="39" t="s">
        <v>67</v>
      </c>
      <c r="BE238" s="39" t="s">
        <v>67</v>
      </c>
      <c r="BF238" s="39" t="s">
        <v>67</v>
      </c>
      <c r="BG238" s="39" t="s">
        <v>67</v>
      </c>
      <c r="BH238" s="39" t="s">
        <v>67</v>
      </c>
      <c r="BI238" s="39" t="s">
        <v>67</v>
      </c>
      <c r="BJ238" s="39" t="s">
        <v>67</v>
      </c>
      <c r="BK238" s="39" t="s">
        <v>67</v>
      </c>
      <c r="BL238" s="39" t="s">
        <v>67</v>
      </c>
      <c r="BM238" s="39" t="s">
        <v>67</v>
      </c>
    </row>
    <row r="239" spans="1:67" ht="12.5" x14ac:dyDescent="0.25">
      <c r="A239" s="38">
        <v>43770.406381828703</v>
      </c>
      <c r="B239" s="39" t="s">
        <v>1491</v>
      </c>
      <c r="C239" s="39" t="s">
        <v>107</v>
      </c>
      <c r="D239" s="39" t="s">
        <v>1492</v>
      </c>
      <c r="E239" s="39">
        <v>200100571</v>
      </c>
      <c r="F239" s="39" t="s">
        <v>1493</v>
      </c>
      <c r="G239" s="40" t="s">
        <v>1494</v>
      </c>
      <c r="H239" s="39" t="s">
        <v>883</v>
      </c>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39" t="s">
        <v>67</v>
      </c>
      <c r="AW239" s="39" t="s">
        <v>67</v>
      </c>
      <c r="AX239" s="39" t="s">
        <v>67</v>
      </c>
      <c r="AY239" s="39" t="s">
        <v>67</v>
      </c>
      <c r="AZ239" s="39" t="s">
        <v>67</v>
      </c>
      <c r="BA239" s="39" t="s">
        <v>67</v>
      </c>
      <c r="BB239" s="39" t="s">
        <v>67</v>
      </c>
      <c r="BC239" s="39" t="s">
        <v>67</v>
      </c>
      <c r="BD239" s="39" t="s">
        <v>67</v>
      </c>
      <c r="BE239" s="39" t="s">
        <v>67</v>
      </c>
      <c r="BF239" s="39" t="s">
        <v>67</v>
      </c>
      <c r="BG239" s="39" t="s">
        <v>67</v>
      </c>
      <c r="BH239" s="39" t="s">
        <v>67</v>
      </c>
      <c r="BI239" s="39" t="s">
        <v>67</v>
      </c>
      <c r="BJ239" s="39" t="s">
        <v>67</v>
      </c>
      <c r="BK239" s="39" t="s">
        <v>67</v>
      </c>
      <c r="BL239" s="39" t="s">
        <v>67</v>
      </c>
      <c r="BM239" s="39" t="s">
        <v>67</v>
      </c>
      <c r="BO239" s="39" t="s">
        <v>1495</v>
      </c>
    </row>
    <row r="240" spans="1:67" ht="12.5" x14ac:dyDescent="0.25">
      <c r="A240" s="38">
        <v>43770.341471168984</v>
      </c>
      <c r="B240" s="39" t="s">
        <v>1496</v>
      </c>
      <c r="C240" s="39" t="s">
        <v>107</v>
      </c>
      <c r="D240" s="39" t="s">
        <v>1497</v>
      </c>
      <c r="E240" s="39">
        <v>200100572</v>
      </c>
      <c r="F240" s="39" t="s">
        <v>1498</v>
      </c>
      <c r="G240" s="40" t="s">
        <v>776</v>
      </c>
      <c r="H240" s="39" t="s">
        <v>883</v>
      </c>
      <c r="I240" s="1"/>
      <c r="J240" s="1"/>
      <c r="K240" s="1"/>
      <c r="L240" s="1"/>
      <c r="M240" s="1"/>
      <c r="N240" s="1"/>
      <c r="O240" s="1"/>
      <c r="P240" s="1"/>
      <c r="Q240" s="1"/>
      <c r="R240" s="1"/>
      <c r="S240" s="1"/>
      <c r="T240" s="1"/>
      <c r="U240" s="1"/>
      <c r="V240" s="1"/>
      <c r="W240" s="1"/>
      <c r="X240" s="1"/>
      <c r="Y240" s="1"/>
      <c r="Z240" s="1"/>
      <c r="AA240" s="39" t="s">
        <v>67</v>
      </c>
      <c r="AB240" s="39" t="s">
        <v>67</v>
      </c>
      <c r="AC240" s="39" t="s">
        <v>67</v>
      </c>
      <c r="AD240" s="39" t="s">
        <v>67</v>
      </c>
      <c r="AE240" s="39" t="s">
        <v>67</v>
      </c>
      <c r="AF240" s="39" t="s">
        <v>67</v>
      </c>
      <c r="AG240" s="39" t="s">
        <v>67</v>
      </c>
      <c r="AH240" s="39" t="s">
        <v>67</v>
      </c>
      <c r="AI240" s="39" t="s">
        <v>67</v>
      </c>
      <c r="AJ240" s="39" t="s">
        <v>67</v>
      </c>
      <c r="AK240" s="39" t="s">
        <v>67</v>
      </c>
      <c r="AL240" s="39" t="s">
        <v>67</v>
      </c>
      <c r="AM240" s="39" t="s">
        <v>67</v>
      </c>
      <c r="AN240" s="39" t="s">
        <v>67</v>
      </c>
      <c r="AO240" s="39" t="s">
        <v>67</v>
      </c>
      <c r="AP240" s="39" t="s">
        <v>67</v>
      </c>
      <c r="AQ240" s="39" t="s">
        <v>67</v>
      </c>
      <c r="AR240" s="39" t="s">
        <v>67</v>
      </c>
      <c r="AS240" s="39" t="s">
        <v>67</v>
      </c>
      <c r="AT240" s="39" t="s">
        <v>67</v>
      </c>
      <c r="AU240" s="39" t="s">
        <v>67</v>
      </c>
      <c r="AV240" s="1"/>
      <c r="AW240" s="1"/>
      <c r="AX240" s="1"/>
      <c r="AY240" s="1"/>
      <c r="AZ240" s="1"/>
      <c r="BA240" s="1"/>
      <c r="BB240" s="1"/>
      <c r="BC240" s="1"/>
      <c r="BD240" s="1"/>
      <c r="BE240" s="1"/>
      <c r="BF240" s="1"/>
      <c r="BG240" s="1"/>
      <c r="BH240" s="1"/>
      <c r="BI240" s="1"/>
      <c r="BJ240" s="1"/>
      <c r="BK240" s="1"/>
      <c r="BL240" s="1"/>
      <c r="BM240" s="1"/>
      <c r="BN240" s="39" t="s">
        <v>219</v>
      </c>
      <c r="BO240" s="39" t="s">
        <v>461</v>
      </c>
    </row>
    <row r="241" spans="1:67" ht="12.5" x14ac:dyDescent="0.25">
      <c r="A241" s="38">
        <v>43770.775353900463</v>
      </c>
      <c r="B241" s="39" t="s">
        <v>1499</v>
      </c>
      <c r="C241" s="39" t="s">
        <v>107</v>
      </c>
      <c r="D241" s="39" t="s">
        <v>1500</v>
      </c>
      <c r="E241" s="39">
        <v>200100580</v>
      </c>
      <c r="F241" s="39" t="s">
        <v>1501</v>
      </c>
      <c r="G241" s="40" t="s">
        <v>1502</v>
      </c>
      <c r="H241" s="39" t="s">
        <v>883</v>
      </c>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39" t="s">
        <v>67</v>
      </c>
      <c r="AW241" s="39" t="s">
        <v>67</v>
      </c>
      <c r="AX241" s="39" t="s">
        <v>67</v>
      </c>
      <c r="AY241" s="39" t="s">
        <v>67</v>
      </c>
      <c r="AZ241" s="39" t="s">
        <v>67</v>
      </c>
      <c r="BA241" s="39" t="s">
        <v>67</v>
      </c>
      <c r="BB241" s="39" t="s">
        <v>67</v>
      </c>
      <c r="BC241" s="39" t="s">
        <v>67</v>
      </c>
      <c r="BD241" s="39" t="s">
        <v>67</v>
      </c>
      <c r="BE241" s="39" t="s">
        <v>67</v>
      </c>
      <c r="BF241" s="39" t="s">
        <v>67</v>
      </c>
      <c r="BG241" s="39" t="s">
        <v>67</v>
      </c>
      <c r="BH241" s="39" t="s">
        <v>67</v>
      </c>
      <c r="BI241" s="39" t="s">
        <v>67</v>
      </c>
      <c r="BJ241" s="39" t="s">
        <v>67</v>
      </c>
      <c r="BK241" s="39" t="s">
        <v>67</v>
      </c>
      <c r="BL241" s="39" t="s">
        <v>67</v>
      </c>
      <c r="BM241" s="39" t="s">
        <v>67</v>
      </c>
      <c r="BN241" s="39" t="s">
        <v>1503</v>
      </c>
      <c r="BO241" s="39" t="s">
        <v>684</v>
      </c>
    </row>
    <row r="242" spans="1:67" ht="12.5" x14ac:dyDescent="0.25">
      <c r="A242" s="38">
        <v>43769.716796006949</v>
      </c>
      <c r="B242" s="39" t="s">
        <v>777</v>
      </c>
      <c r="C242" s="39" t="s">
        <v>107</v>
      </c>
      <c r="D242" s="39" t="s">
        <v>1504</v>
      </c>
      <c r="E242" s="39">
        <v>100588</v>
      </c>
      <c r="F242" s="39" t="s">
        <v>778</v>
      </c>
      <c r="G242" s="40" t="s">
        <v>779</v>
      </c>
      <c r="H242" s="39" t="s">
        <v>883</v>
      </c>
      <c r="I242" s="1"/>
      <c r="J242" s="1"/>
      <c r="K242" s="1"/>
      <c r="L242" s="1"/>
      <c r="M242" s="39" t="s">
        <v>83</v>
      </c>
      <c r="N242" s="39" t="s">
        <v>83</v>
      </c>
      <c r="O242" s="39" t="s">
        <v>76</v>
      </c>
      <c r="P242" s="39" t="s">
        <v>84</v>
      </c>
      <c r="Q242" s="39" t="s">
        <v>84</v>
      </c>
      <c r="R242" s="39" t="s">
        <v>83</v>
      </c>
      <c r="S242" s="39" t="s">
        <v>76</v>
      </c>
      <c r="T242" s="39" t="s">
        <v>84</v>
      </c>
      <c r="U242" s="39" t="s">
        <v>76</v>
      </c>
      <c r="V242" s="39" t="s">
        <v>84</v>
      </c>
      <c r="W242" s="39" t="s">
        <v>76</v>
      </c>
      <c r="X242" s="39" t="s">
        <v>84</v>
      </c>
      <c r="Y242" s="39" t="s">
        <v>76</v>
      </c>
      <c r="Z242" s="39" t="s">
        <v>76</v>
      </c>
      <c r="AA242" s="39" t="s">
        <v>76</v>
      </c>
      <c r="AB242" s="39" t="s">
        <v>84</v>
      </c>
      <c r="AC242" s="39" t="s">
        <v>76</v>
      </c>
      <c r="AD242" s="39" t="s">
        <v>84</v>
      </c>
      <c r="AE242" s="39" t="s">
        <v>76</v>
      </c>
      <c r="AF242" s="39" t="s">
        <v>76</v>
      </c>
      <c r="AG242" s="39" t="s">
        <v>76</v>
      </c>
      <c r="AH242" s="39" t="s">
        <v>84</v>
      </c>
      <c r="AI242" s="39" t="s">
        <v>76</v>
      </c>
      <c r="AJ242" s="39" t="s">
        <v>76</v>
      </c>
      <c r="AK242" s="39" t="s">
        <v>76</v>
      </c>
      <c r="AL242" s="39" t="s">
        <v>76</v>
      </c>
      <c r="AM242" s="39" t="s">
        <v>76</v>
      </c>
      <c r="AN242" s="39" t="s">
        <v>76</v>
      </c>
      <c r="AO242" s="39" t="s">
        <v>76</v>
      </c>
      <c r="AP242" s="39" t="s">
        <v>76</v>
      </c>
      <c r="AQ242" s="39" t="s">
        <v>69</v>
      </c>
      <c r="AR242" s="39" t="s">
        <v>76</v>
      </c>
      <c r="AS242" s="39" t="s">
        <v>76</v>
      </c>
      <c r="AT242" s="39" t="s">
        <v>76</v>
      </c>
      <c r="AU242" s="39" t="s">
        <v>76</v>
      </c>
      <c r="AV242" s="1"/>
      <c r="AW242" s="1"/>
      <c r="AX242" s="1"/>
      <c r="AY242" s="1"/>
      <c r="AZ242" s="1"/>
      <c r="BA242" s="1"/>
      <c r="BB242" s="1"/>
      <c r="BC242" s="1"/>
      <c r="BD242" s="1"/>
      <c r="BE242" s="1"/>
      <c r="BF242" s="1"/>
      <c r="BG242" s="1"/>
      <c r="BH242" s="1"/>
      <c r="BI242" s="1"/>
      <c r="BJ242" s="1"/>
      <c r="BK242" s="1"/>
      <c r="BL242" s="1"/>
      <c r="BM242" s="1"/>
      <c r="BN242" s="39" t="s">
        <v>1505</v>
      </c>
      <c r="BO242" s="39" t="s">
        <v>720</v>
      </c>
    </row>
    <row r="243" spans="1:67" ht="12.5" x14ac:dyDescent="0.25">
      <c r="A243" s="38">
        <v>43770.310405995369</v>
      </c>
      <c r="B243" s="39" t="s">
        <v>780</v>
      </c>
      <c r="C243" s="39" t="s">
        <v>107</v>
      </c>
      <c r="D243" s="39" t="s">
        <v>1506</v>
      </c>
      <c r="E243" s="39">
        <v>200100593</v>
      </c>
      <c r="F243" s="39" t="s">
        <v>1507</v>
      </c>
      <c r="G243" s="40" t="s">
        <v>781</v>
      </c>
      <c r="H243" s="39" t="s">
        <v>883</v>
      </c>
      <c r="I243" s="39" t="s">
        <v>67</v>
      </c>
      <c r="J243" s="39" t="s">
        <v>67</v>
      </c>
      <c r="K243" s="39" t="s">
        <v>67</v>
      </c>
      <c r="L243" s="39" t="s">
        <v>69</v>
      </c>
      <c r="M243" s="39" t="s">
        <v>69</v>
      </c>
      <c r="N243" s="39" t="s">
        <v>67</v>
      </c>
      <c r="O243" s="39" t="s">
        <v>67</v>
      </c>
      <c r="P243" s="39" t="s">
        <v>67</v>
      </c>
      <c r="Q243" s="39" t="s">
        <v>67</v>
      </c>
      <c r="R243" s="39" t="s">
        <v>67</v>
      </c>
      <c r="S243" s="39" t="s">
        <v>67</v>
      </c>
      <c r="T243" s="39" t="s">
        <v>67</v>
      </c>
      <c r="U243" s="39" t="s">
        <v>67</v>
      </c>
      <c r="V243" s="39" t="s">
        <v>67</v>
      </c>
      <c r="W243" s="39" t="s">
        <v>67</v>
      </c>
      <c r="X243" s="39" t="s">
        <v>67</v>
      </c>
      <c r="Y243" s="39" t="s">
        <v>69</v>
      </c>
      <c r="Z243" s="39" t="s">
        <v>67</v>
      </c>
      <c r="AA243" s="39" t="s">
        <v>67</v>
      </c>
      <c r="AB243" s="39" t="s">
        <v>67</v>
      </c>
      <c r="AC243" s="39" t="s">
        <v>67</v>
      </c>
      <c r="AD243" s="39" t="s">
        <v>67</v>
      </c>
      <c r="AE243" s="39" t="s">
        <v>67</v>
      </c>
      <c r="AF243" s="39" t="s">
        <v>69</v>
      </c>
      <c r="AG243" s="39" t="s">
        <v>67</v>
      </c>
      <c r="AH243" s="39" t="s">
        <v>67</v>
      </c>
      <c r="AI243" s="39" t="s">
        <v>67</v>
      </c>
      <c r="AJ243" s="39" t="s">
        <v>69</v>
      </c>
      <c r="AK243" s="39" t="s">
        <v>69</v>
      </c>
      <c r="AL243" s="39" t="s">
        <v>67</v>
      </c>
      <c r="AM243" s="39" t="s">
        <v>67</v>
      </c>
      <c r="AN243" s="39" t="s">
        <v>67</v>
      </c>
      <c r="AO243" s="39" t="s">
        <v>67</v>
      </c>
      <c r="AP243" s="39" t="s">
        <v>69</v>
      </c>
      <c r="AQ243" s="39" t="s">
        <v>69</v>
      </c>
      <c r="AR243" s="39" t="s">
        <v>67</v>
      </c>
      <c r="AS243" s="39" t="s">
        <v>67</v>
      </c>
      <c r="AT243" s="39" t="s">
        <v>67</v>
      </c>
      <c r="AU243" s="39" t="s">
        <v>67</v>
      </c>
      <c r="AV243" s="1"/>
      <c r="AW243" s="1"/>
      <c r="AX243" s="1"/>
      <c r="AY243" s="1"/>
      <c r="AZ243" s="1"/>
      <c r="BA243" s="1"/>
      <c r="BB243" s="1"/>
      <c r="BC243" s="1"/>
      <c r="BD243" s="1"/>
      <c r="BE243" s="1"/>
      <c r="BF243" s="1"/>
      <c r="BG243" s="1"/>
      <c r="BH243" s="1"/>
      <c r="BI243" s="1"/>
      <c r="BJ243" s="1"/>
      <c r="BK243" s="1"/>
      <c r="BL243" s="1"/>
      <c r="BM243" s="1"/>
      <c r="BN243" s="39" t="s">
        <v>218</v>
      </c>
      <c r="BO243" s="39" t="s">
        <v>1508</v>
      </c>
    </row>
    <row r="244" spans="1:67" ht="12.5" x14ac:dyDescent="0.25">
      <c r="A244" s="38">
        <v>43770.325162407404</v>
      </c>
      <c r="B244" s="39" t="s">
        <v>331</v>
      </c>
      <c r="C244" s="39" t="s">
        <v>107</v>
      </c>
      <c r="D244" s="39" t="s">
        <v>1509</v>
      </c>
      <c r="E244" s="39">
        <v>200100602</v>
      </c>
      <c r="F244" s="39" t="s">
        <v>1510</v>
      </c>
      <c r="G244" s="40" t="s">
        <v>332</v>
      </c>
      <c r="H244" s="39" t="s">
        <v>883</v>
      </c>
      <c r="I244" s="39" t="s">
        <v>67</v>
      </c>
      <c r="J244" s="39" t="s">
        <v>67</v>
      </c>
      <c r="K244" s="39" t="s">
        <v>67</v>
      </c>
      <c r="L244" s="39" t="s">
        <v>67</v>
      </c>
      <c r="M244" s="39" t="s">
        <v>67</v>
      </c>
      <c r="N244" s="39" t="s">
        <v>67</v>
      </c>
      <c r="O244" s="39" t="s">
        <v>67</v>
      </c>
      <c r="P244" s="39" t="s">
        <v>67</v>
      </c>
      <c r="Q244" s="39" t="s">
        <v>67</v>
      </c>
      <c r="R244" s="39" t="s">
        <v>67</v>
      </c>
      <c r="S244" s="39" t="s">
        <v>67</v>
      </c>
      <c r="T244" s="39" t="s">
        <v>67</v>
      </c>
      <c r="U244" s="39" t="s">
        <v>67</v>
      </c>
      <c r="V244" s="39" t="s">
        <v>67</v>
      </c>
      <c r="W244" s="39" t="s">
        <v>67</v>
      </c>
      <c r="X244" s="39" t="s">
        <v>67</v>
      </c>
      <c r="Y244" s="39" t="s">
        <v>67</v>
      </c>
      <c r="Z244" s="39" t="s">
        <v>67</v>
      </c>
      <c r="AA244" s="39" t="s">
        <v>67</v>
      </c>
      <c r="AB244" s="39" t="s">
        <v>67</v>
      </c>
      <c r="AC244" s="39" t="s">
        <v>69</v>
      </c>
      <c r="AD244" s="39" t="s">
        <v>67</v>
      </c>
      <c r="AE244" s="39" t="s">
        <v>67</v>
      </c>
      <c r="AF244" s="39" t="s">
        <v>67</v>
      </c>
      <c r="AG244" s="39" t="s">
        <v>67</v>
      </c>
      <c r="AH244" s="39" t="s">
        <v>67</v>
      </c>
      <c r="AI244" s="39" t="s">
        <v>67</v>
      </c>
      <c r="AJ244" s="39" t="s">
        <v>67</v>
      </c>
      <c r="AK244" s="39" t="s">
        <v>67</v>
      </c>
      <c r="AL244" s="39" t="s">
        <v>67</v>
      </c>
      <c r="AM244" s="39" t="s">
        <v>67</v>
      </c>
      <c r="AN244" s="39" t="s">
        <v>67</v>
      </c>
      <c r="AO244" s="39" t="s">
        <v>67</v>
      </c>
      <c r="AP244" s="39" t="s">
        <v>67</v>
      </c>
      <c r="AQ244" s="39" t="s">
        <v>67</v>
      </c>
      <c r="AR244" s="39" t="s">
        <v>67</v>
      </c>
      <c r="AS244" s="39" t="s">
        <v>67</v>
      </c>
      <c r="AT244" s="39" t="s">
        <v>67</v>
      </c>
      <c r="AU244" s="39" t="s">
        <v>67</v>
      </c>
      <c r="AV244" s="1"/>
      <c r="AW244" s="1"/>
      <c r="AX244" s="1"/>
      <c r="AY244" s="1"/>
      <c r="AZ244" s="1"/>
      <c r="BA244" s="1"/>
      <c r="BB244" s="1"/>
      <c r="BC244" s="1"/>
      <c r="BD244" s="1"/>
      <c r="BE244" s="1"/>
      <c r="BF244" s="1"/>
      <c r="BG244" s="1"/>
      <c r="BH244" s="1"/>
      <c r="BI244" s="1"/>
      <c r="BJ244" s="1"/>
      <c r="BK244" s="1"/>
      <c r="BL244" s="1"/>
      <c r="BM244" s="1"/>
      <c r="BO244" s="39">
        <v>3</v>
      </c>
    </row>
    <row r="245" spans="1:67" ht="12.5" x14ac:dyDescent="0.25">
      <c r="A245" s="38">
        <v>43773.386760474532</v>
      </c>
      <c r="B245" s="39" t="s">
        <v>1511</v>
      </c>
      <c r="C245" s="39" t="s">
        <v>107</v>
      </c>
      <c r="D245" s="39" t="s">
        <v>1512</v>
      </c>
      <c r="E245" s="39">
        <v>200100613</v>
      </c>
      <c r="F245" s="39" t="s">
        <v>1513</v>
      </c>
      <c r="G245" s="40" t="s">
        <v>1514</v>
      </c>
      <c r="H245" s="39" t="s">
        <v>883</v>
      </c>
      <c r="I245" s="39" t="s">
        <v>67</v>
      </c>
      <c r="J245" s="39" t="s">
        <v>67</v>
      </c>
      <c r="K245" s="39" t="s">
        <v>67</v>
      </c>
      <c r="L245" s="39" t="s">
        <v>67</v>
      </c>
      <c r="M245" s="39" t="s">
        <v>67</v>
      </c>
      <c r="N245" s="39" t="s">
        <v>67</v>
      </c>
      <c r="O245" s="39" t="s">
        <v>67</v>
      </c>
      <c r="P245" s="39" t="s">
        <v>67</v>
      </c>
      <c r="Q245" s="39" t="s">
        <v>67</v>
      </c>
      <c r="R245" s="39" t="s">
        <v>67</v>
      </c>
      <c r="S245" s="39" t="s">
        <v>67</v>
      </c>
      <c r="T245" s="39" t="s">
        <v>67</v>
      </c>
      <c r="U245" s="39" t="s">
        <v>76</v>
      </c>
      <c r="V245" s="39" t="s">
        <v>76</v>
      </c>
      <c r="W245" s="39" t="s">
        <v>76</v>
      </c>
      <c r="X245" s="39" t="s">
        <v>76</v>
      </c>
      <c r="Y245" s="39" t="s">
        <v>76</v>
      </c>
      <c r="Z245" s="39" t="s">
        <v>76</v>
      </c>
      <c r="AA245" s="39" t="s">
        <v>76</v>
      </c>
      <c r="AB245" s="39" t="s">
        <v>76</v>
      </c>
      <c r="AC245" s="39" t="s">
        <v>76</v>
      </c>
      <c r="AD245" s="39" t="s">
        <v>76</v>
      </c>
      <c r="AE245" s="39" t="s">
        <v>76</v>
      </c>
      <c r="AF245" s="39" t="s">
        <v>76</v>
      </c>
      <c r="AG245" s="39" t="s">
        <v>76</v>
      </c>
      <c r="AH245" s="39" t="s">
        <v>76</v>
      </c>
      <c r="AI245" s="39" t="s">
        <v>76</v>
      </c>
      <c r="AJ245" s="39" t="s">
        <v>76</v>
      </c>
      <c r="AK245" s="39" t="s">
        <v>76</v>
      </c>
      <c r="AL245" s="39" t="s">
        <v>76</v>
      </c>
      <c r="AM245" s="39" t="s">
        <v>76</v>
      </c>
      <c r="AN245" s="39" t="s">
        <v>76</v>
      </c>
      <c r="AO245" s="39" t="s">
        <v>76</v>
      </c>
      <c r="AP245" s="39" t="s">
        <v>76</v>
      </c>
      <c r="AQ245" s="39" t="s">
        <v>76</v>
      </c>
      <c r="AR245" s="39" t="s">
        <v>76</v>
      </c>
      <c r="AS245" s="39" t="s">
        <v>76</v>
      </c>
      <c r="AT245" s="39" t="s">
        <v>76</v>
      </c>
      <c r="AU245" s="39" t="s">
        <v>76</v>
      </c>
      <c r="AV245" s="1"/>
      <c r="AW245" s="1"/>
      <c r="AX245" s="1"/>
      <c r="AY245" s="1"/>
      <c r="AZ245" s="1"/>
      <c r="BA245" s="1"/>
      <c r="BB245" s="1"/>
      <c r="BC245" s="1"/>
      <c r="BD245" s="1"/>
      <c r="BE245" s="1"/>
      <c r="BF245" s="1"/>
      <c r="BG245" s="1"/>
      <c r="BH245" s="1"/>
      <c r="BI245" s="1"/>
      <c r="BJ245" s="1"/>
      <c r="BK245" s="1"/>
      <c r="BL245" s="1"/>
      <c r="BM245" s="1"/>
      <c r="BN245" s="39" t="s">
        <v>1515</v>
      </c>
      <c r="BO245" s="39" t="s">
        <v>1516</v>
      </c>
    </row>
    <row r="246" spans="1:67" ht="12.5" x14ac:dyDescent="0.25">
      <c r="A246" s="38">
        <v>43772.348355254631</v>
      </c>
      <c r="B246" s="39" t="s">
        <v>782</v>
      </c>
      <c r="C246" s="39" t="s">
        <v>107</v>
      </c>
      <c r="D246" s="39" t="s">
        <v>1517</v>
      </c>
      <c r="E246" s="39">
        <v>200100937</v>
      </c>
      <c r="F246" s="39" t="s">
        <v>1518</v>
      </c>
      <c r="G246" s="40" t="s">
        <v>783</v>
      </c>
      <c r="H246" s="39" t="s">
        <v>883</v>
      </c>
      <c r="I246" s="39" t="s">
        <v>67</v>
      </c>
      <c r="J246" s="39" t="s">
        <v>67</v>
      </c>
      <c r="K246" s="39" t="s">
        <v>67</v>
      </c>
      <c r="L246" s="39" t="s">
        <v>67</v>
      </c>
      <c r="M246" s="39" t="s">
        <v>67</v>
      </c>
      <c r="N246" s="39" t="s">
        <v>67</v>
      </c>
      <c r="O246" s="39" t="s">
        <v>67</v>
      </c>
      <c r="P246" s="39" t="s">
        <v>67</v>
      </c>
      <c r="Q246" s="39" t="s">
        <v>67</v>
      </c>
      <c r="R246" s="39" t="s">
        <v>67</v>
      </c>
      <c r="S246" s="39" t="s">
        <v>67</v>
      </c>
      <c r="T246" s="39" t="s">
        <v>67</v>
      </c>
      <c r="U246" s="39" t="s">
        <v>67</v>
      </c>
      <c r="V246" s="39" t="s">
        <v>67</v>
      </c>
      <c r="W246" s="39" t="s">
        <v>67</v>
      </c>
      <c r="X246" s="39" t="s">
        <v>67</v>
      </c>
      <c r="Y246" s="39" t="s">
        <v>67</v>
      </c>
      <c r="Z246" s="39" t="s">
        <v>67</v>
      </c>
      <c r="AA246" s="39" t="s">
        <v>67</v>
      </c>
      <c r="AB246" s="39" t="s">
        <v>67</v>
      </c>
      <c r="AC246" s="39" t="s">
        <v>67</v>
      </c>
      <c r="AD246" s="39" t="s">
        <v>67</v>
      </c>
      <c r="AE246" s="39" t="s">
        <v>67</v>
      </c>
      <c r="AF246" s="39" t="s">
        <v>67</v>
      </c>
      <c r="AG246" s="39" t="s">
        <v>67</v>
      </c>
      <c r="AH246" s="39" t="s">
        <v>67</v>
      </c>
      <c r="AI246" s="39" t="s">
        <v>67</v>
      </c>
      <c r="AJ246" s="39" t="s">
        <v>67</v>
      </c>
      <c r="AK246" s="39" t="s">
        <v>67</v>
      </c>
      <c r="AL246" s="39" t="s">
        <v>67</v>
      </c>
      <c r="AM246" s="39" t="s">
        <v>67</v>
      </c>
      <c r="AN246" s="39" t="s">
        <v>67</v>
      </c>
      <c r="AO246" s="39" t="s">
        <v>67</v>
      </c>
      <c r="AP246" s="39" t="s">
        <v>67</v>
      </c>
      <c r="AQ246" s="39" t="s">
        <v>67</v>
      </c>
      <c r="AR246" s="39" t="s">
        <v>67</v>
      </c>
      <c r="AS246" s="39" t="s">
        <v>67</v>
      </c>
      <c r="AT246" s="39" t="s">
        <v>67</v>
      </c>
      <c r="AU246" s="39" t="s">
        <v>67</v>
      </c>
      <c r="AV246" s="39" t="s">
        <v>67</v>
      </c>
      <c r="AW246" s="39" t="s">
        <v>67</v>
      </c>
      <c r="AX246" s="39" t="s">
        <v>67</v>
      </c>
      <c r="AY246" s="39" t="s">
        <v>67</v>
      </c>
      <c r="AZ246" s="39" t="s">
        <v>67</v>
      </c>
      <c r="BA246" s="39" t="s">
        <v>67</v>
      </c>
      <c r="BB246" s="39" t="s">
        <v>67</v>
      </c>
      <c r="BC246" s="39" t="s">
        <v>67</v>
      </c>
      <c r="BD246" s="39" t="s">
        <v>67</v>
      </c>
      <c r="BE246" s="39" t="s">
        <v>67</v>
      </c>
      <c r="BF246" s="1"/>
      <c r="BG246" s="39" t="s">
        <v>67</v>
      </c>
      <c r="BH246" s="39" t="s">
        <v>67</v>
      </c>
      <c r="BI246" s="39" t="s">
        <v>67</v>
      </c>
      <c r="BJ246" s="39" t="s">
        <v>67</v>
      </c>
      <c r="BK246" s="39" t="s">
        <v>67</v>
      </c>
      <c r="BL246" s="39" t="s">
        <v>67</v>
      </c>
      <c r="BM246" s="39" t="s">
        <v>67</v>
      </c>
      <c r="BO246" s="39" t="s">
        <v>700</v>
      </c>
    </row>
    <row r="247" spans="1:67" ht="12.5" x14ac:dyDescent="0.25">
      <c r="A247" s="38">
        <v>43770.376984560186</v>
      </c>
      <c r="B247" s="39" t="s">
        <v>784</v>
      </c>
      <c r="C247" s="39" t="s">
        <v>107</v>
      </c>
      <c r="D247" s="39" t="s">
        <v>1519</v>
      </c>
      <c r="E247" s="39">
        <v>200100620</v>
      </c>
      <c r="F247" s="39" t="s">
        <v>1520</v>
      </c>
      <c r="G247" s="40" t="s">
        <v>785</v>
      </c>
      <c r="H247" s="39" t="s">
        <v>883</v>
      </c>
      <c r="I247" s="39" t="s">
        <v>67</v>
      </c>
      <c r="J247" s="39" t="s">
        <v>67</v>
      </c>
      <c r="K247" s="39" t="s">
        <v>67</v>
      </c>
      <c r="L247" s="39" t="s">
        <v>67</v>
      </c>
      <c r="M247" s="39" t="s">
        <v>67</v>
      </c>
      <c r="N247" s="39" t="s">
        <v>67</v>
      </c>
      <c r="O247" s="39" t="s">
        <v>67</v>
      </c>
      <c r="P247" s="39" t="s">
        <v>67</v>
      </c>
      <c r="Q247" s="39" t="s">
        <v>67</v>
      </c>
      <c r="R247" s="39" t="s">
        <v>67</v>
      </c>
      <c r="S247" s="39" t="s">
        <v>67</v>
      </c>
      <c r="T247" s="39" t="s">
        <v>67</v>
      </c>
      <c r="U247" s="39" t="s">
        <v>67</v>
      </c>
      <c r="V247" s="39" t="s">
        <v>67</v>
      </c>
      <c r="W247" s="39" t="s">
        <v>67</v>
      </c>
      <c r="X247" s="39" t="s">
        <v>67</v>
      </c>
      <c r="Y247" s="39" t="s">
        <v>67</v>
      </c>
      <c r="Z247" s="39" t="s">
        <v>67</v>
      </c>
      <c r="AA247" s="39" t="s">
        <v>67</v>
      </c>
      <c r="AB247" s="39" t="s">
        <v>67</v>
      </c>
      <c r="AC247" s="39" t="s">
        <v>67</v>
      </c>
      <c r="AD247" s="39" t="s">
        <v>67</v>
      </c>
      <c r="AE247" s="39" t="s">
        <v>67</v>
      </c>
      <c r="AF247" s="39" t="s">
        <v>67</v>
      </c>
      <c r="AG247" s="39" t="s">
        <v>67</v>
      </c>
      <c r="AH247" s="39" t="s">
        <v>67</v>
      </c>
      <c r="AI247" s="39" t="s">
        <v>67</v>
      </c>
      <c r="AJ247" s="39" t="s">
        <v>67</v>
      </c>
      <c r="AK247" s="39" t="s">
        <v>67</v>
      </c>
      <c r="AL247" s="1"/>
      <c r="AM247" s="39" t="s">
        <v>67</v>
      </c>
      <c r="AN247" s="39" t="s">
        <v>67</v>
      </c>
      <c r="AO247" s="39" t="s">
        <v>67</v>
      </c>
      <c r="AP247" s="39" t="s">
        <v>67</v>
      </c>
      <c r="AQ247" s="39" t="s">
        <v>67</v>
      </c>
      <c r="AR247" s="39" t="s">
        <v>67</v>
      </c>
      <c r="AS247" s="39" t="s">
        <v>67</v>
      </c>
      <c r="AT247" s="39" t="s">
        <v>67</v>
      </c>
      <c r="AU247" s="39" t="s">
        <v>67</v>
      </c>
      <c r="AV247" s="1"/>
      <c r="AW247" s="1"/>
      <c r="AX247" s="1"/>
      <c r="AY247" s="1"/>
      <c r="AZ247" s="1"/>
      <c r="BA247" s="1"/>
      <c r="BB247" s="1"/>
      <c r="BC247" s="1"/>
      <c r="BD247" s="1"/>
      <c r="BE247" s="1"/>
      <c r="BF247" s="1"/>
      <c r="BG247" s="1"/>
      <c r="BH247" s="1"/>
      <c r="BI247" s="1"/>
      <c r="BJ247" s="1"/>
      <c r="BK247" s="1"/>
      <c r="BL247" s="1"/>
      <c r="BM247" s="1"/>
      <c r="BN247" s="39" t="s">
        <v>328</v>
      </c>
    </row>
    <row r="248" spans="1:67" ht="12.5" x14ac:dyDescent="0.25">
      <c r="A248" s="38">
        <v>43769.684840902773</v>
      </c>
      <c r="B248" s="39" t="s">
        <v>786</v>
      </c>
      <c r="C248" s="39" t="s">
        <v>107</v>
      </c>
      <c r="D248" s="39" t="s">
        <v>787</v>
      </c>
      <c r="E248" s="39">
        <v>200100621</v>
      </c>
      <c r="F248" s="39" t="s">
        <v>788</v>
      </c>
      <c r="G248" s="40" t="s">
        <v>1521</v>
      </c>
      <c r="H248" s="39" t="s">
        <v>883</v>
      </c>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39" t="s">
        <v>67</v>
      </c>
      <c r="AW248" s="39" t="s">
        <v>67</v>
      </c>
      <c r="AX248" s="39" t="s">
        <v>67</v>
      </c>
      <c r="AY248" s="39" t="s">
        <v>67</v>
      </c>
      <c r="AZ248" s="39" t="s">
        <v>67</v>
      </c>
      <c r="BA248" s="39" t="s">
        <v>67</v>
      </c>
      <c r="BB248" s="39" t="s">
        <v>67</v>
      </c>
      <c r="BC248" s="39" t="s">
        <v>67</v>
      </c>
      <c r="BD248" s="39" t="s">
        <v>67</v>
      </c>
      <c r="BE248" s="39" t="s">
        <v>67</v>
      </c>
      <c r="BF248" s="39" t="s">
        <v>67</v>
      </c>
      <c r="BG248" s="39" t="s">
        <v>67</v>
      </c>
      <c r="BH248" s="39" t="s">
        <v>67</v>
      </c>
      <c r="BI248" s="39" t="s">
        <v>67</v>
      </c>
      <c r="BJ248" s="39" t="s">
        <v>67</v>
      </c>
      <c r="BK248" s="39" t="s">
        <v>67</v>
      </c>
      <c r="BL248" s="39" t="s">
        <v>67</v>
      </c>
      <c r="BM248" s="39" t="s">
        <v>67</v>
      </c>
      <c r="BN248" s="39" t="s">
        <v>219</v>
      </c>
      <c r="BO248" s="39" t="s">
        <v>1522</v>
      </c>
    </row>
    <row r="249" spans="1:67" ht="12.5" x14ac:dyDescent="0.25">
      <c r="A249" s="38">
        <v>43770.349045289353</v>
      </c>
      <c r="B249" s="39" t="s">
        <v>789</v>
      </c>
      <c r="C249" s="39" t="s">
        <v>107</v>
      </c>
      <c r="D249" s="39" t="s">
        <v>1523</v>
      </c>
      <c r="E249" s="39">
        <v>200100622</v>
      </c>
      <c r="F249" s="39" t="s">
        <v>790</v>
      </c>
      <c r="G249" s="40" t="s">
        <v>791</v>
      </c>
      <c r="H249" s="39" t="s">
        <v>883</v>
      </c>
      <c r="I249" s="39" t="s">
        <v>67</v>
      </c>
      <c r="J249" s="39" t="s">
        <v>67</v>
      </c>
      <c r="K249" s="39" t="s">
        <v>67</v>
      </c>
      <c r="L249" s="39" t="s">
        <v>67</v>
      </c>
      <c r="M249" s="39" t="s">
        <v>67</v>
      </c>
      <c r="N249" s="39" t="s">
        <v>67</v>
      </c>
      <c r="O249" s="39" t="s">
        <v>67</v>
      </c>
      <c r="P249" s="39" t="s">
        <v>67</v>
      </c>
      <c r="Q249" s="39" t="s">
        <v>67</v>
      </c>
      <c r="R249" s="39" t="s">
        <v>67</v>
      </c>
      <c r="S249" s="39" t="s">
        <v>67</v>
      </c>
      <c r="T249" s="39" t="s">
        <v>67</v>
      </c>
      <c r="U249" s="39" t="s">
        <v>67</v>
      </c>
      <c r="V249" s="39" t="s">
        <v>67</v>
      </c>
      <c r="W249" s="39" t="s">
        <v>67</v>
      </c>
      <c r="X249" s="39" t="s">
        <v>67</v>
      </c>
      <c r="Y249" s="39" t="s">
        <v>67</v>
      </c>
      <c r="Z249" s="39" t="s">
        <v>67</v>
      </c>
      <c r="AA249" s="39" t="s">
        <v>67</v>
      </c>
      <c r="AB249" s="39" t="s">
        <v>67</v>
      </c>
      <c r="AC249" s="39" t="s">
        <v>67</v>
      </c>
      <c r="AD249" s="39" t="s">
        <v>67</v>
      </c>
      <c r="AE249" s="39" t="s">
        <v>67</v>
      </c>
      <c r="AF249" s="1"/>
      <c r="AG249" s="39" t="s">
        <v>67</v>
      </c>
      <c r="AH249" s="39" t="s">
        <v>67</v>
      </c>
      <c r="AI249" s="39" t="s">
        <v>67</v>
      </c>
      <c r="AJ249" s="39" t="s">
        <v>67</v>
      </c>
      <c r="AK249" s="39" t="s">
        <v>67</v>
      </c>
      <c r="AL249" s="39" t="s">
        <v>67</v>
      </c>
      <c r="AM249" s="39" t="s">
        <v>67</v>
      </c>
      <c r="AN249" s="39" t="s">
        <v>67</v>
      </c>
      <c r="AO249" s="39" t="s">
        <v>67</v>
      </c>
      <c r="AP249" s="39" t="s">
        <v>67</v>
      </c>
      <c r="AQ249" s="39" t="s">
        <v>67</v>
      </c>
      <c r="AR249" s="39" t="s">
        <v>67</v>
      </c>
      <c r="AS249" s="39" t="s">
        <v>67</v>
      </c>
      <c r="AT249" s="39" t="s">
        <v>67</v>
      </c>
      <c r="AU249" s="39" t="s">
        <v>67</v>
      </c>
      <c r="AV249" s="1"/>
      <c r="AW249" s="1"/>
      <c r="AX249" s="1"/>
      <c r="AY249" s="1"/>
      <c r="AZ249" s="1"/>
      <c r="BA249" s="1"/>
      <c r="BB249" s="1"/>
      <c r="BC249" s="1"/>
      <c r="BD249" s="1"/>
      <c r="BE249" s="1"/>
      <c r="BF249" s="1"/>
      <c r="BG249" s="1"/>
      <c r="BH249" s="1"/>
      <c r="BI249" s="1"/>
      <c r="BJ249" s="1"/>
      <c r="BK249" s="1"/>
      <c r="BL249" s="1"/>
      <c r="BM249" s="1"/>
      <c r="BO249" s="39" t="s">
        <v>1464</v>
      </c>
    </row>
    <row r="250" spans="1:67" ht="12.5" x14ac:dyDescent="0.25">
      <c r="A250" s="38">
        <v>43775.333987476857</v>
      </c>
      <c r="B250" s="39" t="s">
        <v>792</v>
      </c>
      <c r="C250" s="39" t="s">
        <v>107</v>
      </c>
      <c r="D250" s="39" t="s">
        <v>793</v>
      </c>
      <c r="E250" s="39">
        <v>200100630</v>
      </c>
      <c r="F250" s="39" t="s">
        <v>1524</v>
      </c>
      <c r="G250" s="40" t="s">
        <v>794</v>
      </c>
      <c r="H250" s="39" t="s">
        <v>883</v>
      </c>
      <c r="I250" s="39" t="s">
        <v>76</v>
      </c>
      <c r="J250" s="41" t="s">
        <v>84</v>
      </c>
      <c r="K250" s="39" t="s">
        <v>84</v>
      </c>
      <c r="L250" s="39" t="s">
        <v>76</v>
      </c>
      <c r="M250" s="39" t="s">
        <v>76</v>
      </c>
      <c r="N250" s="39" t="s">
        <v>76</v>
      </c>
      <c r="O250" s="39" t="s">
        <v>84</v>
      </c>
      <c r="P250" s="39" t="s">
        <v>76</v>
      </c>
      <c r="Q250" s="39" t="s">
        <v>69</v>
      </c>
      <c r="R250" s="39" t="s">
        <v>76</v>
      </c>
      <c r="S250" s="39" t="s">
        <v>76</v>
      </c>
      <c r="T250" s="39" t="s">
        <v>76</v>
      </c>
      <c r="U250" s="39" t="s">
        <v>69</v>
      </c>
      <c r="V250" s="39" t="s">
        <v>76</v>
      </c>
      <c r="W250" s="39" t="s">
        <v>76</v>
      </c>
      <c r="X250" s="39" t="s">
        <v>76</v>
      </c>
      <c r="Y250" s="39" t="s">
        <v>69</v>
      </c>
      <c r="Z250" s="39" t="s">
        <v>76</v>
      </c>
      <c r="AA250" s="39" t="s">
        <v>69</v>
      </c>
      <c r="AB250" s="39" t="s">
        <v>69</v>
      </c>
      <c r="AC250" s="39" t="s">
        <v>76</v>
      </c>
      <c r="AD250" s="39" t="s">
        <v>69</v>
      </c>
      <c r="AE250" s="39" t="s">
        <v>76</v>
      </c>
      <c r="AF250" s="39" t="s">
        <v>76</v>
      </c>
      <c r="AG250" s="39" t="s">
        <v>69</v>
      </c>
      <c r="AH250" s="39" t="s">
        <v>69</v>
      </c>
      <c r="AI250" s="39" t="s">
        <v>76</v>
      </c>
      <c r="AJ250" s="39" t="s">
        <v>69</v>
      </c>
      <c r="AK250" s="39" t="s">
        <v>76</v>
      </c>
      <c r="AL250" s="39" t="s">
        <v>76</v>
      </c>
      <c r="AM250" s="39" t="s">
        <v>69</v>
      </c>
      <c r="AN250" s="39" t="s">
        <v>76</v>
      </c>
      <c r="AO250" s="39" t="s">
        <v>76</v>
      </c>
      <c r="AP250" s="39" t="s">
        <v>76</v>
      </c>
      <c r="AQ250" s="39" t="s">
        <v>76</v>
      </c>
      <c r="AR250" s="39" t="s">
        <v>76</v>
      </c>
      <c r="AS250" s="39" t="s">
        <v>76</v>
      </c>
      <c r="AT250" s="39" t="s">
        <v>69</v>
      </c>
      <c r="AU250" s="39" t="s">
        <v>76</v>
      </c>
      <c r="AV250" s="1"/>
      <c r="AW250" s="1"/>
      <c r="AX250" s="1"/>
      <c r="AY250" s="1"/>
      <c r="AZ250" s="1"/>
      <c r="BA250" s="1"/>
      <c r="BB250" s="1"/>
      <c r="BC250" s="1"/>
      <c r="BD250" s="1"/>
      <c r="BE250" s="1"/>
      <c r="BF250" s="1"/>
      <c r="BG250" s="1"/>
      <c r="BH250" s="1"/>
      <c r="BI250" s="1"/>
      <c r="BJ250" s="1"/>
      <c r="BK250" s="1"/>
      <c r="BL250" s="1"/>
      <c r="BM250" s="1"/>
      <c r="BN250" s="39" t="s">
        <v>1525</v>
      </c>
      <c r="BO250" s="39" t="s">
        <v>1526</v>
      </c>
    </row>
    <row r="251" spans="1:67" ht="12.5" x14ac:dyDescent="0.25">
      <c r="A251" s="38">
        <v>43774.360199224539</v>
      </c>
      <c r="B251" s="39" t="s">
        <v>1527</v>
      </c>
      <c r="C251" s="39" t="s">
        <v>107</v>
      </c>
      <c r="D251" s="39" t="s">
        <v>1528</v>
      </c>
      <c r="E251" s="39">
        <v>200100633</v>
      </c>
      <c r="F251" s="39" t="s">
        <v>1529</v>
      </c>
      <c r="G251" s="40" t="s">
        <v>1530</v>
      </c>
      <c r="H251" s="39" t="s">
        <v>883</v>
      </c>
      <c r="I251" s="39" t="s">
        <v>67</v>
      </c>
      <c r="J251" s="39" t="s">
        <v>67</v>
      </c>
      <c r="K251" s="39" t="s">
        <v>67</v>
      </c>
      <c r="L251" s="39" t="s">
        <v>67</v>
      </c>
      <c r="M251" s="39" t="s">
        <v>67</v>
      </c>
      <c r="N251" s="39" t="s">
        <v>67</v>
      </c>
      <c r="O251" s="39" t="s">
        <v>67</v>
      </c>
      <c r="P251" s="39" t="s">
        <v>67</v>
      </c>
      <c r="Q251" s="39" t="s">
        <v>67</v>
      </c>
      <c r="R251" s="39" t="s">
        <v>67</v>
      </c>
      <c r="S251" s="39" t="s">
        <v>67</v>
      </c>
      <c r="T251" s="39" t="s">
        <v>67</v>
      </c>
      <c r="U251" s="39" t="s">
        <v>67</v>
      </c>
      <c r="V251" s="39" t="s">
        <v>67</v>
      </c>
      <c r="W251" s="39" t="s">
        <v>67</v>
      </c>
      <c r="X251" s="39" t="s">
        <v>67</v>
      </c>
      <c r="Y251" s="39" t="s">
        <v>67</v>
      </c>
      <c r="Z251" s="39" t="s">
        <v>67</v>
      </c>
      <c r="AA251" s="39" t="s">
        <v>67</v>
      </c>
      <c r="AB251" s="39" t="s">
        <v>67</v>
      </c>
      <c r="AC251" s="39" t="s">
        <v>67</v>
      </c>
      <c r="AD251" s="39" t="s">
        <v>67</v>
      </c>
      <c r="AE251" s="39" t="s">
        <v>67</v>
      </c>
      <c r="AF251" s="39" t="s">
        <v>67</v>
      </c>
      <c r="AG251" s="39" t="s">
        <v>67</v>
      </c>
      <c r="AH251" s="39" t="s">
        <v>67</v>
      </c>
      <c r="AI251" s="39" t="s">
        <v>67</v>
      </c>
      <c r="AJ251" s="39" t="s">
        <v>67</v>
      </c>
      <c r="AK251" s="39" t="s">
        <v>67</v>
      </c>
      <c r="AL251" s="39" t="s">
        <v>67</v>
      </c>
      <c r="AM251" s="39" t="s">
        <v>67</v>
      </c>
      <c r="AN251" s="39" t="s">
        <v>67</v>
      </c>
      <c r="AO251" s="39" t="s">
        <v>67</v>
      </c>
      <c r="AP251" s="39" t="s">
        <v>67</v>
      </c>
      <c r="AQ251" s="39" t="s">
        <v>67</v>
      </c>
      <c r="AR251" s="39" t="s">
        <v>67</v>
      </c>
      <c r="AS251" s="39" t="s">
        <v>67</v>
      </c>
      <c r="AT251" s="39" t="s">
        <v>67</v>
      </c>
      <c r="AU251" s="39" t="s">
        <v>67</v>
      </c>
      <c r="AV251" s="39" t="s">
        <v>67</v>
      </c>
      <c r="AW251" s="39" t="s">
        <v>67</v>
      </c>
      <c r="AX251" s="39" t="s">
        <v>67</v>
      </c>
      <c r="AY251" s="39" t="s">
        <v>67</v>
      </c>
      <c r="AZ251" s="39" t="s">
        <v>67</v>
      </c>
      <c r="BA251" s="39" t="s">
        <v>67</v>
      </c>
      <c r="BB251" s="39" t="s">
        <v>67</v>
      </c>
      <c r="BC251" s="39" t="s">
        <v>67</v>
      </c>
      <c r="BD251" s="39" t="s">
        <v>67</v>
      </c>
      <c r="BE251" s="39" t="s">
        <v>67</v>
      </c>
      <c r="BF251" s="39" t="s">
        <v>67</v>
      </c>
      <c r="BG251" s="39" t="s">
        <v>67</v>
      </c>
      <c r="BH251" s="39" t="s">
        <v>67</v>
      </c>
      <c r="BI251" s="39" t="s">
        <v>67</v>
      </c>
      <c r="BJ251" s="39" t="s">
        <v>67</v>
      </c>
      <c r="BK251" s="39" t="s">
        <v>67</v>
      </c>
      <c r="BL251" s="39" t="s">
        <v>67</v>
      </c>
      <c r="BM251" s="39" t="s">
        <v>67</v>
      </c>
      <c r="BN251" s="39" t="s">
        <v>220</v>
      </c>
      <c r="BO251" s="39" t="s">
        <v>333</v>
      </c>
    </row>
    <row r="252" spans="1:67" ht="12.5" x14ac:dyDescent="0.25">
      <c r="A252" s="38">
        <v>43769.37659753472</v>
      </c>
      <c r="B252" s="39" t="s">
        <v>795</v>
      </c>
      <c r="C252" s="39" t="s">
        <v>107</v>
      </c>
      <c r="D252" s="39" t="s">
        <v>796</v>
      </c>
      <c r="E252" s="39">
        <v>200100641</v>
      </c>
      <c r="F252" s="39" t="s">
        <v>797</v>
      </c>
      <c r="G252" s="40" t="s">
        <v>798</v>
      </c>
      <c r="H252" s="39" t="s">
        <v>883</v>
      </c>
      <c r="I252" s="39" t="s">
        <v>67</v>
      </c>
      <c r="J252" s="39" t="s">
        <v>67</v>
      </c>
      <c r="K252" s="39" t="s">
        <v>67</v>
      </c>
      <c r="L252" s="39" t="s">
        <v>67</v>
      </c>
      <c r="M252" s="39" t="s">
        <v>67</v>
      </c>
      <c r="N252" s="39" t="s">
        <v>67</v>
      </c>
      <c r="O252" s="39" t="s">
        <v>67</v>
      </c>
      <c r="P252" s="39" t="s">
        <v>67</v>
      </c>
      <c r="Q252" s="39" t="s">
        <v>67</v>
      </c>
      <c r="R252" s="39" t="s">
        <v>67</v>
      </c>
      <c r="S252" s="39" t="s">
        <v>67</v>
      </c>
      <c r="T252" s="39" t="s">
        <v>67</v>
      </c>
      <c r="U252" s="39" t="s">
        <v>67</v>
      </c>
      <c r="V252" s="39" t="s">
        <v>67</v>
      </c>
      <c r="W252" s="39" t="s">
        <v>67</v>
      </c>
      <c r="X252" s="39" t="s">
        <v>67</v>
      </c>
      <c r="Y252" s="39" t="s">
        <v>67</v>
      </c>
      <c r="Z252" s="39" t="s">
        <v>67</v>
      </c>
      <c r="AA252" s="39" t="s">
        <v>67</v>
      </c>
      <c r="AB252" s="39" t="s">
        <v>67</v>
      </c>
      <c r="AC252" s="39" t="s">
        <v>67</v>
      </c>
      <c r="AD252" s="39" t="s">
        <v>67</v>
      </c>
      <c r="AE252" s="39" t="s">
        <v>67</v>
      </c>
      <c r="AF252" s="39" t="s">
        <v>67</v>
      </c>
      <c r="AG252" s="39" t="s">
        <v>67</v>
      </c>
      <c r="AH252" s="39" t="s">
        <v>67</v>
      </c>
      <c r="AI252" s="39" t="s">
        <v>67</v>
      </c>
      <c r="AJ252" s="39" t="s">
        <v>67</v>
      </c>
      <c r="AK252" s="39" t="s">
        <v>67</v>
      </c>
      <c r="AL252" s="39" t="s">
        <v>67</v>
      </c>
      <c r="AM252" s="39" t="s">
        <v>67</v>
      </c>
      <c r="AN252" s="39" t="s">
        <v>67</v>
      </c>
      <c r="AO252" s="39" t="s">
        <v>69</v>
      </c>
      <c r="AP252" s="39" t="s">
        <v>67</v>
      </c>
      <c r="AQ252" s="39" t="s">
        <v>69</v>
      </c>
      <c r="AR252" s="39" t="s">
        <v>67</v>
      </c>
      <c r="AS252" s="39" t="s">
        <v>67</v>
      </c>
      <c r="AT252" s="39" t="s">
        <v>67</v>
      </c>
      <c r="AU252" s="39" t="s">
        <v>67</v>
      </c>
      <c r="AV252" s="1"/>
      <c r="AW252" s="1"/>
      <c r="AX252" s="1"/>
      <c r="AY252" s="1"/>
      <c r="AZ252" s="1"/>
      <c r="BA252" s="1"/>
      <c r="BB252" s="1"/>
      <c r="BC252" s="1"/>
      <c r="BD252" s="1"/>
      <c r="BE252" s="1"/>
      <c r="BF252" s="1"/>
      <c r="BG252" s="1"/>
      <c r="BH252" s="1"/>
      <c r="BI252" s="1"/>
      <c r="BJ252" s="1"/>
      <c r="BK252" s="1"/>
      <c r="BL252" s="1"/>
      <c r="BM252" s="1"/>
      <c r="BN252" s="39" t="s">
        <v>252</v>
      </c>
      <c r="BO252" s="39" t="s">
        <v>330</v>
      </c>
    </row>
    <row r="253" spans="1:67" ht="12.5" x14ac:dyDescent="0.25">
      <c r="A253" s="38">
        <v>43770.514844803241</v>
      </c>
      <c r="B253" s="39" t="s">
        <v>799</v>
      </c>
      <c r="C253" s="39" t="s">
        <v>107</v>
      </c>
      <c r="D253" s="39" t="s">
        <v>800</v>
      </c>
      <c r="E253" s="39">
        <v>200100652</v>
      </c>
      <c r="F253" s="39" t="s">
        <v>1531</v>
      </c>
      <c r="G253" s="40" t="s">
        <v>801</v>
      </c>
      <c r="H253" s="39" t="s">
        <v>883</v>
      </c>
      <c r="I253" s="39" t="s">
        <v>67</v>
      </c>
      <c r="J253" s="39" t="s">
        <v>67</v>
      </c>
      <c r="K253" s="39" t="s">
        <v>67</v>
      </c>
      <c r="L253" s="39" t="s">
        <v>67</v>
      </c>
      <c r="M253" s="39" t="s">
        <v>67</v>
      </c>
      <c r="N253" s="39" t="s">
        <v>67</v>
      </c>
      <c r="O253" s="39" t="s">
        <v>67</v>
      </c>
      <c r="P253" s="39" t="s">
        <v>67</v>
      </c>
      <c r="Q253" s="39" t="s">
        <v>67</v>
      </c>
      <c r="R253" s="39" t="s">
        <v>67</v>
      </c>
      <c r="S253" s="39" t="s">
        <v>67</v>
      </c>
      <c r="T253" s="39" t="s">
        <v>67</v>
      </c>
      <c r="U253" s="39" t="s">
        <v>69</v>
      </c>
      <c r="V253" s="39" t="s">
        <v>69</v>
      </c>
      <c r="W253" s="39" t="s">
        <v>69</v>
      </c>
      <c r="X253" s="39" t="s">
        <v>67</v>
      </c>
      <c r="Y253" s="39" t="s">
        <v>67</v>
      </c>
      <c r="Z253" s="39" t="s">
        <v>69</v>
      </c>
      <c r="AA253" s="39" t="s">
        <v>76</v>
      </c>
      <c r="AB253" s="39" t="s">
        <v>76</v>
      </c>
      <c r="AC253" s="39" t="s">
        <v>69</v>
      </c>
      <c r="AD253" s="39" t="s">
        <v>76</v>
      </c>
      <c r="AE253" s="39" t="s">
        <v>67</v>
      </c>
      <c r="AF253" s="39" t="s">
        <v>69</v>
      </c>
      <c r="AG253" s="39" t="s">
        <v>69</v>
      </c>
      <c r="AH253" s="39" t="s">
        <v>76</v>
      </c>
      <c r="AI253" s="39" t="s">
        <v>69</v>
      </c>
      <c r="AJ253" s="39" t="s">
        <v>67</v>
      </c>
      <c r="AK253" s="39" t="s">
        <v>76</v>
      </c>
      <c r="AL253" s="39" t="s">
        <v>69</v>
      </c>
      <c r="AM253" s="39" t="s">
        <v>69</v>
      </c>
      <c r="AN253" s="39" t="s">
        <v>69</v>
      </c>
      <c r="AO253" s="39" t="s">
        <v>67</v>
      </c>
      <c r="AP253" s="39" t="s">
        <v>69</v>
      </c>
      <c r="AQ253" s="39" t="s">
        <v>67</v>
      </c>
      <c r="AR253" s="39" t="s">
        <v>69</v>
      </c>
      <c r="AS253" s="39" t="s">
        <v>69</v>
      </c>
      <c r="AT253" s="39" t="s">
        <v>69</v>
      </c>
      <c r="AU253" s="39" t="s">
        <v>69</v>
      </c>
      <c r="AV253" s="1"/>
      <c r="AW253" s="1"/>
      <c r="AX253" s="1"/>
      <c r="AY253" s="1"/>
      <c r="AZ253" s="1"/>
      <c r="BA253" s="1"/>
      <c r="BB253" s="1"/>
      <c r="BC253" s="1"/>
      <c r="BD253" s="1"/>
      <c r="BE253" s="1"/>
      <c r="BF253" s="1"/>
      <c r="BG253" s="1"/>
      <c r="BH253" s="1"/>
      <c r="BI253" s="1"/>
      <c r="BJ253" s="1"/>
      <c r="BK253" s="1"/>
      <c r="BL253" s="1"/>
      <c r="BM253" s="1"/>
      <c r="BO253" s="39" t="s">
        <v>329</v>
      </c>
    </row>
    <row r="254" spans="1:67" ht="12.5" x14ac:dyDescent="0.25">
      <c r="A254" s="38">
        <v>43770.340173576391</v>
      </c>
      <c r="B254" s="39" t="s">
        <v>1532</v>
      </c>
      <c r="C254" s="39" t="s">
        <v>107</v>
      </c>
      <c r="D254" s="39" t="s">
        <v>1533</v>
      </c>
      <c r="E254" s="39">
        <v>200100669</v>
      </c>
      <c r="F254" s="39" t="s">
        <v>1534</v>
      </c>
      <c r="G254" s="40" t="s">
        <v>1535</v>
      </c>
      <c r="H254" s="39" t="s">
        <v>883</v>
      </c>
      <c r="I254" s="39" t="s">
        <v>67</v>
      </c>
      <c r="J254" s="39" t="s">
        <v>67</v>
      </c>
      <c r="K254" s="39" t="s">
        <v>67</v>
      </c>
      <c r="L254" s="39" t="s">
        <v>67</v>
      </c>
      <c r="M254" s="39" t="s">
        <v>67</v>
      </c>
      <c r="N254" s="39" t="s">
        <v>67</v>
      </c>
      <c r="O254" s="39" t="s">
        <v>67</v>
      </c>
      <c r="P254" s="39" t="s">
        <v>67</v>
      </c>
      <c r="Q254" s="39" t="s">
        <v>67</v>
      </c>
      <c r="R254" s="39" t="s">
        <v>67</v>
      </c>
      <c r="S254" s="39" t="s">
        <v>67</v>
      </c>
      <c r="T254" s="39" t="s">
        <v>67</v>
      </c>
      <c r="U254" s="39" t="s">
        <v>67</v>
      </c>
      <c r="V254" s="39" t="s">
        <v>67</v>
      </c>
      <c r="W254" s="39" t="s">
        <v>67</v>
      </c>
      <c r="X254" s="39" t="s">
        <v>67</v>
      </c>
      <c r="Y254" s="39" t="s">
        <v>67</v>
      </c>
      <c r="Z254" s="39" t="s">
        <v>67</v>
      </c>
      <c r="AA254" s="39" t="s">
        <v>67</v>
      </c>
      <c r="AB254" s="39" t="s">
        <v>67</v>
      </c>
      <c r="AC254" s="39" t="s">
        <v>67</v>
      </c>
      <c r="AD254" s="39" t="s">
        <v>67</v>
      </c>
      <c r="AE254" s="39" t="s">
        <v>67</v>
      </c>
      <c r="AF254" s="39" t="s">
        <v>67</v>
      </c>
      <c r="AG254" s="39" t="s">
        <v>67</v>
      </c>
      <c r="AH254" s="39" t="s">
        <v>67</v>
      </c>
      <c r="AI254" s="39" t="s">
        <v>67</v>
      </c>
      <c r="AJ254" s="39" t="s">
        <v>67</v>
      </c>
      <c r="AK254" s="39" t="s">
        <v>67</v>
      </c>
      <c r="AL254" s="39" t="s">
        <v>67</v>
      </c>
      <c r="AM254" s="39" t="s">
        <v>67</v>
      </c>
      <c r="AN254" s="39" t="s">
        <v>67</v>
      </c>
      <c r="AO254" s="39" t="s">
        <v>67</v>
      </c>
      <c r="AP254" s="39" t="s">
        <v>67</v>
      </c>
      <c r="AQ254" s="39" t="s">
        <v>67</v>
      </c>
      <c r="AR254" s="39" t="s">
        <v>67</v>
      </c>
      <c r="AS254" s="39" t="s">
        <v>67</v>
      </c>
      <c r="AT254" s="39" t="s">
        <v>67</v>
      </c>
      <c r="AU254" s="39" t="s">
        <v>67</v>
      </c>
      <c r="AV254" s="39" t="s">
        <v>67</v>
      </c>
      <c r="AW254" s="1"/>
      <c r="AX254" s="1"/>
      <c r="AY254" s="1"/>
      <c r="AZ254" s="1"/>
      <c r="BA254" s="1"/>
      <c r="BB254" s="1"/>
      <c r="BC254" s="1"/>
      <c r="BD254" s="1"/>
      <c r="BE254" s="1"/>
      <c r="BF254" s="1"/>
      <c r="BG254" s="1"/>
      <c r="BH254" s="1"/>
      <c r="BI254" s="1"/>
      <c r="BJ254" s="1"/>
      <c r="BK254" s="1"/>
      <c r="BL254" s="1"/>
      <c r="BM254" s="1"/>
      <c r="BO254" s="39" t="s">
        <v>552</v>
      </c>
    </row>
    <row r="255" spans="1:67" ht="12.5" x14ac:dyDescent="0.25">
      <c r="A255" s="38">
        <v>43774.753798148144</v>
      </c>
      <c r="B255" s="39" t="s">
        <v>802</v>
      </c>
      <c r="C255" s="39" t="s">
        <v>107</v>
      </c>
      <c r="D255" s="39" t="s">
        <v>1536</v>
      </c>
      <c r="E255" s="39">
        <v>200100674</v>
      </c>
      <c r="F255" s="39" t="s">
        <v>1537</v>
      </c>
      <c r="G255" s="40" t="s">
        <v>804</v>
      </c>
      <c r="H255" s="39" t="s">
        <v>883</v>
      </c>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39" t="s">
        <v>67</v>
      </c>
      <c r="AW255" s="39" t="s">
        <v>67</v>
      </c>
      <c r="AX255" s="39" t="s">
        <v>67</v>
      </c>
      <c r="AY255" s="39" t="s">
        <v>67</v>
      </c>
      <c r="AZ255" s="39" t="s">
        <v>67</v>
      </c>
      <c r="BA255" s="39" t="s">
        <v>67</v>
      </c>
      <c r="BB255" s="39" t="s">
        <v>67</v>
      </c>
      <c r="BC255" s="39" t="s">
        <v>67</v>
      </c>
      <c r="BD255" s="39" t="s">
        <v>67</v>
      </c>
      <c r="BE255" s="39" t="s">
        <v>67</v>
      </c>
      <c r="BF255" s="39" t="s">
        <v>67</v>
      </c>
      <c r="BG255" s="39" t="s">
        <v>67</v>
      </c>
      <c r="BH255" s="39" t="s">
        <v>67</v>
      </c>
      <c r="BI255" s="39" t="s">
        <v>67</v>
      </c>
      <c r="BJ255" s="39" t="s">
        <v>67</v>
      </c>
      <c r="BK255" s="39" t="s">
        <v>67</v>
      </c>
      <c r="BL255" s="39" t="s">
        <v>67</v>
      </c>
      <c r="BM255" s="39" t="s">
        <v>67</v>
      </c>
      <c r="BN255" s="39" t="s">
        <v>1538</v>
      </c>
      <c r="BO255" s="39" t="s">
        <v>329</v>
      </c>
    </row>
    <row r="256" spans="1:67" ht="12.5" x14ac:dyDescent="0.25">
      <c r="A256" s="38">
        <v>43769.704871712966</v>
      </c>
      <c r="B256" s="39" t="s">
        <v>1539</v>
      </c>
      <c r="C256" s="39" t="s">
        <v>107</v>
      </c>
      <c r="D256" s="39" t="s">
        <v>1540</v>
      </c>
      <c r="E256" s="39">
        <v>200100680</v>
      </c>
      <c r="F256" s="39" t="s">
        <v>1541</v>
      </c>
      <c r="G256" s="40" t="s">
        <v>1542</v>
      </c>
      <c r="H256" s="39" t="s">
        <v>883</v>
      </c>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39" t="s">
        <v>67</v>
      </c>
      <c r="AW256" s="39" t="s">
        <v>67</v>
      </c>
      <c r="AX256" s="39" t="s">
        <v>67</v>
      </c>
      <c r="AY256" s="39" t="s">
        <v>67</v>
      </c>
      <c r="AZ256" s="39" t="s">
        <v>67</v>
      </c>
      <c r="BA256" s="39" t="s">
        <v>67</v>
      </c>
      <c r="BB256" s="39" t="s">
        <v>67</v>
      </c>
      <c r="BC256" s="39" t="s">
        <v>67</v>
      </c>
      <c r="BD256" s="39" t="s">
        <v>67</v>
      </c>
      <c r="BE256" s="39" t="s">
        <v>67</v>
      </c>
      <c r="BF256" s="39" t="s">
        <v>67</v>
      </c>
      <c r="BG256" s="39" t="s">
        <v>67</v>
      </c>
      <c r="BH256" s="39" t="s">
        <v>67</v>
      </c>
      <c r="BI256" s="39" t="s">
        <v>67</v>
      </c>
      <c r="BJ256" s="39" t="s">
        <v>67</v>
      </c>
      <c r="BK256" s="39" t="s">
        <v>67</v>
      </c>
      <c r="BL256" s="39" t="s">
        <v>67</v>
      </c>
      <c r="BM256" s="39" t="s">
        <v>67</v>
      </c>
      <c r="BN256" s="39" t="s">
        <v>1543</v>
      </c>
      <c r="BO256" s="39" t="s">
        <v>329</v>
      </c>
    </row>
    <row r="257" spans="1:67" ht="12.5" x14ac:dyDescent="0.25">
      <c r="A257" s="38">
        <v>43766.248747106481</v>
      </c>
      <c r="B257" s="39" t="s">
        <v>805</v>
      </c>
      <c r="C257" s="39" t="s">
        <v>107</v>
      </c>
      <c r="D257" s="39" t="s">
        <v>806</v>
      </c>
      <c r="E257" s="39">
        <v>200100681</v>
      </c>
      <c r="F257" s="39" t="s">
        <v>807</v>
      </c>
      <c r="G257" s="40" t="s">
        <v>808</v>
      </c>
      <c r="H257" s="39" t="s">
        <v>883</v>
      </c>
      <c r="I257" s="39" t="s">
        <v>76</v>
      </c>
      <c r="J257" s="39" t="s">
        <v>76</v>
      </c>
      <c r="K257" s="39" t="s">
        <v>69</v>
      </c>
      <c r="L257" s="39" t="s">
        <v>76</v>
      </c>
      <c r="M257" s="39" t="s">
        <v>76</v>
      </c>
      <c r="N257" s="39" t="s">
        <v>76</v>
      </c>
      <c r="O257" s="39" t="s">
        <v>69</v>
      </c>
      <c r="P257" s="39" t="s">
        <v>69</v>
      </c>
      <c r="Q257" s="39" t="s">
        <v>69</v>
      </c>
      <c r="R257" s="39" t="s">
        <v>69</v>
      </c>
      <c r="S257" s="39" t="s">
        <v>67</v>
      </c>
      <c r="T257" s="39" t="s">
        <v>69</v>
      </c>
      <c r="U257" s="39" t="s">
        <v>76</v>
      </c>
      <c r="V257" s="39" t="s">
        <v>76</v>
      </c>
      <c r="W257" s="39" t="s">
        <v>69</v>
      </c>
      <c r="X257" s="39" t="s">
        <v>76</v>
      </c>
      <c r="Y257" s="39" t="s">
        <v>69</v>
      </c>
      <c r="Z257" s="39" t="s">
        <v>76</v>
      </c>
      <c r="AA257" s="39" t="s">
        <v>76</v>
      </c>
      <c r="AB257" s="39" t="s">
        <v>76</v>
      </c>
      <c r="AC257" s="39" t="s">
        <v>69</v>
      </c>
      <c r="AD257" s="39" t="s">
        <v>76</v>
      </c>
      <c r="AE257" s="39" t="s">
        <v>69</v>
      </c>
      <c r="AF257" s="39" t="s">
        <v>69</v>
      </c>
      <c r="AG257" s="39" t="s">
        <v>76</v>
      </c>
      <c r="AH257" s="39" t="s">
        <v>76</v>
      </c>
      <c r="AI257" s="39" t="s">
        <v>69</v>
      </c>
      <c r="AJ257" s="39" t="s">
        <v>69</v>
      </c>
      <c r="AK257" s="39" t="s">
        <v>69</v>
      </c>
      <c r="AL257" s="39" t="s">
        <v>76</v>
      </c>
      <c r="AM257" s="39" t="s">
        <v>76</v>
      </c>
      <c r="AN257" s="39" t="s">
        <v>76</v>
      </c>
      <c r="AO257" s="39" t="s">
        <v>67</v>
      </c>
      <c r="AP257" s="39" t="s">
        <v>76</v>
      </c>
      <c r="AQ257" s="39" t="s">
        <v>67</v>
      </c>
      <c r="AR257" s="39" t="s">
        <v>76</v>
      </c>
      <c r="AS257" s="39" t="s">
        <v>69</v>
      </c>
      <c r="AT257" s="39" t="s">
        <v>76</v>
      </c>
      <c r="AU257" s="39" t="s">
        <v>67</v>
      </c>
      <c r="AV257" s="1"/>
      <c r="AW257" s="1"/>
      <c r="AX257" s="1"/>
      <c r="AY257" s="1"/>
      <c r="AZ257" s="1"/>
      <c r="BA257" s="1"/>
      <c r="BB257" s="1"/>
      <c r="BC257" s="1"/>
      <c r="BD257" s="1"/>
      <c r="BE257" s="1"/>
      <c r="BF257" s="1"/>
      <c r="BG257" s="1"/>
      <c r="BH257" s="1"/>
      <c r="BI257" s="1"/>
      <c r="BJ257" s="1"/>
      <c r="BK257" s="1"/>
      <c r="BL257" s="1"/>
      <c r="BM257" s="1"/>
      <c r="BN257" s="39" t="s">
        <v>1544</v>
      </c>
      <c r="BO257" s="39" t="s">
        <v>696</v>
      </c>
    </row>
    <row r="258" spans="1:67" ht="12.5" x14ac:dyDescent="0.25">
      <c r="A258" s="38">
        <v>43770.550685972223</v>
      </c>
      <c r="B258" s="39" t="s">
        <v>809</v>
      </c>
      <c r="C258" s="39" t="s">
        <v>107</v>
      </c>
      <c r="D258" s="39" t="s">
        <v>1545</v>
      </c>
      <c r="E258" s="39">
        <v>200100691</v>
      </c>
      <c r="F258" s="39" t="s">
        <v>1546</v>
      </c>
      <c r="G258" s="39" t="s">
        <v>1547</v>
      </c>
      <c r="H258" s="39" t="s">
        <v>883</v>
      </c>
      <c r="I258" s="39" t="s">
        <v>67</v>
      </c>
      <c r="J258" s="39" t="s">
        <v>67</v>
      </c>
      <c r="K258" s="39" t="s">
        <v>67</v>
      </c>
      <c r="L258" s="39" t="s">
        <v>67</v>
      </c>
      <c r="M258" s="39" t="s">
        <v>67</v>
      </c>
      <c r="N258" s="39" t="s">
        <v>67</v>
      </c>
      <c r="O258" s="39" t="s">
        <v>67</v>
      </c>
      <c r="P258" s="39" t="s">
        <v>67</v>
      </c>
      <c r="Q258" s="39" t="s">
        <v>67</v>
      </c>
      <c r="R258" s="39" t="s">
        <v>67</v>
      </c>
      <c r="S258" s="39" t="s">
        <v>67</v>
      </c>
      <c r="T258" s="39" t="s">
        <v>67</v>
      </c>
      <c r="U258" s="39" t="s">
        <v>67</v>
      </c>
      <c r="V258" s="39" t="s">
        <v>67</v>
      </c>
      <c r="W258" s="39" t="s">
        <v>67</v>
      </c>
      <c r="X258" s="39" t="s">
        <v>67</v>
      </c>
      <c r="Y258" s="39" t="s">
        <v>67</v>
      </c>
      <c r="Z258" s="39" t="s">
        <v>67</v>
      </c>
      <c r="AA258" s="39" t="s">
        <v>67</v>
      </c>
      <c r="AB258" s="39" t="s">
        <v>67</v>
      </c>
      <c r="AC258" s="39" t="s">
        <v>67</v>
      </c>
      <c r="AD258" s="39" t="s">
        <v>67</v>
      </c>
      <c r="AE258" s="39" t="s">
        <v>67</v>
      </c>
      <c r="AF258" s="39" t="s">
        <v>67</v>
      </c>
      <c r="AG258" s="39" t="s">
        <v>67</v>
      </c>
      <c r="AH258" s="39" t="s">
        <v>67</v>
      </c>
      <c r="AI258" s="39" t="s">
        <v>67</v>
      </c>
      <c r="AJ258" s="39" t="s">
        <v>67</v>
      </c>
      <c r="AK258" s="39" t="s">
        <v>67</v>
      </c>
      <c r="AL258" s="39" t="s">
        <v>67</v>
      </c>
      <c r="AM258" s="39" t="s">
        <v>67</v>
      </c>
      <c r="AN258" s="39" t="s">
        <v>67</v>
      </c>
      <c r="AO258" s="39" t="s">
        <v>67</v>
      </c>
      <c r="AP258" s="39" t="s">
        <v>67</v>
      </c>
      <c r="AQ258" s="39" t="s">
        <v>67</v>
      </c>
      <c r="AR258" s="39" t="s">
        <v>67</v>
      </c>
      <c r="AS258" s="39" t="s">
        <v>67</v>
      </c>
      <c r="AT258" s="39" t="s">
        <v>67</v>
      </c>
      <c r="AU258" s="39" t="s">
        <v>67</v>
      </c>
      <c r="AV258" s="39" t="s">
        <v>67</v>
      </c>
      <c r="AW258" s="39" t="s">
        <v>67</v>
      </c>
      <c r="AX258" s="39" t="s">
        <v>67</v>
      </c>
      <c r="AY258" s="39" t="s">
        <v>67</v>
      </c>
      <c r="AZ258" s="39" t="s">
        <v>67</v>
      </c>
      <c r="BA258" s="39" t="s">
        <v>67</v>
      </c>
      <c r="BB258" s="39" t="s">
        <v>67</v>
      </c>
      <c r="BC258" s="39" t="s">
        <v>67</v>
      </c>
      <c r="BD258" s="39" t="s">
        <v>67</v>
      </c>
      <c r="BE258" s="39" t="s">
        <v>67</v>
      </c>
      <c r="BF258" s="39" t="s">
        <v>67</v>
      </c>
      <c r="BG258" s="39" t="s">
        <v>67</v>
      </c>
      <c r="BH258" s="39" t="s">
        <v>76</v>
      </c>
      <c r="BI258" s="39" t="s">
        <v>67</v>
      </c>
      <c r="BJ258" s="39" t="s">
        <v>67</v>
      </c>
      <c r="BK258" s="39" t="s">
        <v>67</v>
      </c>
      <c r="BL258" s="39" t="s">
        <v>67</v>
      </c>
      <c r="BM258" s="39" t="s">
        <v>67</v>
      </c>
      <c r="BN258" s="39" t="s">
        <v>1548</v>
      </c>
      <c r="BO258" s="39">
        <v>2</v>
      </c>
    </row>
    <row r="259" spans="1:67" ht="12.5" x14ac:dyDescent="0.25">
      <c r="A259" s="38">
        <v>43769.677786851855</v>
      </c>
      <c r="B259" s="39" t="s">
        <v>810</v>
      </c>
      <c r="C259" s="39" t="s">
        <v>107</v>
      </c>
      <c r="D259" s="39" t="s">
        <v>1549</v>
      </c>
      <c r="E259" s="39">
        <v>200100692</v>
      </c>
      <c r="F259" s="39" t="s">
        <v>1550</v>
      </c>
      <c r="G259" s="40" t="s">
        <v>811</v>
      </c>
      <c r="H259" s="39" t="s">
        <v>883</v>
      </c>
      <c r="I259" s="39" t="s">
        <v>67</v>
      </c>
      <c r="J259" s="39" t="s">
        <v>67</v>
      </c>
      <c r="K259" s="39" t="s">
        <v>67</v>
      </c>
      <c r="L259" s="39" t="s">
        <v>67</v>
      </c>
      <c r="M259" s="39" t="s">
        <v>67</v>
      </c>
      <c r="N259" s="39" t="s">
        <v>67</v>
      </c>
      <c r="O259" s="39" t="s">
        <v>67</v>
      </c>
      <c r="P259" s="39" t="s">
        <v>67</v>
      </c>
      <c r="Q259" s="39" t="s">
        <v>67</v>
      </c>
      <c r="R259" s="39" t="s">
        <v>67</v>
      </c>
      <c r="S259" s="39" t="s">
        <v>67</v>
      </c>
      <c r="T259" s="39" t="s">
        <v>67</v>
      </c>
      <c r="U259" s="39" t="s">
        <v>67</v>
      </c>
      <c r="V259" s="39" t="s">
        <v>67</v>
      </c>
      <c r="W259" s="39" t="s">
        <v>67</v>
      </c>
      <c r="X259" s="39" t="s">
        <v>67</v>
      </c>
      <c r="Y259" s="39" t="s">
        <v>67</v>
      </c>
      <c r="Z259" s="39" t="s">
        <v>67</v>
      </c>
      <c r="AA259" s="39" t="s">
        <v>67</v>
      </c>
      <c r="AB259" s="39" t="s">
        <v>67</v>
      </c>
      <c r="AC259" s="39" t="s">
        <v>67</v>
      </c>
      <c r="AD259" s="39" t="s">
        <v>67</v>
      </c>
      <c r="AE259" s="39" t="s">
        <v>67</v>
      </c>
      <c r="AF259" s="39" t="s">
        <v>67</v>
      </c>
      <c r="AG259" s="39" t="s">
        <v>67</v>
      </c>
      <c r="AH259" s="39" t="s">
        <v>67</v>
      </c>
      <c r="AI259" s="39" t="s">
        <v>67</v>
      </c>
      <c r="AJ259" s="39" t="s">
        <v>67</v>
      </c>
      <c r="AK259" s="39" t="s">
        <v>67</v>
      </c>
      <c r="AL259" s="39" t="s">
        <v>67</v>
      </c>
      <c r="AM259" s="39" t="s">
        <v>67</v>
      </c>
      <c r="AN259" s="39" t="s">
        <v>67</v>
      </c>
      <c r="AO259" s="39" t="s">
        <v>67</v>
      </c>
      <c r="AP259" s="39" t="s">
        <v>67</v>
      </c>
      <c r="AQ259" s="39" t="s">
        <v>67</v>
      </c>
      <c r="AR259" s="39" t="s">
        <v>67</v>
      </c>
      <c r="AS259" s="39" t="s">
        <v>67</v>
      </c>
      <c r="AT259" s="39" t="s">
        <v>67</v>
      </c>
      <c r="AU259" s="39" t="s">
        <v>67</v>
      </c>
      <c r="AV259" s="1"/>
      <c r="AW259" s="1"/>
      <c r="AX259" s="1"/>
      <c r="AY259" s="1"/>
      <c r="AZ259" s="1"/>
      <c r="BA259" s="1"/>
      <c r="BB259" s="1"/>
      <c r="BC259" s="1"/>
      <c r="BD259" s="1"/>
      <c r="BE259" s="1"/>
      <c r="BF259" s="1"/>
      <c r="BG259" s="1"/>
      <c r="BH259" s="1"/>
      <c r="BI259" s="1"/>
      <c r="BJ259" s="1"/>
      <c r="BK259" s="1"/>
      <c r="BL259" s="1"/>
      <c r="BM259" s="1"/>
      <c r="BO259" s="39" t="s">
        <v>333</v>
      </c>
    </row>
    <row r="260" spans="1:67" ht="12.5" x14ac:dyDescent="0.25">
      <c r="A260" s="38">
        <v>43774.535812800925</v>
      </c>
      <c r="B260" s="39" t="s">
        <v>216</v>
      </c>
      <c r="C260" s="39" t="s">
        <v>107</v>
      </c>
      <c r="D260" s="39" t="s">
        <v>812</v>
      </c>
      <c r="E260" s="39">
        <v>200100722</v>
      </c>
      <c r="F260" s="39" t="s">
        <v>1551</v>
      </c>
      <c r="G260" s="40" t="s">
        <v>217</v>
      </c>
      <c r="H260" s="39" t="s">
        <v>883</v>
      </c>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39" t="s">
        <v>67</v>
      </c>
      <c r="AW260" s="39" t="s">
        <v>67</v>
      </c>
      <c r="AX260" s="39" t="s">
        <v>67</v>
      </c>
      <c r="AY260" s="39" t="s">
        <v>67</v>
      </c>
      <c r="AZ260" s="39" t="s">
        <v>67</v>
      </c>
      <c r="BA260" s="39" t="s">
        <v>67</v>
      </c>
      <c r="BB260" s="39" t="s">
        <v>67</v>
      </c>
      <c r="BC260" s="39" t="s">
        <v>67</v>
      </c>
      <c r="BD260" s="39" t="s">
        <v>67</v>
      </c>
      <c r="BE260" s="39" t="s">
        <v>67</v>
      </c>
      <c r="BF260" s="39" t="s">
        <v>67</v>
      </c>
      <c r="BG260" s="39" t="s">
        <v>67</v>
      </c>
      <c r="BH260" s="39" t="s">
        <v>67</v>
      </c>
      <c r="BI260" s="39" t="s">
        <v>67</v>
      </c>
      <c r="BJ260" s="39" t="s">
        <v>67</v>
      </c>
      <c r="BK260" s="39" t="s">
        <v>67</v>
      </c>
      <c r="BL260" s="39" t="s">
        <v>67</v>
      </c>
      <c r="BM260" s="39" t="s">
        <v>67</v>
      </c>
      <c r="BO260" s="39" t="s">
        <v>813</v>
      </c>
    </row>
    <row r="261" spans="1:67" ht="12.5" x14ac:dyDescent="0.25">
      <c r="A261" s="38">
        <v>43774.517778923611</v>
      </c>
      <c r="B261" s="39" t="s">
        <v>1552</v>
      </c>
      <c r="C261" s="39" t="s">
        <v>107</v>
      </c>
      <c r="D261" s="39" t="s">
        <v>1553</v>
      </c>
      <c r="E261" s="39">
        <v>200100739</v>
      </c>
      <c r="F261" s="39" t="s">
        <v>814</v>
      </c>
      <c r="G261" s="40" t="s">
        <v>815</v>
      </c>
      <c r="H261" s="39" t="s">
        <v>883</v>
      </c>
      <c r="I261" s="39" t="s">
        <v>67</v>
      </c>
      <c r="J261" s="39" t="s">
        <v>67</v>
      </c>
      <c r="K261" s="39" t="s">
        <v>67</v>
      </c>
      <c r="L261" s="39" t="s">
        <v>67</v>
      </c>
      <c r="M261" s="39" t="s">
        <v>67</v>
      </c>
      <c r="N261" s="39" t="s">
        <v>67</v>
      </c>
      <c r="O261" s="39" t="s">
        <v>67</v>
      </c>
      <c r="P261" s="39" t="s">
        <v>67</v>
      </c>
      <c r="Q261" s="39" t="s">
        <v>67</v>
      </c>
      <c r="R261" s="39" t="s">
        <v>67</v>
      </c>
      <c r="S261" s="39" t="s">
        <v>67</v>
      </c>
      <c r="T261" s="39" t="s">
        <v>67</v>
      </c>
      <c r="U261" s="39" t="s">
        <v>67</v>
      </c>
      <c r="V261" s="39" t="s">
        <v>67</v>
      </c>
      <c r="W261" s="39" t="s">
        <v>67</v>
      </c>
      <c r="X261" s="39" t="s">
        <v>67</v>
      </c>
      <c r="Y261" s="39" t="s">
        <v>67</v>
      </c>
      <c r="Z261" s="39" t="s">
        <v>67</v>
      </c>
      <c r="AA261" s="39" t="s">
        <v>67</v>
      </c>
      <c r="AB261" s="39" t="s">
        <v>67</v>
      </c>
      <c r="AC261" s="39" t="s">
        <v>67</v>
      </c>
      <c r="AD261" s="39" t="s">
        <v>67</v>
      </c>
      <c r="AE261" s="39" t="s">
        <v>67</v>
      </c>
      <c r="AF261" s="39" t="s">
        <v>67</v>
      </c>
      <c r="AG261" s="39" t="s">
        <v>67</v>
      </c>
      <c r="AH261" s="39" t="s">
        <v>67</v>
      </c>
      <c r="AI261" s="39" t="s">
        <v>67</v>
      </c>
      <c r="AJ261" s="39" t="s">
        <v>67</v>
      </c>
      <c r="AK261" s="39" t="s">
        <v>67</v>
      </c>
      <c r="AL261" s="39" t="s">
        <v>67</v>
      </c>
      <c r="AM261" s="39" t="s">
        <v>67</v>
      </c>
      <c r="AN261" s="39" t="s">
        <v>69</v>
      </c>
      <c r="AO261" s="39" t="s">
        <v>69</v>
      </c>
      <c r="AP261" s="39" t="s">
        <v>67</v>
      </c>
      <c r="AQ261" s="39" t="s">
        <v>69</v>
      </c>
      <c r="AR261" s="39" t="s">
        <v>76</v>
      </c>
      <c r="AS261" s="39" t="s">
        <v>76</v>
      </c>
      <c r="AT261" s="39" t="s">
        <v>69</v>
      </c>
      <c r="AU261" s="39" t="s">
        <v>76</v>
      </c>
      <c r="AV261" s="1"/>
      <c r="AW261" s="1"/>
      <c r="AX261" s="1"/>
      <c r="AY261" s="1"/>
      <c r="AZ261" s="1"/>
      <c r="BA261" s="1"/>
      <c r="BB261" s="1"/>
      <c r="BC261" s="1"/>
      <c r="BD261" s="1"/>
      <c r="BE261" s="1"/>
      <c r="BF261" s="1"/>
      <c r="BG261" s="1"/>
      <c r="BH261" s="1"/>
      <c r="BI261" s="1"/>
      <c r="BJ261" s="1"/>
      <c r="BK261" s="1"/>
      <c r="BL261" s="1"/>
      <c r="BM261" s="1"/>
      <c r="BN261" s="39" t="s">
        <v>1554</v>
      </c>
      <c r="BO261" s="39" t="s">
        <v>1555</v>
      </c>
    </row>
    <row r="262" spans="1:67" ht="12.5" x14ac:dyDescent="0.25">
      <c r="A262" s="38">
        <v>43771.426324756947</v>
      </c>
      <c r="B262" s="39" t="s">
        <v>816</v>
      </c>
      <c r="C262" s="39" t="s">
        <v>107</v>
      </c>
      <c r="D262" s="39" t="s">
        <v>1556</v>
      </c>
      <c r="E262" s="39">
        <v>200100740</v>
      </c>
      <c r="F262" s="39" t="s">
        <v>1557</v>
      </c>
      <c r="G262" s="40" t="s">
        <v>817</v>
      </c>
      <c r="H262" s="39" t="s">
        <v>883</v>
      </c>
      <c r="I262" s="39" t="s">
        <v>67</v>
      </c>
      <c r="J262" s="39" t="s">
        <v>67</v>
      </c>
      <c r="K262" s="39" t="s">
        <v>67</v>
      </c>
      <c r="L262" s="39" t="s">
        <v>67</v>
      </c>
      <c r="M262" s="39" t="s">
        <v>67</v>
      </c>
      <c r="N262" s="39" t="s">
        <v>67</v>
      </c>
      <c r="O262" s="39" t="s">
        <v>67</v>
      </c>
      <c r="P262" s="39" t="s">
        <v>67</v>
      </c>
      <c r="Q262" s="39" t="s">
        <v>67</v>
      </c>
      <c r="R262" s="39" t="s">
        <v>67</v>
      </c>
      <c r="S262" s="39" t="s">
        <v>67</v>
      </c>
      <c r="T262" s="39" t="s">
        <v>67</v>
      </c>
      <c r="U262" s="39" t="s">
        <v>67</v>
      </c>
      <c r="V262" s="39" t="s">
        <v>67</v>
      </c>
      <c r="W262" s="39" t="s">
        <v>67</v>
      </c>
      <c r="X262" s="39" t="s">
        <v>67</v>
      </c>
      <c r="Y262" s="39" t="s">
        <v>67</v>
      </c>
      <c r="Z262" s="39" t="s">
        <v>67</v>
      </c>
      <c r="AA262" s="39" t="s">
        <v>67</v>
      </c>
      <c r="AB262" s="39" t="s">
        <v>67</v>
      </c>
      <c r="AC262" s="39" t="s">
        <v>67</v>
      </c>
      <c r="AD262" s="39" t="s">
        <v>67</v>
      </c>
      <c r="AE262" s="39" t="s">
        <v>67</v>
      </c>
      <c r="AF262" s="39" t="s">
        <v>67</v>
      </c>
      <c r="AG262" s="39" t="s">
        <v>67</v>
      </c>
      <c r="AH262" s="39" t="s">
        <v>67</v>
      </c>
      <c r="AI262" s="39" t="s">
        <v>67</v>
      </c>
      <c r="AJ262" s="39" t="s">
        <v>67</v>
      </c>
      <c r="AK262" s="39" t="s">
        <v>67</v>
      </c>
      <c r="AL262" s="39" t="s">
        <v>67</v>
      </c>
      <c r="AM262" s="39" t="s">
        <v>67</v>
      </c>
      <c r="AN262" s="39" t="s">
        <v>67</v>
      </c>
      <c r="AO262" s="39" t="s">
        <v>67</v>
      </c>
      <c r="AP262" s="39" t="s">
        <v>69</v>
      </c>
      <c r="AQ262" s="39" t="s">
        <v>67</v>
      </c>
      <c r="AR262" s="39" t="s">
        <v>69</v>
      </c>
      <c r="AS262" s="39" t="s">
        <v>67</v>
      </c>
      <c r="AT262" s="39" t="s">
        <v>67</v>
      </c>
      <c r="AU262" s="39" t="s">
        <v>69</v>
      </c>
      <c r="AV262" s="1"/>
      <c r="AW262" s="1"/>
      <c r="AX262" s="1"/>
      <c r="AY262" s="1"/>
      <c r="AZ262" s="1"/>
      <c r="BA262" s="1"/>
      <c r="BB262" s="1"/>
      <c r="BC262" s="1"/>
      <c r="BD262" s="1"/>
      <c r="BE262" s="1"/>
      <c r="BF262" s="1"/>
      <c r="BG262" s="1"/>
      <c r="BH262" s="1"/>
      <c r="BI262" s="1"/>
      <c r="BJ262" s="1"/>
      <c r="BK262" s="1"/>
      <c r="BL262" s="1"/>
      <c r="BM262" s="1"/>
      <c r="BN262" s="39" t="s">
        <v>220</v>
      </c>
      <c r="BO262" s="39" t="s">
        <v>289</v>
      </c>
    </row>
    <row r="263" spans="1:67" ht="12.5" x14ac:dyDescent="0.25">
      <c r="A263" s="38">
        <v>43769.384933715279</v>
      </c>
      <c r="B263" s="39" t="s">
        <v>521</v>
      </c>
      <c r="C263" s="39" t="s">
        <v>107</v>
      </c>
      <c r="D263" s="39" t="s">
        <v>522</v>
      </c>
      <c r="E263" s="39">
        <v>200100742</v>
      </c>
      <c r="F263" s="39" t="s">
        <v>523</v>
      </c>
      <c r="G263" s="40" t="s">
        <v>524</v>
      </c>
      <c r="H263" s="39" t="s">
        <v>883</v>
      </c>
      <c r="I263" s="39" t="s">
        <v>67</v>
      </c>
      <c r="J263" s="39" t="s">
        <v>67</v>
      </c>
      <c r="K263" s="39" t="s">
        <v>67</v>
      </c>
      <c r="L263" s="39" t="s">
        <v>67</v>
      </c>
      <c r="M263" s="39" t="s">
        <v>67</v>
      </c>
      <c r="N263" s="39" t="s">
        <v>67</v>
      </c>
      <c r="O263" s="39" t="s">
        <v>67</v>
      </c>
      <c r="P263" s="39" t="s">
        <v>67</v>
      </c>
      <c r="Q263" s="39" t="s">
        <v>69</v>
      </c>
      <c r="R263" s="39" t="s">
        <v>69</v>
      </c>
      <c r="S263" s="39" t="s">
        <v>69</v>
      </c>
      <c r="T263" s="39" t="s">
        <v>69</v>
      </c>
      <c r="U263" s="39" t="s">
        <v>67</v>
      </c>
      <c r="V263" s="39" t="s">
        <v>67</v>
      </c>
      <c r="W263" s="39" t="s">
        <v>67</v>
      </c>
      <c r="X263" s="39" t="s">
        <v>67</v>
      </c>
      <c r="Y263" s="39" t="s">
        <v>69</v>
      </c>
      <c r="Z263" s="39" t="s">
        <v>67</v>
      </c>
      <c r="AA263" s="39" t="s">
        <v>67</v>
      </c>
      <c r="AB263" s="39" t="s">
        <v>67</v>
      </c>
      <c r="AC263" s="39" t="s">
        <v>67</v>
      </c>
      <c r="AD263" s="39" t="s">
        <v>67</v>
      </c>
      <c r="AE263" s="39" t="s">
        <v>69</v>
      </c>
      <c r="AF263" s="39" t="s">
        <v>69</v>
      </c>
      <c r="AG263" s="39" t="s">
        <v>67</v>
      </c>
      <c r="AH263" s="39" t="s">
        <v>67</v>
      </c>
      <c r="AI263" s="39" t="s">
        <v>69</v>
      </c>
      <c r="AJ263" s="39" t="s">
        <v>69</v>
      </c>
      <c r="AK263" s="39" t="s">
        <v>69</v>
      </c>
      <c r="AL263" s="39" t="s">
        <v>67</v>
      </c>
      <c r="AM263" s="39" t="s">
        <v>67</v>
      </c>
      <c r="AN263" s="39" t="s">
        <v>69</v>
      </c>
      <c r="AO263" s="39" t="s">
        <v>67</v>
      </c>
      <c r="AP263" s="39" t="s">
        <v>69</v>
      </c>
      <c r="AQ263" s="39" t="s">
        <v>69</v>
      </c>
      <c r="AR263" s="39" t="s">
        <v>67</v>
      </c>
      <c r="AS263" s="39" t="s">
        <v>69</v>
      </c>
      <c r="AT263" s="39" t="s">
        <v>69</v>
      </c>
      <c r="AU263" s="39" t="s">
        <v>69</v>
      </c>
      <c r="AV263" s="1"/>
      <c r="AW263" s="1"/>
      <c r="AX263" s="1"/>
      <c r="AY263" s="1"/>
      <c r="AZ263" s="1"/>
      <c r="BA263" s="1"/>
      <c r="BB263" s="1"/>
      <c r="BC263" s="1"/>
      <c r="BD263" s="1"/>
      <c r="BE263" s="1"/>
      <c r="BF263" s="1"/>
      <c r="BG263" s="1"/>
      <c r="BH263" s="1"/>
      <c r="BI263" s="1"/>
      <c r="BJ263" s="1"/>
      <c r="BK263" s="1"/>
      <c r="BL263" s="1"/>
      <c r="BM263" s="1"/>
      <c r="BO263" s="39" t="s">
        <v>329</v>
      </c>
    </row>
    <row r="264" spans="1:67" ht="12.5" x14ac:dyDescent="0.25">
      <c r="A264" s="38">
        <v>43770.460227256946</v>
      </c>
      <c r="B264" s="39" t="s">
        <v>1558</v>
      </c>
      <c r="C264" s="39" t="s">
        <v>107</v>
      </c>
      <c r="D264" s="39" t="s">
        <v>1559</v>
      </c>
      <c r="E264" s="39">
        <v>200100744</v>
      </c>
      <c r="F264" s="39" t="s">
        <v>1560</v>
      </c>
      <c r="G264" s="40" t="s">
        <v>1561</v>
      </c>
      <c r="H264" s="39" t="s">
        <v>883</v>
      </c>
      <c r="I264" s="41" t="s">
        <v>69</v>
      </c>
      <c r="J264" s="39" t="s">
        <v>69</v>
      </c>
      <c r="K264" s="39" t="s">
        <v>69</v>
      </c>
      <c r="L264" s="39" t="s">
        <v>69</v>
      </c>
      <c r="M264" s="39" t="s">
        <v>69</v>
      </c>
      <c r="N264" s="39" t="s">
        <v>69</v>
      </c>
      <c r="O264" s="39" t="s">
        <v>69</v>
      </c>
      <c r="P264" s="39" t="s">
        <v>69</v>
      </c>
      <c r="Q264" s="39" t="s">
        <v>69</v>
      </c>
      <c r="R264" s="39" t="s">
        <v>69</v>
      </c>
      <c r="S264" s="39" t="s">
        <v>69</v>
      </c>
      <c r="T264" s="39" t="s">
        <v>69</v>
      </c>
      <c r="U264" s="39" t="s">
        <v>67</v>
      </c>
      <c r="V264" s="39" t="s">
        <v>67</v>
      </c>
      <c r="W264" s="39" t="s">
        <v>67</v>
      </c>
      <c r="X264" s="39" t="s">
        <v>67</v>
      </c>
      <c r="Y264" s="39" t="s">
        <v>67</v>
      </c>
      <c r="Z264" s="39" t="s">
        <v>67</v>
      </c>
      <c r="AA264" s="39" t="s">
        <v>67</v>
      </c>
      <c r="AB264" s="39" t="s">
        <v>67</v>
      </c>
      <c r="AC264" s="39" t="s">
        <v>67</v>
      </c>
      <c r="AD264" s="39" t="s">
        <v>67</v>
      </c>
      <c r="AE264" s="39" t="s">
        <v>67</v>
      </c>
      <c r="AF264" s="39" t="s">
        <v>67</v>
      </c>
      <c r="AG264" s="39" t="s">
        <v>67</v>
      </c>
      <c r="AH264" s="39" t="s">
        <v>67</v>
      </c>
      <c r="AI264" s="39" t="s">
        <v>67</v>
      </c>
      <c r="AJ264" s="39" t="s">
        <v>67</v>
      </c>
      <c r="AK264" s="39" t="s">
        <v>67</v>
      </c>
      <c r="AL264" s="39" t="s">
        <v>67</v>
      </c>
      <c r="AM264" s="39" t="s">
        <v>67</v>
      </c>
      <c r="AN264" s="39" t="s">
        <v>67</v>
      </c>
      <c r="AO264" s="39" t="s">
        <v>67</v>
      </c>
      <c r="AP264" s="39" t="s">
        <v>67</v>
      </c>
      <c r="AQ264" s="39" t="s">
        <v>67</v>
      </c>
      <c r="AR264" s="39" t="s">
        <v>67</v>
      </c>
      <c r="AS264" s="39" t="s">
        <v>67</v>
      </c>
      <c r="AT264" s="39" t="s">
        <v>67</v>
      </c>
      <c r="AU264" s="39" t="s">
        <v>67</v>
      </c>
      <c r="AV264" s="1"/>
      <c r="AW264" s="1"/>
      <c r="AX264" s="1"/>
      <c r="AY264" s="1"/>
      <c r="AZ264" s="1"/>
      <c r="BA264" s="1"/>
      <c r="BB264" s="1"/>
      <c r="BC264" s="1"/>
      <c r="BD264" s="1"/>
      <c r="BE264" s="1"/>
      <c r="BF264" s="1"/>
      <c r="BG264" s="1"/>
      <c r="BH264" s="1"/>
      <c r="BI264" s="1"/>
      <c r="BJ264" s="1"/>
      <c r="BK264" s="1"/>
      <c r="BL264" s="1"/>
      <c r="BM264" s="1"/>
      <c r="BN264" s="39" t="s">
        <v>219</v>
      </c>
      <c r="BO264" s="39" t="s">
        <v>322</v>
      </c>
    </row>
    <row r="265" spans="1:67" ht="12.5" x14ac:dyDescent="0.25">
      <c r="A265" s="38">
        <v>43770.521075486111</v>
      </c>
      <c r="B265" s="39" t="s">
        <v>1562</v>
      </c>
      <c r="C265" s="39" t="s">
        <v>107</v>
      </c>
      <c r="D265" s="39" t="s">
        <v>1563</v>
      </c>
      <c r="E265" s="39">
        <v>200100734</v>
      </c>
      <c r="F265" s="39" t="s">
        <v>1564</v>
      </c>
      <c r="G265" s="40" t="s">
        <v>1565</v>
      </c>
      <c r="H265" s="39" t="s">
        <v>883</v>
      </c>
      <c r="I265" s="39" t="s">
        <v>67</v>
      </c>
      <c r="J265" s="39" t="s">
        <v>67</v>
      </c>
      <c r="K265" s="39" t="s">
        <v>67</v>
      </c>
      <c r="L265" s="39" t="s">
        <v>67</v>
      </c>
      <c r="M265" s="39" t="s">
        <v>67</v>
      </c>
      <c r="N265" s="39" t="s">
        <v>67</v>
      </c>
      <c r="O265" s="39" t="s">
        <v>67</v>
      </c>
      <c r="P265" s="39" t="s">
        <v>67</v>
      </c>
      <c r="Q265" s="39" t="s">
        <v>67</v>
      </c>
      <c r="R265" s="39" t="s">
        <v>67</v>
      </c>
      <c r="S265" s="39" t="s">
        <v>67</v>
      </c>
      <c r="T265" s="39" t="s">
        <v>67</v>
      </c>
      <c r="U265" s="39" t="s">
        <v>67</v>
      </c>
      <c r="V265" s="39" t="s">
        <v>67</v>
      </c>
      <c r="W265" s="39" t="s">
        <v>67</v>
      </c>
      <c r="X265" s="39" t="s">
        <v>69</v>
      </c>
      <c r="Y265" s="39" t="s">
        <v>76</v>
      </c>
      <c r="Z265" s="39" t="s">
        <v>76</v>
      </c>
      <c r="AA265" s="39" t="s">
        <v>67</v>
      </c>
      <c r="AB265" s="39" t="s">
        <v>67</v>
      </c>
      <c r="AC265" s="39" t="s">
        <v>67</v>
      </c>
      <c r="AD265" s="39" t="s">
        <v>69</v>
      </c>
      <c r="AE265" s="39" t="s">
        <v>76</v>
      </c>
      <c r="AF265" s="39" t="s">
        <v>76</v>
      </c>
      <c r="AG265" s="39" t="s">
        <v>67</v>
      </c>
      <c r="AH265" s="39" t="s">
        <v>67</v>
      </c>
      <c r="AI265" s="39" t="s">
        <v>69</v>
      </c>
      <c r="AJ265" s="39" t="s">
        <v>67</v>
      </c>
      <c r="AK265" s="39" t="s">
        <v>76</v>
      </c>
      <c r="AL265" s="39" t="s">
        <v>76</v>
      </c>
      <c r="AM265" s="39" t="s">
        <v>67</v>
      </c>
      <c r="AN265" s="39" t="s">
        <v>67</v>
      </c>
      <c r="AO265" s="39" t="s">
        <v>83</v>
      </c>
      <c r="AP265" s="39" t="s">
        <v>76</v>
      </c>
      <c r="AQ265" s="39" t="s">
        <v>76</v>
      </c>
      <c r="AR265" s="39" t="s">
        <v>69</v>
      </c>
      <c r="AS265" s="39" t="s">
        <v>76</v>
      </c>
      <c r="AT265" s="39" t="s">
        <v>76</v>
      </c>
      <c r="AU265" s="39" t="s">
        <v>83</v>
      </c>
      <c r="AV265" s="1"/>
      <c r="AW265" s="1"/>
      <c r="AX265" s="1"/>
      <c r="AY265" s="1"/>
      <c r="AZ265" s="1"/>
      <c r="BA265" s="1"/>
      <c r="BB265" s="1"/>
      <c r="BC265" s="1"/>
      <c r="BD265" s="1"/>
      <c r="BE265" s="1"/>
      <c r="BF265" s="1"/>
      <c r="BG265" s="1"/>
      <c r="BH265" s="1"/>
      <c r="BI265" s="1"/>
      <c r="BJ265" s="1"/>
      <c r="BK265" s="1"/>
      <c r="BL265" s="1"/>
      <c r="BM265" s="1"/>
      <c r="BN265" s="39" t="s">
        <v>1566</v>
      </c>
      <c r="BO265" s="39" t="s">
        <v>1567</v>
      </c>
    </row>
    <row r="266" spans="1:67" ht="12.5" x14ac:dyDescent="0.25">
      <c r="A266" s="38">
        <v>43770.611496597223</v>
      </c>
      <c r="B266" s="39" t="s">
        <v>1568</v>
      </c>
      <c r="C266" s="39" t="s">
        <v>107</v>
      </c>
      <c r="D266" s="39" t="s">
        <v>1569</v>
      </c>
      <c r="E266" s="39">
        <v>200100752</v>
      </c>
      <c r="F266" s="39" t="s">
        <v>1570</v>
      </c>
      <c r="G266" s="40" t="s">
        <v>818</v>
      </c>
      <c r="H266" s="39" t="s">
        <v>883</v>
      </c>
      <c r="I266" s="39" t="s">
        <v>67</v>
      </c>
      <c r="J266" s="39" t="s">
        <v>67</v>
      </c>
      <c r="K266" s="39" t="s">
        <v>67</v>
      </c>
      <c r="L266" s="39" t="s">
        <v>67</v>
      </c>
      <c r="M266" s="39" t="s">
        <v>67</v>
      </c>
      <c r="N266" s="39" t="s">
        <v>67</v>
      </c>
      <c r="O266" s="39" t="s">
        <v>67</v>
      </c>
      <c r="P266" s="39" t="s">
        <v>67</v>
      </c>
      <c r="Q266" s="39" t="s">
        <v>67</v>
      </c>
      <c r="R266" s="39" t="s">
        <v>67</v>
      </c>
      <c r="S266" s="39" t="s">
        <v>67</v>
      </c>
      <c r="T266" s="39" t="s">
        <v>67</v>
      </c>
      <c r="U266" s="39" t="s">
        <v>67</v>
      </c>
      <c r="V266" s="39" t="s">
        <v>67</v>
      </c>
      <c r="W266" s="39" t="s">
        <v>67</v>
      </c>
      <c r="X266" s="39" t="s">
        <v>67</v>
      </c>
      <c r="Y266" s="39" t="s">
        <v>67</v>
      </c>
      <c r="Z266" s="39" t="s">
        <v>67</v>
      </c>
      <c r="AA266" s="39" t="s">
        <v>67</v>
      </c>
      <c r="AB266" s="39" t="s">
        <v>67</v>
      </c>
      <c r="AC266" s="39" t="s">
        <v>67</v>
      </c>
      <c r="AD266" s="39" t="s">
        <v>67</v>
      </c>
      <c r="AE266" s="39" t="s">
        <v>67</v>
      </c>
      <c r="AF266" s="39" t="s">
        <v>67</v>
      </c>
      <c r="AG266" s="39" t="s">
        <v>67</v>
      </c>
      <c r="AH266" s="39" t="s">
        <v>67</v>
      </c>
      <c r="AI266" s="39" t="s">
        <v>67</v>
      </c>
      <c r="AJ266" s="39" t="s">
        <v>67</v>
      </c>
      <c r="AK266" s="39" t="s">
        <v>67</v>
      </c>
      <c r="AL266" s="39" t="s">
        <v>67</v>
      </c>
      <c r="AM266" s="39" t="s">
        <v>67</v>
      </c>
      <c r="AN266" s="39" t="s">
        <v>67</v>
      </c>
      <c r="AO266" s="39" t="s">
        <v>67</v>
      </c>
      <c r="AP266" s="39" t="s">
        <v>67</v>
      </c>
      <c r="AQ266" s="39" t="s">
        <v>67</v>
      </c>
      <c r="AR266" s="39" t="s">
        <v>67</v>
      </c>
      <c r="AS266" s="39" t="s">
        <v>67</v>
      </c>
      <c r="AT266" s="39" t="s">
        <v>67</v>
      </c>
      <c r="AU266" s="39" t="s">
        <v>67</v>
      </c>
      <c r="AV266" s="1"/>
      <c r="AW266" s="1"/>
      <c r="AX266" s="1"/>
      <c r="AY266" s="1"/>
      <c r="AZ266" s="1"/>
      <c r="BA266" s="1"/>
      <c r="BB266" s="1"/>
      <c r="BC266" s="1"/>
      <c r="BD266" s="1"/>
      <c r="BE266" s="1"/>
      <c r="BF266" s="1"/>
      <c r="BG266" s="1"/>
      <c r="BH266" s="1"/>
      <c r="BI266" s="1"/>
      <c r="BJ266" s="1"/>
      <c r="BK266" s="1"/>
      <c r="BL266" s="1"/>
      <c r="BM266" s="1"/>
      <c r="BO266" s="39" t="s">
        <v>700</v>
      </c>
    </row>
    <row r="267" spans="1:67" ht="12.5" x14ac:dyDescent="0.25">
      <c r="A267" s="38">
        <v>43769.552241689817</v>
      </c>
      <c r="B267" s="39" t="s">
        <v>1571</v>
      </c>
      <c r="C267" s="39" t="s">
        <v>107</v>
      </c>
      <c r="D267" s="39" t="s">
        <v>819</v>
      </c>
      <c r="E267" s="39">
        <v>200100754</v>
      </c>
      <c r="F267" s="39" t="s">
        <v>1572</v>
      </c>
      <c r="G267" s="40" t="s">
        <v>1573</v>
      </c>
      <c r="H267" s="39" t="s">
        <v>883</v>
      </c>
      <c r="I267" s="39" t="s">
        <v>67</v>
      </c>
      <c r="J267" s="39" t="s">
        <v>67</v>
      </c>
      <c r="K267" s="39" t="s">
        <v>67</v>
      </c>
      <c r="L267" s="39" t="s">
        <v>67</v>
      </c>
      <c r="M267" s="39" t="s">
        <v>67</v>
      </c>
      <c r="N267" s="39" t="s">
        <v>67</v>
      </c>
      <c r="O267" s="39" t="s">
        <v>67</v>
      </c>
      <c r="P267" s="39" t="s">
        <v>67</v>
      </c>
      <c r="Q267" s="39" t="s">
        <v>67</v>
      </c>
      <c r="R267" s="39" t="s">
        <v>67</v>
      </c>
      <c r="S267" s="39" t="s">
        <v>67</v>
      </c>
      <c r="T267" s="39" t="s">
        <v>67</v>
      </c>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O267" s="39" t="s">
        <v>107</v>
      </c>
    </row>
    <row r="268" spans="1:67" ht="12.5" x14ac:dyDescent="0.25">
      <c r="A268" s="38">
        <v>43769.45878173611</v>
      </c>
      <c r="B268" s="39" t="s">
        <v>334</v>
      </c>
      <c r="C268" s="39" t="s">
        <v>107</v>
      </c>
      <c r="D268" s="39" t="s">
        <v>1574</v>
      </c>
      <c r="E268" s="39">
        <v>200100778</v>
      </c>
      <c r="F268" s="39" t="s">
        <v>1575</v>
      </c>
      <c r="G268" s="40" t="s">
        <v>820</v>
      </c>
      <c r="H268" s="39" t="s">
        <v>883</v>
      </c>
      <c r="I268" s="39" t="s">
        <v>67</v>
      </c>
      <c r="J268" s="39" t="s">
        <v>67</v>
      </c>
      <c r="K268" s="39" t="s">
        <v>67</v>
      </c>
      <c r="L268" s="39" t="s">
        <v>67</v>
      </c>
      <c r="M268" s="39" t="s">
        <v>67</v>
      </c>
      <c r="N268" s="39" t="s">
        <v>67</v>
      </c>
      <c r="O268" s="39" t="s">
        <v>67</v>
      </c>
      <c r="P268" s="39" t="s">
        <v>67</v>
      </c>
      <c r="Q268" s="39" t="s">
        <v>67</v>
      </c>
      <c r="R268" s="39" t="s">
        <v>67</v>
      </c>
      <c r="S268" s="39" t="s">
        <v>67</v>
      </c>
      <c r="T268" s="39" t="s">
        <v>67</v>
      </c>
      <c r="U268" s="39" t="s">
        <v>67</v>
      </c>
      <c r="V268" s="39" t="s">
        <v>67</v>
      </c>
      <c r="W268" s="39" t="s">
        <v>67</v>
      </c>
      <c r="X268" s="39" t="s">
        <v>67</v>
      </c>
      <c r="Y268" s="39" t="s">
        <v>67</v>
      </c>
      <c r="Z268" s="39" t="s">
        <v>67</v>
      </c>
      <c r="AA268" s="39" t="s">
        <v>67</v>
      </c>
      <c r="AB268" s="39" t="s">
        <v>67</v>
      </c>
      <c r="AC268" s="39" t="s">
        <v>67</v>
      </c>
      <c r="AD268" s="39" t="s">
        <v>67</v>
      </c>
      <c r="AE268" s="39" t="s">
        <v>67</v>
      </c>
      <c r="AF268" s="39" t="s">
        <v>67</v>
      </c>
      <c r="AG268" s="39" t="s">
        <v>67</v>
      </c>
      <c r="AH268" s="39" t="s">
        <v>67</v>
      </c>
      <c r="AI268" s="39" t="s">
        <v>67</v>
      </c>
      <c r="AJ268" s="39" t="s">
        <v>67</v>
      </c>
      <c r="AK268" s="39" t="s">
        <v>67</v>
      </c>
      <c r="AL268" s="39" t="s">
        <v>67</v>
      </c>
      <c r="AM268" s="39" t="s">
        <v>67</v>
      </c>
      <c r="AN268" s="39" t="s">
        <v>67</v>
      </c>
      <c r="AO268" s="39" t="s">
        <v>67</v>
      </c>
      <c r="AP268" s="39" t="s">
        <v>67</v>
      </c>
      <c r="AQ268" s="39" t="s">
        <v>67</v>
      </c>
      <c r="AR268" s="39" t="s">
        <v>67</v>
      </c>
      <c r="AS268" s="39" t="s">
        <v>67</v>
      </c>
      <c r="AT268" s="39" t="s">
        <v>67</v>
      </c>
      <c r="AU268" s="39" t="s">
        <v>67</v>
      </c>
      <c r="AV268" s="1"/>
      <c r="AW268" s="1"/>
      <c r="AX268" s="1"/>
      <c r="AY268" s="1"/>
      <c r="AZ268" s="1"/>
      <c r="BA268" s="1"/>
      <c r="BB268" s="1"/>
      <c r="BC268" s="1"/>
      <c r="BD268" s="1"/>
      <c r="BE268" s="1"/>
      <c r="BF268" s="1"/>
      <c r="BG268" s="1"/>
      <c r="BH268" s="1"/>
      <c r="BI268" s="1"/>
      <c r="BJ268" s="1"/>
      <c r="BK268" s="1"/>
      <c r="BL268" s="1"/>
      <c r="BM268" s="1"/>
      <c r="BN268" s="39" t="s">
        <v>1576</v>
      </c>
      <c r="BO268" s="39">
        <v>1</v>
      </c>
    </row>
    <row r="269" spans="1:67" ht="12.5" x14ac:dyDescent="0.25">
      <c r="A269" s="38">
        <v>43769.912886192134</v>
      </c>
      <c r="B269" s="39" t="s">
        <v>1577</v>
      </c>
      <c r="C269" s="39" t="s">
        <v>107</v>
      </c>
      <c r="D269" s="39" t="s">
        <v>1578</v>
      </c>
      <c r="E269" s="39">
        <v>200100784</v>
      </c>
      <c r="F269" s="39" t="s">
        <v>1579</v>
      </c>
      <c r="G269" s="40" t="s">
        <v>1580</v>
      </c>
      <c r="H269" s="39" t="s">
        <v>883</v>
      </c>
      <c r="I269" s="39" t="s">
        <v>67</v>
      </c>
      <c r="J269" s="39" t="s">
        <v>67</v>
      </c>
      <c r="K269" s="39" t="s">
        <v>67</v>
      </c>
      <c r="L269" s="39" t="s">
        <v>67</v>
      </c>
      <c r="M269" s="39" t="s">
        <v>67</v>
      </c>
      <c r="N269" s="39" t="s">
        <v>67</v>
      </c>
      <c r="O269" s="39" t="s">
        <v>67</v>
      </c>
      <c r="P269" s="39" t="s">
        <v>67</v>
      </c>
      <c r="Q269" s="39" t="s">
        <v>67</v>
      </c>
      <c r="R269" s="39" t="s">
        <v>67</v>
      </c>
      <c r="S269" s="39" t="s">
        <v>67</v>
      </c>
      <c r="T269" s="39" t="s">
        <v>67</v>
      </c>
      <c r="U269" s="39" t="s">
        <v>67</v>
      </c>
      <c r="V269" s="39" t="s">
        <v>67</v>
      </c>
      <c r="W269" s="39" t="s">
        <v>67</v>
      </c>
      <c r="X269" s="39" t="s">
        <v>67</v>
      </c>
      <c r="Y269" s="39" t="s">
        <v>67</v>
      </c>
      <c r="Z269" s="39" t="s">
        <v>67</v>
      </c>
      <c r="AA269" s="39" t="s">
        <v>67</v>
      </c>
      <c r="AB269" s="39" t="s">
        <v>67</v>
      </c>
      <c r="AC269" s="39" t="s">
        <v>67</v>
      </c>
      <c r="AD269" s="39" t="s">
        <v>67</v>
      </c>
      <c r="AE269" s="39" t="s">
        <v>67</v>
      </c>
      <c r="AF269" s="39" t="s">
        <v>67</v>
      </c>
      <c r="AG269" s="39" t="s">
        <v>67</v>
      </c>
      <c r="AH269" s="39" t="s">
        <v>67</v>
      </c>
      <c r="AI269" s="39" t="s">
        <v>67</v>
      </c>
      <c r="AJ269" s="39" t="s">
        <v>67</v>
      </c>
      <c r="AK269" s="39" t="s">
        <v>67</v>
      </c>
      <c r="AL269" s="39" t="s">
        <v>67</v>
      </c>
      <c r="AM269" s="39" t="s">
        <v>67</v>
      </c>
      <c r="AN269" s="39" t="s">
        <v>67</v>
      </c>
      <c r="AO269" s="39" t="s">
        <v>67</v>
      </c>
      <c r="AP269" s="39" t="s">
        <v>67</v>
      </c>
      <c r="AQ269" s="39" t="s">
        <v>67</v>
      </c>
      <c r="AR269" s="39" t="s">
        <v>67</v>
      </c>
      <c r="AS269" s="39" t="s">
        <v>67</v>
      </c>
      <c r="AT269" s="39" t="s">
        <v>67</v>
      </c>
      <c r="AU269" s="39" t="s">
        <v>67</v>
      </c>
      <c r="AV269" s="39" t="s">
        <v>67</v>
      </c>
      <c r="AW269" s="39" t="s">
        <v>67</v>
      </c>
      <c r="AX269" s="39" t="s">
        <v>67</v>
      </c>
      <c r="AY269" s="39" t="s">
        <v>67</v>
      </c>
      <c r="AZ269" s="39" t="s">
        <v>67</v>
      </c>
      <c r="BA269" s="39" t="s">
        <v>67</v>
      </c>
      <c r="BB269" s="39" t="s">
        <v>67</v>
      </c>
      <c r="BC269" s="39" t="s">
        <v>67</v>
      </c>
      <c r="BD269" s="39" t="s">
        <v>67</v>
      </c>
      <c r="BE269" s="39" t="s">
        <v>67</v>
      </c>
      <c r="BF269" s="39" t="s">
        <v>67</v>
      </c>
      <c r="BG269" s="39" t="s">
        <v>67</v>
      </c>
      <c r="BH269" s="39" t="s">
        <v>67</v>
      </c>
      <c r="BI269" s="39" t="s">
        <v>67</v>
      </c>
      <c r="BJ269" s="39" t="s">
        <v>67</v>
      </c>
      <c r="BK269" s="39" t="s">
        <v>67</v>
      </c>
      <c r="BL269" s="39" t="s">
        <v>67</v>
      </c>
      <c r="BM269" s="39" t="s">
        <v>67</v>
      </c>
      <c r="BN269" s="39" t="s">
        <v>1581</v>
      </c>
      <c r="BO269" s="39" t="s">
        <v>696</v>
      </c>
    </row>
    <row r="270" spans="1:67" ht="12.5" x14ac:dyDescent="0.25">
      <c r="A270" s="38">
        <v>43770.533335694447</v>
      </c>
      <c r="B270" s="39" t="s">
        <v>822</v>
      </c>
      <c r="C270" s="39" t="s">
        <v>107</v>
      </c>
      <c r="D270" s="39" t="s">
        <v>1582</v>
      </c>
      <c r="E270" s="39">
        <v>200100791</v>
      </c>
      <c r="F270" s="39" t="s">
        <v>1583</v>
      </c>
      <c r="G270" s="40" t="s">
        <v>823</v>
      </c>
      <c r="H270" s="39" t="s">
        <v>883</v>
      </c>
      <c r="I270" s="39" t="s">
        <v>67</v>
      </c>
      <c r="J270" s="39" t="s">
        <v>67</v>
      </c>
      <c r="K270" s="39" t="s">
        <v>67</v>
      </c>
      <c r="L270" s="39" t="s">
        <v>67</v>
      </c>
      <c r="M270" s="39" t="s">
        <v>67</v>
      </c>
      <c r="N270" s="39" t="s">
        <v>67</v>
      </c>
      <c r="O270" s="39" t="s">
        <v>67</v>
      </c>
      <c r="P270" s="39" t="s">
        <v>67</v>
      </c>
      <c r="Q270" s="39" t="s">
        <v>69</v>
      </c>
      <c r="R270" s="39" t="s">
        <v>67</v>
      </c>
      <c r="S270" s="39" t="s">
        <v>69</v>
      </c>
      <c r="T270" s="39" t="s">
        <v>69</v>
      </c>
      <c r="U270" s="39" t="s">
        <v>69</v>
      </c>
      <c r="V270" s="39" t="s">
        <v>67</v>
      </c>
      <c r="W270" s="39" t="s">
        <v>69</v>
      </c>
      <c r="X270" s="39" t="s">
        <v>69</v>
      </c>
      <c r="Y270" s="39" t="s">
        <v>76</v>
      </c>
      <c r="Z270" s="39" t="s">
        <v>69</v>
      </c>
      <c r="AA270" s="39" t="s">
        <v>67</v>
      </c>
      <c r="AB270" s="39" t="s">
        <v>69</v>
      </c>
      <c r="AC270" s="39" t="s">
        <v>67</v>
      </c>
      <c r="AD270" s="39" t="s">
        <v>69</v>
      </c>
      <c r="AE270" s="39" t="s">
        <v>69</v>
      </c>
      <c r="AF270" s="39" t="s">
        <v>67</v>
      </c>
      <c r="AG270" s="39" t="s">
        <v>67</v>
      </c>
      <c r="AH270" s="39" t="s">
        <v>69</v>
      </c>
      <c r="AI270" s="39" t="s">
        <v>67</v>
      </c>
      <c r="AJ270" s="39" t="s">
        <v>69</v>
      </c>
      <c r="AK270" s="39" t="s">
        <v>69</v>
      </c>
      <c r="AL270" s="39" t="s">
        <v>67</v>
      </c>
      <c r="AM270" s="39" t="s">
        <v>67</v>
      </c>
      <c r="AN270" s="39" t="s">
        <v>69</v>
      </c>
      <c r="AO270" s="39" t="s">
        <v>67</v>
      </c>
      <c r="AP270" s="39" t="s">
        <v>67</v>
      </c>
      <c r="AQ270" s="39" t="s">
        <v>67</v>
      </c>
      <c r="AR270" s="39" t="s">
        <v>69</v>
      </c>
      <c r="AS270" s="39" t="s">
        <v>69</v>
      </c>
      <c r="AT270" s="39" t="s">
        <v>67</v>
      </c>
      <c r="AU270" s="39" t="s">
        <v>67</v>
      </c>
      <c r="AV270" s="1"/>
      <c r="AW270" s="1"/>
      <c r="AX270" s="1"/>
      <c r="AY270" s="1"/>
      <c r="AZ270" s="1"/>
      <c r="BA270" s="1"/>
      <c r="BB270" s="1"/>
      <c r="BC270" s="1"/>
      <c r="BD270" s="1"/>
      <c r="BE270" s="1"/>
      <c r="BF270" s="1"/>
      <c r="BG270" s="1"/>
      <c r="BH270" s="1"/>
      <c r="BI270" s="1"/>
      <c r="BJ270" s="1"/>
      <c r="BK270" s="1"/>
      <c r="BL270" s="1"/>
      <c r="BM270" s="1"/>
      <c r="BO270" s="39" t="s">
        <v>321</v>
      </c>
    </row>
    <row r="271" spans="1:67" ht="12.5" x14ac:dyDescent="0.25">
      <c r="A271" s="38">
        <v>43770.577735196755</v>
      </c>
      <c r="B271" s="39" t="s">
        <v>1584</v>
      </c>
      <c r="C271" s="39" t="s">
        <v>107</v>
      </c>
      <c r="D271" s="39" t="s">
        <v>1585</v>
      </c>
      <c r="E271" s="39">
        <v>200100805</v>
      </c>
      <c r="F271" s="39" t="s">
        <v>1586</v>
      </c>
      <c r="G271" s="40" t="s">
        <v>1587</v>
      </c>
      <c r="H271" s="39" t="s">
        <v>883</v>
      </c>
      <c r="I271" s="39" t="s">
        <v>67</v>
      </c>
      <c r="J271" s="39" t="s">
        <v>67</v>
      </c>
      <c r="K271" s="39" t="s">
        <v>67</v>
      </c>
      <c r="L271" s="39" t="s">
        <v>67</v>
      </c>
      <c r="M271" s="39" t="s">
        <v>67</v>
      </c>
      <c r="N271" s="39" t="s">
        <v>67</v>
      </c>
      <c r="O271" s="39" t="s">
        <v>67</v>
      </c>
      <c r="P271" s="39" t="s">
        <v>67</v>
      </c>
      <c r="Q271" s="39" t="s">
        <v>67</v>
      </c>
      <c r="R271" s="39" t="s">
        <v>67</v>
      </c>
      <c r="S271" s="39" t="s">
        <v>67</v>
      </c>
      <c r="T271" s="39" t="s">
        <v>67</v>
      </c>
      <c r="U271" s="39" t="s">
        <v>67</v>
      </c>
      <c r="V271" s="39" t="s">
        <v>67</v>
      </c>
      <c r="W271" s="39" t="s">
        <v>67</v>
      </c>
      <c r="X271" s="39" t="s">
        <v>67</v>
      </c>
      <c r="Y271" s="39" t="s">
        <v>67</v>
      </c>
      <c r="Z271" s="39" t="s">
        <v>67</v>
      </c>
      <c r="AA271" s="39" t="s">
        <v>67</v>
      </c>
      <c r="AB271" s="39" t="s">
        <v>67</v>
      </c>
      <c r="AC271" s="39" t="s">
        <v>67</v>
      </c>
      <c r="AD271" s="39" t="s">
        <v>67</v>
      </c>
      <c r="AE271" s="39" t="s">
        <v>67</v>
      </c>
      <c r="AF271" s="39" t="s">
        <v>67</v>
      </c>
      <c r="AG271" s="39" t="s">
        <v>67</v>
      </c>
      <c r="AH271" s="39" t="s">
        <v>67</v>
      </c>
      <c r="AI271" s="39" t="s">
        <v>67</v>
      </c>
      <c r="AJ271" s="39" t="s">
        <v>67</v>
      </c>
      <c r="AK271" s="39" t="s">
        <v>67</v>
      </c>
      <c r="AL271" s="39" t="s">
        <v>67</v>
      </c>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O271" s="39" t="s">
        <v>696</v>
      </c>
    </row>
    <row r="272" spans="1:67" ht="12.5" x14ac:dyDescent="0.25">
      <c r="A272" s="38">
        <v>43774.394826319447</v>
      </c>
      <c r="B272" s="39" t="s">
        <v>824</v>
      </c>
      <c r="C272" s="39" t="s">
        <v>107</v>
      </c>
      <c r="D272" s="39" t="s">
        <v>1588</v>
      </c>
      <c r="E272" s="39">
        <v>200100806</v>
      </c>
      <c r="F272" s="39" t="s">
        <v>825</v>
      </c>
      <c r="G272" s="40" t="s">
        <v>826</v>
      </c>
      <c r="H272" s="39" t="s">
        <v>883</v>
      </c>
      <c r="I272" s="1"/>
      <c r="J272" s="39" t="s">
        <v>83</v>
      </c>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39" t="s">
        <v>67</v>
      </c>
      <c r="AW272" s="39" t="s">
        <v>67</v>
      </c>
      <c r="AX272" s="39" t="s">
        <v>67</v>
      </c>
      <c r="AY272" s="39" t="s">
        <v>67</v>
      </c>
      <c r="AZ272" s="39" t="s">
        <v>67</v>
      </c>
      <c r="BA272" s="39" t="s">
        <v>67</v>
      </c>
      <c r="BB272" s="39" t="s">
        <v>67</v>
      </c>
      <c r="BC272" s="39" t="s">
        <v>67</v>
      </c>
      <c r="BD272" s="39" t="s">
        <v>67</v>
      </c>
      <c r="BE272" s="39" t="s">
        <v>67</v>
      </c>
      <c r="BF272" s="39" t="s">
        <v>67</v>
      </c>
      <c r="BG272" s="39" t="s">
        <v>67</v>
      </c>
      <c r="BH272" s="39" t="s">
        <v>67</v>
      </c>
      <c r="BI272" s="39" t="s">
        <v>67</v>
      </c>
      <c r="BJ272" s="39" t="s">
        <v>67</v>
      </c>
      <c r="BK272" s="39" t="s">
        <v>67</v>
      </c>
      <c r="BL272" s="39" t="s">
        <v>67</v>
      </c>
      <c r="BM272" s="39" t="s">
        <v>67</v>
      </c>
      <c r="BN272" s="39" t="s">
        <v>233</v>
      </c>
      <c r="BO272" s="39" t="s">
        <v>929</v>
      </c>
    </row>
    <row r="273" spans="1:67" ht="12.5" x14ac:dyDescent="0.25">
      <c r="A273" s="38">
        <v>43763.912071018523</v>
      </c>
      <c r="B273" s="39" t="s">
        <v>827</v>
      </c>
      <c r="C273" s="39" t="s">
        <v>107</v>
      </c>
      <c r="D273" s="39" t="s">
        <v>828</v>
      </c>
      <c r="E273" s="39">
        <v>200100807</v>
      </c>
      <c r="F273" s="39" t="s">
        <v>1589</v>
      </c>
      <c r="G273" s="40" t="s">
        <v>829</v>
      </c>
      <c r="H273" s="39" t="s">
        <v>883</v>
      </c>
      <c r="I273" s="1"/>
      <c r="J273" s="1"/>
      <c r="K273" s="1"/>
      <c r="L273" s="1"/>
      <c r="M273" s="1"/>
      <c r="N273" s="1"/>
      <c r="O273" s="1"/>
      <c r="P273" s="1"/>
      <c r="Q273" s="1"/>
      <c r="R273" s="1"/>
      <c r="S273" s="1"/>
      <c r="T273" s="1"/>
      <c r="U273" s="1"/>
      <c r="V273" s="1"/>
      <c r="W273" s="1"/>
      <c r="X273" s="1"/>
      <c r="Y273" s="1"/>
      <c r="Z273" s="1"/>
      <c r="AA273" s="39" t="s">
        <v>67</v>
      </c>
      <c r="AB273" s="39" t="s">
        <v>67</v>
      </c>
      <c r="AC273" s="39" t="s">
        <v>67</v>
      </c>
      <c r="AD273" s="39" t="s">
        <v>67</v>
      </c>
      <c r="AE273" s="39" t="s">
        <v>67</v>
      </c>
      <c r="AF273" s="39" t="s">
        <v>67</v>
      </c>
      <c r="AG273" s="39" t="s">
        <v>67</v>
      </c>
      <c r="AH273" s="39" t="s">
        <v>67</v>
      </c>
      <c r="AI273" s="39" t="s">
        <v>67</v>
      </c>
      <c r="AJ273" s="39" t="s">
        <v>67</v>
      </c>
      <c r="AK273" s="39" t="s">
        <v>67</v>
      </c>
      <c r="AL273" s="39" t="s">
        <v>67</v>
      </c>
      <c r="AM273" s="39" t="s">
        <v>67</v>
      </c>
      <c r="AN273" s="39" t="s">
        <v>67</v>
      </c>
      <c r="AO273" s="39" t="s">
        <v>67</v>
      </c>
      <c r="AP273" s="39" t="s">
        <v>67</v>
      </c>
      <c r="AQ273" s="39" t="s">
        <v>67</v>
      </c>
      <c r="AR273" s="39" t="s">
        <v>67</v>
      </c>
      <c r="AS273" s="39" t="s">
        <v>67</v>
      </c>
      <c r="AT273" s="39" t="s">
        <v>67</v>
      </c>
      <c r="AU273" s="39" t="s">
        <v>67</v>
      </c>
      <c r="AV273" s="39" t="s">
        <v>67</v>
      </c>
      <c r="AW273" s="39" t="s">
        <v>67</v>
      </c>
      <c r="AX273" s="39" t="s">
        <v>67</v>
      </c>
      <c r="AY273" s="39" t="s">
        <v>67</v>
      </c>
      <c r="AZ273" s="39" t="s">
        <v>67</v>
      </c>
      <c r="BA273" s="39" t="s">
        <v>67</v>
      </c>
      <c r="BB273" s="39" t="s">
        <v>67</v>
      </c>
      <c r="BC273" s="39" t="s">
        <v>67</v>
      </c>
      <c r="BD273" s="39" t="s">
        <v>67</v>
      </c>
      <c r="BE273" s="39" t="s">
        <v>67</v>
      </c>
      <c r="BF273" s="39" t="s">
        <v>67</v>
      </c>
      <c r="BG273" s="39" t="s">
        <v>67</v>
      </c>
      <c r="BH273" s="39" t="s">
        <v>67</v>
      </c>
      <c r="BI273" s="39" t="s">
        <v>67</v>
      </c>
      <c r="BJ273" s="39" t="s">
        <v>67</v>
      </c>
      <c r="BK273" s="39" t="s">
        <v>67</v>
      </c>
      <c r="BL273" s="39" t="s">
        <v>67</v>
      </c>
      <c r="BM273" s="39" t="s">
        <v>67</v>
      </c>
      <c r="BO273" s="39" t="s">
        <v>674</v>
      </c>
    </row>
    <row r="274" spans="1:67" ht="12.5" x14ac:dyDescent="0.25">
      <c r="A274" s="38">
        <v>43770.44159376157</v>
      </c>
      <c r="B274" s="39" t="s">
        <v>1590</v>
      </c>
      <c r="C274" s="39" t="s">
        <v>107</v>
      </c>
      <c r="D274" s="39" t="s">
        <v>1591</v>
      </c>
      <c r="E274" s="39">
        <v>200100808</v>
      </c>
      <c r="F274" s="39" t="s">
        <v>1592</v>
      </c>
      <c r="G274" s="40" t="s">
        <v>1593</v>
      </c>
      <c r="H274" s="39" t="s">
        <v>883</v>
      </c>
      <c r="I274" s="39" t="s">
        <v>67</v>
      </c>
      <c r="J274" s="39" t="s">
        <v>67</v>
      </c>
      <c r="K274" s="39" t="s">
        <v>67</v>
      </c>
      <c r="L274" s="39" t="s">
        <v>67</v>
      </c>
      <c r="M274" s="39" t="s">
        <v>67</v>
      </c>
      <c r="N274" s="39" t="s">
        <v>67</v>
      </c>
      <c r="O274" s="39" t="s">
        <v>67</v>
      </c>
      <c r="P274" s="39" t="s">
        <v>67</v>
      </c>
      <c r="Q274" s="39" t="s">
        <v>67</v>
      </c>
      <c r="R274" s="39" t="s">
        <v>67</v>
      </c>
      <c r="S274" s="39" t="s">
        <v>67</v>
      </c>
      <c r="T274" s="39" t="s">
        <v>67</v>
      </c>
      <c r="U274" s="39" t="s">
        <v>67</v>
      </c>
      <c r="V274" s="39" t="s">
        <v>67</v>
      </c>
      <c r="W274" s="39" t="s">
        <v>67</v>
      </c>
      <c r="X274" s="39" t="s">
        <v>67</v>
      </c>
      <c r="Y274" s="39" t="s">
        <v>67</v>
      </c>
      <c r="Z274" s="39" t="s">
        <v>67</v>
      </c>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row>
    <row r="275" spans="1:67" ht="12.5" x14ac:dyDescent="0.25">
      <c r="A275" s="38">
        <v>43770.388426527774</v>
      </c>
      <c r="B275" s="39" t="s">
        <v>830</v>
      </c>
      <c r="C275" s="39" t="s">
        <v>107</v>
      </c>
      <c r="D275" s="39" t="s">
        <v>878</v>
      </c>
      <c r="E275" s="39">
        <v>200100814</v>
      </c>
      <c r="F275" s="39" t="s">
        <v>1594</v>
      </c>
      <c r="G275" s="40" t="s">
        <v>831</v>
      </c>
      <c r="H275" s="39" t="s">
        <v>883</v>
      </c>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39" t="s">
        <v>69</v>
      </c>
      <c r="AW275" s="39" t="s">
        <v>84</v>
      </c>
      <c r="AX275" s="39" t="s">
        <v>67</v>
      </c>
      <c r="AY275" s="39" t="s">
        <v>67</v>
      </c>
      <c r="AZ275" s="39" t="s">
        <v>69</v>
      </c>
      <c r="BA275" s="39" t="s">
        <v>69</v>
      </c>
      <c r="BB275" s="39" t="s">
        <v>67</v>
      </c>
      <c r="BC275" s="39" t="s">
        <v>83</v>
      </c>
      <c r="BD275" s="39" t="s">
        <v>67</v>
      </c>
      <c r="BE275" s="39" t="s">
        <v>69</v>
      </c>
      <c r="BF275" s="39" t="s">
        <v>67</v>
      </c>
      <c r="BG275" s="39" t="s">
        <v>67</v>
      </c>
      <c r="BH275" s="39" t="s">
        <v>67</v>
      </c>
      <c r="BI275" s="39" t="s">
        <v>67</v>
      </c>
      <c r="BJ275" s="39" t="s">
        <v>67</v>
      </c>
      <c r="BK275" s="39" t="s">
        <v>69</v>
      </c>
      <c r="BL275" s="39" t="s">
        <v>67</v>
      </c>
      <c r="BM275" s="39" t="s">
        <v>67</v>
      </c>
      <c r="BN275" s="39" t="s">
        <v>328</v>
      </c>
      <c r="BO275" s="40" t="s">
        <v>1595</v>
      </c>
    </row>
    <row r="276" spans="1:67" ht="12.5" x14ac:dyDescent="0.25">
      <c r="A276" s="38">
        <v>43773.439785381939</v>
      </c>
      <c r="B276" s="39" t="s">
        <v>832</v>
      </c>
      <c r="C276" s="39" t="s">
        <v>107</v>
      </c>
      <c r="D276" s="39" t="s">
        <v>833</v>
      </c>
      <c r="E276" s="39">
        <v>200100820</v>
      </c>
      <c r="F276" s="39" t="s">
        <v>834</v>
      </c>
      <c r="G276" s="40" t="s">
        <v>835</v>
      </c>
      <c r="H276" s="39" t="s">
        <v>883</v>
      </c>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39" t="s">
        <v>67</v>
      </c>
      <c r="AW276" s="39" t="s">
        <v>67</v>
      </c>
      <c r="AX276" s="39" t="s">
        <v>67</v>
      </c>
      <c r="AY276" s="39" t="s">
        <v>67</v>
      </c>
      <c r="AZ276" s="39" t="s">
        <v>67</v>
      </c>
      <c r="BA276" s="39" t="s">
        <v>67</v>
      </c>
      <c r="BB276" s="39" t="s">
        <v>67</v>
      </c>
      <c r="BC276" s="39" t="s">
        <v>67</v>
      </c>
      <c r="BD276" s="39" t="s">
        <v>67</v>
      </c>
      <c r="BE276" s="39" t="s">
        <v>67</v>
      </c>
      <c r="BF276" s="39" t="s">
        <v>67</v>
      </c>
      <c r="BG276" s="39" t="s">
        <v>67</v>
      </c>
      <c r="BH276" s="39" t="s">
        <v>67</v>
      </c>
      <c r="BI276" s="39" t="s">
        <v>67</v>
      </c>
      <c r="BJ276" s="39" t="s">
        <v>67</v>
      </c>
      <c r="BK276" s="39" t="s">
        <v>67</v>
      </c>
      <c r="BL276" s="39" t="s">
        <v>67</v>
      </c>
      <c r="BM276" s="39" t="s">
        <v>67</v>
      </c>
      <c r="BN276" s="39" t="s">
        <v>225</v>
      </c>
      <c r="BO276" s="39" t="s">
        <v>675</v>
      </c>
    </row>
    <row r="277" spans="1:67" ht="12.5" x14ac:dyDescent="0.25">
      <c r="A277" s="38">
        <v>43770.385009861115</v>
      </c>
      <c r="B277" s="39" t="s">
        <v>836</v>
      </c>
      <c r="C277" s="39" t="s">
        <v>107</v>
      </c>
      <c r="D277" s="39" t="s">
        <v>837</v>
      </c>
      <c r="E277" s="39">
        <v>200100821</v>
      </c>
      <c r="F277" s="39" t="s">
        <v>1596</v>
      </c>
      <c r="G277" s="40" t="s">
        <v>838</v>
      </c>
      <c r="H277" s="39" t="s">
        <v>883</v>
      </c>
      <c r="I277" s="39" t="s">
        <v>67</v>
      </c>
      <c r="J277" s="39" t="s">
        <v>69</v>
      </c>
      <c r="K277" s="39" t="s">
        <v>67</v>
      </c>
      <c r="L277" s="39" t="s">
        <v>67</v>
      </c>
      <c r="M277" s="39" t="s">
        <v>67</v>
      </c>
      <c r="N277" s="39" t="s">
        <v>67</v>
      </c>
      <c r="O277" s="39" t="s">
        <v>67</v>
      </c>
      <c r="P277" s="39" t="s">
        <v>67</v>
      </c>
      <c r="Q277" s="39" t="s">
        <v>67</v>
      </c>
      <c r="R277" s="39" t="s">
        <v>67</v>
      </c>
      <c r="S277" s="39" t="s">
        <v>67</v>
      </c>
      <c r="T277" s="39" t="s">
        <v>67</v>
      </c>
      <c r="U277" s="39" t="s">
        <v>67</v>
      </c>
      <c r="V277" s="39" t="s">
        <v>69</v>
      </c>
      <c r="W277" s="39" t="s">
        <v>67</v>
      </c>
      <c r="X277" s="39" t="s">
        <v>67</v>
      </c>
      <c r="Y277" s="39" t="s">
        <v>67</v>
      </c>
      <c r="Z277" s="39" t="s">
        <v>67</v>
      </c>
      <c r="AA277" s="39" t="s">
        <v>67</v>
      </c>
      <c r="AB277" s="39" t="s">
        <v>67</v>
      </c>
      <c r="AC277" s="39" t="s">
        <v>67</v>
      </c>
      <c r="AD277" s="39" t="s">
        <v>67</v>
      </c>
      <c r="AE277" s="39" t="s">
        <v>67</v>
      </c>
      <c r="AF277" s="39" t="s">
        <v>67</v>
      </c>
      <c r="AG277" s="39" t="s">
        <v>67</v>
      </c>
      <c r="AH277" s="39" t="s">
        <v>67</v>
      </c>
      <c r="AI277" s="39" t="s">
        <v>67</v>
      </c>
      <c r="AJ277" s="39" t="s">
        <v>67</v>
      </c>
      <c r="AK277" s="39" t="s">
        <v>67</v>
      </c>
      <c r="AL277" s="39" t="s">
        <v>67</v>
      </c>
      <c r="AM277" s="39" t="s">
        <v>67</v>
      </c>
      <c r="AN277" s="39" t="s">
        <v>67</v>
      </c>
      <c r="AO277" s="39" t="s">
        <v>67</v>
      </c>
      <c r="AP277" s="39" t="s">
        <v>69</v>
      </c>
      <c r="AQ277" s="39" t="s">
        <v>69</v>
      </c>
      <c r="AR277" s="39" t="s">
        <v>67</v>
      </c>
      <c r="AS277" s="39" t="s">
        <v>67</v>
      </c>
      <c r="AT277" s="39" t="s">
        <v>76</v>
      </c>
      <c r="AU277" s="39" t="s">
        <v>69</v>
      </c>
      <c r="AV277" s="1"/>
      <c r="AW277" s="1"/>
      <c r="AX277" s="1"/>
      <c r="AY277" s="1"/>
      <c r="AZ277" s="1"/>
      <c r="BA277" s="1"/>
      <c r="BB277" s="1"/>
      <c r="BC277" s="1"/>
      <c r="BD277" s="1"/>
      <c r="BE277" s="1"/>
      <c r="BF277" s="1"/>
      <c r="BG277" s="1"/>
      <c r="BH277" s="1"/>
      <c r="BI277" s="1"/>
      <c r="BJ277" s="1"/>
      <c r="BK277" s="1"/>
      <c r="BL277" s="1"/>
      <c r="BM277" s="1"/>
      <c r="BO277" s="39" t="s">
        <v>327</v>
      </c>
    </row>
    <row r="278" spans="1:67" ht="12.5" x14ac:dyDescent="0.25">
      <c r="A278" s="38">
        <v>43775.36497949074</v>
      </c>
      <c r="B278" s="39" t="s">
        <v>1597</v>
      </c>
      <c r="C278" s="39" t="s">
        <v>107</v>
      </c>
      <c r="D278" s="39" t="s">
        <v>1598</v>
      </c>
      <c r="E278" s="39">
        <v>200100955</v>
      </c>
      <c r="F278" s="39" t="s">
        <v>1599</v>
      </c>
      <c r="G278" s="40" t="s">
        <v>1600</v>
      </c>
      <c r="H278" s="39" t="s">
        <v>883</v>
      </c>
      <c r="I278" s="39" t="s">
        <v>67</v>
      </c>
      <c r="J278" s="39" t="s">
        <v>67</v>
      </c>
      <c r="K278" s="39" t="s">
        <v>67</v>
      </c>
      <c r="L278" s="39" t="s">
        <v>67</v>
      </c>
      <c r="M278" s="39" t="s">
        <v>67</v>
      </c>
      <c r="N278" s="39" t="s">
        <v>67</v>
      </c>
      <c r="O278" s="39" t="s">
        <v>67</v>
      </c>
      <c r="P278" s="39" t="s">
        <v>67</v>
      </c>
      <c r="Q278" s="39" t="s">
        <v>67</v>
      </c>
      <c r="R278" s="39" t="s">
        <v>67</v>
      </c>
      <c r="S278" s="39" t="s">
        <v>67</v>
      </c>
      <c r="T278" s="39" t="s">
        <v>67</v>
      </c>
      <c r="U278" s="39" t="s">
        <v>67</v>
      </c>
      <c r="V278" s="39" t="s">
        <v>67</v>
      </c>
      <c r="W278" s="39" t="s">
        <v>67</v>
      </c>
      <c r="X278" s="39" t="s">
        <v>67</v>
      </c>
      <c r="Y278" s="39" t="s">
        <v>67</v>
      </c>
      <c r="Z278" s="39" t="s">
        <v>67</v>
      </c>
      <c r="AA278" s="39" t="s">
        <v>67</v>
      </c>
      <c r="AB278" s="39" t="s">
        <v>67</v>
      </c>
      <c r="AC278" s="39" t="s">
        <v>67</v>
      </c>
      <c r="AD278" s="39" t="s">
        <v>67</v>
      </c>
      <c r="AE278" s="39" t="s">
        <v>67</v>
      </c>
      <c r="AF278" s="39" t="s">
        <v>67</v>
      </c>
      <c r="AG278" s="39" t="s">
        <v>67</v>
      </c>
      <c r="AH278" s="39" t="s">
        <v>67</v>
      </c>
      <c r="AI278" s="39" t="s">
        <v>67</v>
      </c>
      <c r="AJ278" s="39" t="s">
        <v>67</v>
      </c>
      <c r="AK278" s="39" t="s">
        <v>67</v>
      </c>
      <c r="AL278" s="39" t="s">
        <v>67</v>
      </c>
      <c r="AM278" s="39" t="s">
        <v>67</v>
      </c>
      <c r="AN278" s="39" t="s">
        <v>67</v>
      </c>
      <c r="AO278" s="39" t="s">
        <v>67</v>
      </c>
      <c r="AP278" s="39" t="s">
        <v>67</v>
      </c>
      <c r="AQ278" s="39" t="s">
        <v>67</v>
      </c>
      <c r="AR278" s="39" t="s">
        <v>67</v>
      </c>
      <c r="AS278" s="39" t="s">
        <v>67</v>
      </c>
      <c r="AT278" s="39" t="s">
        <v>67</v>
      </c>
      <c r="AU278" s="39" t="s">
        <v>67</v>
      </c>
      <c r="AV278" s="1"/>
      <c r="AW278" s="1"/>
      <c r="AX278" s="1"/>
      <c r="AY278" s="1"/>
      <c r="AZ278" s="1"/>
      <c r="BA278" s="1"/>
      <c r="BB278" s="1"/>
      <c r="BC278" s="1"/>
      <c r="BD278" s="1"/>
      <c r="BE278" s="1"/>
      <c r="BF278" s="1"/>
      <c r="BG278" s="1"/>
      <c r="BH278" s="1"/>
      <c r="BI278" s="1"/>
      <c r="BJ278" s="1"/>
      <c r="BK278" s="1"/>
      <c r="BL278" s="1"/>
      <c r="BM278" s="1"/>
      <c r="BO278" s="39" t="s">
        <v>1601</v>
      </c>
    </row>
    <row r="279" spans="1:67" ht="12.5" x14ac:dyDescent="0.25">
      <c r="A279" s="38">
        <v>43770.375350358794</v>
      </c>
      <c r="B279" s="39" t="s">
        <v>1602</v>
      </c>
      <c r="C279" s="39" t="s">
        <v>107</v>
      </c>
      <c r="D279" s="39" t="s">
        <v>1603</v>
      </c>
      <c r="E279" s="39">
        <v>200100849</v>
      </c>
      <c r="F279" s="39" t="s">
        <v>1604</v>
      </c>
      <c r="G279" s="40" t="s">
        <v>1605</v>
      </c>
      <c r="H279" s="39" t="s">
        <v>883</v>
      </c>
      <c r="I279" s="39" t="s">
        <v>84</v>
      </c>
      <c r="J279" s="39" t="s">
        <v>84</v>
      </c>
      <c r="K279" s="39" t="s">
        <v>84</v>
      </c>
      <c r="L279" s="39" t="s">
        <v>84</v>
      </c>
      <c r="M279" s="39" t="s">
        <v>69</v>
      </c>
      <c r="N279" s="39" t="s">
        <v>69</v>
      </c>
      <c r="O279" s="39" t="s">
        <v>69</v>
      </c>
      <c r="P279" s="39" t="s">
        <v>69</v>
      </c>
      <c r="Q279" s="39" t="s">
        <v>69</v>
      </c>
      <c r="R279" s="39" t="s">
        <v>69</v>
      </c>
      <c r="S279" s="39" t="s">
        <v>69</v>
      </c>
      <c r="T279" s="39" t="s">
        <v>69</v>
      </c>
      <c r="U279" s="39" t="s">
        <v>69</v>
      </c>
      <c r="V279" s="39" t="s">
        <v>69</v>
      </c>
      <c r="W279" s="39" t="s">
        <v>76</v>
      </c>
      <c r="X279" s="39" t="s">
        <v>69</v>
      </c>
      <c r="Y279" s="39" t="s">
        <v>69</v>
      </c>
      <c r="Z279" s="39" t="s">
        <v>76</v>
      </c>
      <c r="AA279" s="39" t="s">
        <v>69</v>
      </c>
      <c r="AB279" s="39" t="s">
        <v>69</v>
      </c>
      <c r="AC279" s="39" t="s">
        <v>76</v>
      </c>
      <c r="AD279" s="39" t="s">
        <v>69</v>
      </c>
      <c r="AE279" s="39" t="s">
        <v>69</v>
      </c>
      <c r="AF279" s="39" t="s">
        <v>76</v>
      </c>
      <c r="AG279" s="39" t="s">
        <v>69</v>
      </c>
      <c r="AH279" s="39" t="s">
        <v>69</v>
      </c>
      <c r="AI279" s="39" t="s">
        <v>76</v>
      </c>
      <c r="AJ279" s="39" t="s">
        <v>69</v>
      </c>
      <c r="AK279" s="39" t="s">
        <v>69</v>
      </c>
      <c r="AL279" s="39" t="s">
        <v>76</v>
      </c>
      <c r="AM279" s="39" t="s">
        <v>69</v>
      </c>
      <c r="AN279" s="39" t="s">
        <v>69</v>
      </c>
      <c r="AO279" s="39" t="s">
        <v>76</v>
      </c>
      <c r="AP279" s="39" t="s">
        <v>69</v>
      </c>
      <c r="AQ279" s="39" t="s">
        <v>67</v>
      </c>
      <c r="AR279" s="39" t="s">
        <v>67</v>
      </c>
      <c r="AS279" s="39" t="s">
        <v>76</v>
      </c>
      <c r="AT279" s="39" t="s">
        <v>69</v>
      </c>
      <c r="AU279" s="39" t="s">
        <v>76</v>
      </c>
      <c r="AV279" s="39" t="s">
        <v>69</v>
      </c>
      <c r="AW279" s="39" t="s">
        <v>69</v>
      </c>
      <c r="AX279" s="39" t="s">
        <v>76</v>
      </c>
      <c r="AY279" s="39" t="s">
        <v>69</v>
      </c>
      <c r="AZ279" s="39" t="s">
        <v>67</v>
      </c>
      <c r="BA279" s="39" t="s">
        <v>67</v>
      </c>
      <c r="BB279" s="39" t="s">
        <v>76</v>
      </c>
      <c r="BC279" s="39" t="s">
        <v>69</v>
      </c>
      <c r="BD279" s="39" t="s">
        <v>76</v>
      </c>
      <c r="BE279" s="39" t="s">
        <v>69</v>
      </c>
      <c r="BF279" s="39" t="s">
        <v>69</v>
      </c>
      <c r="BG279" s="39" t="s">
        <v>76</v>
      </c>
      <c r="BH279" s="39" t="s">
        <v>69</v>
      </c>
      <c r="BI279" s="39" t="s">
        <v>67</v>
      </c>
      <c r="BJ279" s="39" t="s">
        <v>67</v>
      </c>
      <c r="BK279" s="39" t="s">
        <v>69</v>
      </c>
      <c r="BL279" s="39" t="s">
        <v>69</v>
      </c>
      <c r="BM279" s="39" t="s">
        <v>76</v>
      </c>
      <c r="BN279" s="39" t="s">
        <v>1606</v>
      </c>
      <c r="BO279" s="39" t="s">
        <v>700</v>
      </c>
    </row>
    <row r="280" spans="1:67" ht="12.5" x14ac:dyDescent="0.25">
      <c r="A280" s="38">
        <v>43770.389639143519</v>
      </c>
      <c r="B280" s="39" t="s">
        <v>839</v>
      </c>
      <c r="C280" s="39" t="s">
        <v>107</v>
      </c>
      <c r="D280" s="39" t="s">
        <v>1607</v>
      </c>
      <c r="E280" s="39">
        <v>200100834</v>
      </c>
      <c r="F280" s="39" t="s">
        <v>1608</v>
      </c>
      <c r="G280" s="40" t="s">
        <v>1609</v>
      </c>
      <c r="H280" s="39" t="s">
        <v>883</v>
      </c>
      <c r="I280" s="39" t="s">
        <v>67</v>
      </c>
      <c r="J280" s="39" t="s">
        <v>67</v>
      </c>
      <c r="K280" s="39" t="s">
        <v>67</v>
      </c>
      <c r="L280" s="39" t="s">
        <v>67</v>
      </c>
      <c r="M280" s="39" t="s">
        <v>67</v>
      </c>
      <c r="N280" s="39" t="s">
        <v>67</v>
      </c>
      <c r="O280" s="39" t="s">
        <v>67</v>
      </c>
      <c r="P280" s="39" t="s">
        <v>67</v>
      </c>
      <c r="Q280" s="39" t="s">
        <v>67</v>
      </c>
      <c r="R280" s="39" t="s">
        <v>67</v>
      </c>
      <c r="S280" s="39" t="s">
        <v>67</v>
      </c>
      <c r="T280" s="39" t="s">
        <v>67</v>
      </c>
      <c r="U280" s="39" t="s">
        <v>67</v>
      </c>
      <c r="V280" s="39" t="s">
        <v>67</v>
      </c>
      <c r="W280" s="39" t="s">
        <v>67</v>
      </c>
      <c r="X280" s="39" t="s">
        <v>67</v>
      </c>
      <c r="Y280" s="39" t="s">
        <v>67</v>
      </c>
      <c r="Z280" s="39" t="s">
        <v>67</v>
      </c>
      <c r="AA280" s="39" t="s">
        <v>67</v>
      </c>
      <c r="AB280" s="39" t="s">
        <v>67</v>
      </c>
      <c r="AC280" s="39" t="s">
        <v>67</v>
      </c>
      <c r="AD280" s="39" t="s">
        <v>67</v>
      </c>
      <c r="AE280" s="39" t="s">
        <v>67</v>
      </c>
      <c r="AF280" s="39" t="s">
        <v>67</v>
      </c>
      <c r="AG280" s="39" t="s">
        <v>67</v>
      </c>
      <c r="AH280" s="39" t="s">
        <v>67</v>
      </c>
      <c r="AI280" s="39" t="s">
        <v>67</v>
      </c>
      <c r="AJ280" s="39" t="s">
        <v>67</v>
      </c>
      <c r="AK280" s="39" t="s">
        <v>67</v>
      </c>
      <c r="AL280" s="39" t="s">
        <v>67</v>
      </c>
      <c r="AM280" s="39" t="s">
        <v>67</v>
      </c>
      <c r="AN280" s="39" t="s">
        <v>67</v>
      </c>
      <c r="AO280" s="39" t="s">
        <v>67</v>
      </c>
      <c r="AP280" s="39" t="s">
        <v>67</v>
      </c>
      <c r="AQ280" s="39" t="s">
        <v>67</v>
      </c>
      <c r="AR280" s="39" t="s">
        <v>67</v>
      </c>
      <c r="AS280" s="39" t="s">
        <v>67</v>
      </c>
      <c r="AT280" s="39" t="s">
        <v>67</v>
      </c>
      <c r="AU280" s="39" t="s">
        <v>67</v>
      </c>
      <c r="AV280" s="1"/>
      <c r="AW280" s="1"/>
      <c r="AX280" s="1"/>
      <c r="AY280" s="1"/>
      <c r="AZ280" s="1"/>
      <c r="BA280" s="1"/>
      <c r="BB280" s="1"/>
      <c r="BC280" s="1"/>
      <c r="BD280" s="1"/>
      <c r="BE280" s="1"/>
      <c r="BF280" s="1"/>
      <c r="BG280" s="1"/>
      <c r="BH280" s="1"/>
      <c r="BI280" s="1"/>
      <c r="BJ280" s="1"/>
      <c r="BK280" s="1"/>
      <c r="BL280" s="1"/>
      <c r="BM280" s="1"/>
      <c r="BO280" s="39" t="s">
        <v>747</v>
      </c>
    </row>
    <row r="281" spans="1:67" ht="12.5" x14ac:dyDescent="0.25">
      <c r="A281" s="38">
        <v>43769.435423784722</v>
      </c>
      <c r="B281" s="39" t="s">
        <v>1610</v>
      </c>
      <c r="C281" s="39" t="s">
        <v>107</v>
      </c>
      <c r="D281" s="39" t="s">
        <v>1611</v>
      </c>
      <c r="E281" s="39">
        <v>200100854</v>
      </c>
      <c r="F281" s="39" t="s">
        <v>1612</v>
      </c>
      <c r="G281" s="40" t="s">
        <v>840</v>
      </c>
      <c r="H281" s="39" t="s">
        <v>883</v>
      </c>
      <c r="I281" s="39" t="s">
        <v>67</v>
      </c>
      <c r="J281" s="39" t="s">
        <v>67</v>
      </c>
      <c r="K281" s="39" t="s">
        <v>67</v>
      </c>
      <c r="L281" s="39" t="s">
        <v>67</v>
      </c>
      <c r="M281" s="39" t="s">
        <v>67</v>
      </c>
      <c r="N281" s="39" t="s">
        <v>67</v>
      </c>
      <c r="O281" s="39" t="s">
        <v>67</v>
      </c>
      <c r="P281" s="39" t="s">
        <v>67</v>
      </c>
      <c r="Q281" s="39" t="s">
        <v>67</v>
      </c>
      <c r="R281" s="39" t="s">
        <v>67</v>
      </c>
      <c r="S281" s="39" t="s">
        <v>67</v>
      </c>
      <c r="T281" s="39" t="s">
        <v>67</v>
      </c>
      <c r="U281" s="39" t="s">
        <v>67</v>
      </c>
      <c r="V281" s="39" t="s">
        <v>67</v>
      </c>
      <c r="W281" s="39" t="s">
        <v>67</v>
      </c>
      <c r="X281" s="39" t="s">
        <v>67</v>
      </c>
      <c r="Y281" s="39" t="s">
        <v>67</v>
      </c>
      <c r="Z281" s="39" t="s">
        <v>67</v>
      </c>
      <c r="AA281" s="39" t="s">
        <v>67</v>
      </c>
      <c r="AB281" s="39" t="s">
        <v>67</v>
      </c>
      <c r="AC281" s="39" t="s">
        <v>67</v>
      </c>
      <c r="AD281" s="39" t="s">
        <v>67</v>
      </c>
      <c r="AE281" s="39" t="s">
        <v>67</v>
      </c>
      <c r="AF281" s="39" t="s">
        <v>67</v>
      </c>
      <c r="AG281" s="39" t="s">
        <v>67</v>
      </c>
      <c r="AH281" s="39" t="s">
        <v>67</v>
      </c>
      <c r="AI281" s="39" t="s">
        <v>67</v>
      </c>
      <c r="AJ281" s="39" t="s">
        <v>67</v>
      </c>
      <c r="AK281" s="39" t="s">
        <v>67</v>
      </c>
      <c r="AL281" s="39" t="s">
        <v>67</v>
      </c>
      <c r="AM281" s="39" t="s">
        <v>67</v>
      </c>
      <c r="AN281" s="39" t="s">
        <v>67</v>
      </c>
      <c r="AO281" s="39" t="s">
        <v>67</v>
      </c>
      <c r="AP281" s="39" t="s">
        <v>67</v>
      </c>
      <c r="AQ281" s="39" t="s">
        <v>67</v>
      </c>
      <c r="AR281" s="39" t="s">
        <v>67</v>
      </c>
      <c r="AS281" s="39" t="s">
        <v>67</v>
      </c>
      <c r="AT281" s="39" t="s">
        <v>67</v>
      </c>
      <c r="AU281" s="39" t="s">
        <v>67</v>
      </c>
      <c r="AV281" s="1"/>
      <c r="AW281" s="1"/>
      <c r="AX281" s="1"/>
      <c r="AY281" s="1"/>
      <c r="AZ281" s="1"/>
      <c r="BA281" s="1"/>
      <c r="BB281" s="1"/>
      <c r="BC281" s="1"/>
      <c r="BD281" s="1"/>
      <c r="BE281" s="1"/>
      <c r="BF281" s="1"/>
      <c r="BG281" s="1"/>
      <c r="BH281" s="1"/>
      <c r="BI281" s="1"/>
      <c r="BJ281" s="1"/>
      <c r="BK281" s="1"/>
      <c r="BL281" s="1"/>
      <c r="BM281" s="1"/>
      <c r="BO281" s="39" t="s">
        <v>322</v>
      </c>
    </row>
    <row r="282" spans="1:67" ht="12.5" x14ac:dyDescent="0.25">
      <c r="A282" s="38">
        <v>43769.624535416668</v>
      </c>
      <c r="B282" s="39" t="s">
        <v>841</v>
      </c>
      <c r="C282" s="39" t="s">
        <v>107</v>
      </c>
      <c r="D282" s="39" t="s">
        <v>1613</v>
      </c>
      <c r="E282" s="39">
        <v>200100858</v>
      </c>
      <c r="F282" s="39" t="s">
        <v>1614</v>
      </c>
      <c r="G282" s="40" t="s">
        <v>842</v>
      </c>
      <c r="H282" s="39" t="s">
        <v>883</v>
      </c>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39" t="s">
        <v>67</v>
      </c>
      <c r="AW282" s="39" t="s">
        <v>67</v>
      </c>
      <c r="AX282" s="39" t="s">
        <v>67</v>
      </c>
      <c r="AY282" s="39" t="s">
        <v>67</v>
      </c>
      <c r="AZ282" s="39" t="s">
        <v>67</v>
      </c>
      <c r="BA282" s="39" t="s">
        <v>67</v>
      </c>
      <c r="BB282" s="39" t="s">
        <v>67</v>
      </c>
      <c r="BC282" s="39" t="s">
        <v>67</v>
      </c>
      <c r="BD282" s="39" t="s">
        <v>67</v>
      </c>
      <c r="BE282" s="39" t="s">
        <v>67</v>
      </c>
      <c r="BF282" s="39" t="s">
        <v>67</v>
      </c>
      <c r="BG282" s="39" t="s">
        <v>67</v>
      </c>
      <c r="BH282" s="39" t="s">
        <v>67</v>
      </c>
      <c r="BI282" s="39" t="s">
        <v>67</v>
      </c>
      <c r="BJ282" s="39" t="s">
        <v>67</v>
      </c>
      <c r="BK282" s="39" t="s">
        <v>67</v>
      </c>
      <c r="BL282" s="39" t="s">
        <v>67</v>
      </c>
      <c r="BM282" s="39" t="s">
        <v>67</v>
      </c>
      <c r="BN282" s="39" t="s">
        <v>1615</v>
      </c>
      <c r="BO282" s="39" t="s">
        <v>662</v>
      </c>
    </row>
    <row r="283" spans="1:67" ht="12.5" x14ac:dyDescent="0.25">
      <c r="A283" s="38">
        <v>43769.661743090277</v>
      </c>
      <c r="B283" s="39" t="s">
        <v>843</v>
      </c>
      <c r="C283" s="39" t="s">
        <v>107</v>
      </c>
      <c r="D283" s="39" t="s">
        <v>844</v>
      </c>
      <c r="E283" s="39">
        <v>200100865</v>
      </c>
      <c r="F283" s="39" t="s">
        <v>845</v>
      </c>
      <c r="G283" s="39" t="s">
        <v>1616</v>
      </c>
      <c r="H283" s="39" t="s">
        <v>883</v>
      </c>
      <c r="I283" s="39" t="s">
        <v>67</v>
      </c>
      <c r="J283" s="39" t="s">
        <v>67</v>
      </c>
      <c r="K283" s="39" t="s">
        <v>67</v>
      </c>
      <c r="L283" s="39" t="s">
        <v>67</v>
      </c>
      <c r="M283" s="39" t="s">
        <v>67</v>
      </c>
      <c r="N283" s="39" t="s">
        <v>67</v>
      </c>
      <c r="O283" s="39" t="s">
        <v>67</v>
      </c>
      <c r="P283" s="39" t="s">
        <v>67</v>
      </c>
      <c r="Q283" s="39" t="s">
        <v>67</v>
      </c>
      <c r="R283" s="39" t="s">
        <v>67</v>
      </c>
      <c r="S283" s="39" t="s">
        <v>67</v>
      </c>
      <c r="T283" s="39" t="s">
        <v>67</v>
      </c>
      <c r="U283" s="39" t="s">
        <v>67</v>
      </c>
      <c r="V283" s="39" t="s">
        <v>69</v>
      </c>
      <c r="W283" s="39" t="s">
        <v>69</v>
      </c>
      <c r="X283" s="39" t="s">
        <v>67</v>
      </c>
      <c r="Y283" s="39" t="s">
        <v>67</v>
      </c>
      <c r="Z283" s="39" t="s">
        <v>69</v>
      </c>
      <c r="AA283" s="39" t="s">
        <v>67</v>
      </c>
      <c r="AB283" s="39" t="s">
        <v>67</v>
      </c>
      <c r="AC283" s="39" t="s">
        <v>69</v>
      </c>
      <c r="AD283" s="39" t="s">
        <v>67</v>
      </c>
      <c r="AE283" s="39" t="s">
        <v>67</v>
      </c>
      <c r="AF283" s="39" t="s">
        <v>67</v>
      </c>
      <c r="AG283" s="39" t="s">
        <v>67</v>
      </c>
      <c r="AH283" s="39" t="s">
        <v>67</v>
      </c>
      <c r="AI283" s="39" t="s">
        <v>67</v>
      </c>
      <c r="AJ283" s="39" t="s">
        <v>67</v>
      </c>
      <c r="AK283" s="39" t="s">
        <v>67</v>
      </c>
      <c r="AL283" s="39" t="s">
        <v>67</v>
      </c>
      <c r="AM283" s="39" t="s">
        <v>67</v>
      </c>
      <c r="AN283" s="39" t="s">
        <v>67</v>
      </c>
      <c r="AO283" s="39" t="s">
        <v>69</v>
      </c>
      <c r="AP283" s="39" t="s">
        <v>67</v>
      </c>
      <c r="AQ283" s="39" t="s">
        <v>69</v>
      </c>
      <c r="AR283" s="39" t="s">
        <v>67</v>
      </c>
      <c r="AS283" s="39" t="s">
        <v>67</v>
      </c>
      <c r="AT283" s="39" t="s">
        <v>67</v>
      </c>
      <c r="AU283" s="39" t="s">
        <v>67</v>
      </c>
      <c r="AV283" s="1"/>
      <c r="AW283" s="1"/>
      <c r="AX283" s="1"/>
      <c r="AY283" s="1"/>
      <c r="AZ283" s="1"/>
      <c r="BA283" s="1"/>
      <c r="BB283" s="1"/>
      <c r="BC283" s="1"/>
      <c r="BD283" s="1"/>
      <c r="BE283" s="1"/>
      <c r="BF283" s="1"/>
      <c r="BG283" s="1"/>
      <c r="BH283" s="1"/>
      <c r="BI283" s="1"/>
      <c r="BJ283" s="1"/>
      <c r="BK283" s="1"/>
      <c r="BL283" s="1"/>
      <c r="BM283" s="1"/>
      <c r="BN283" s="39" t="s">
        <v>1617</v>
      </c>
      <c r="BO283" s="39" t="s">
        <v>322</v>
      </c>
    </row>
    <row r="284" spans="1:67" ht="12.5" x14ac:dyDescent="0.25">
      <c r="A284" s="38">
        <v>43769.672909710644</v>
      </c>
      <c r="B284" s="39" t="s">
        <v>1618</v>
      </c>
      <c r="C284" s="39" t="s">
        <v>107</v>
      </c>
      <c r="D284" s="39" t="s">
        <v>1619</v>
      </c>
      <c r="E284" s="39">
        <v>200100866</v>
      </c>
      <c r="F284" s="39" t="s">
        <v>1620</v>
      </c>
      <c r="G284" s="40" t="s">
        <v>1621</v>
      </c>
      <c r="H284" s="39" t="s">
        <v>883</v>
      </c>
      <c r="I284" s="39" t="s">
        <v>67</v>
      </c>
      <c r="J284" s="39" t="s">
        <v>67</v>
      </c>
      <c r="K284" s="39" t="s">
        <v>69</v>
      </c>
      <c r="L284" s="39" t="s">
        <v>67</v>
      </c>
      <c r="M284" s="39" t="s">
        <v>67</v>
      </c>
      <c r="N284" s="39" t="s">
        <v>67</v>
      </c>
      <c r="O284" s="39" t="s">
        <v>69</v>
      </c>
      <c r="P284" s="39" t="s">
        <v>67</v>
      </c>
      <c r="Q284" s="39" t="s">
        <v>67</v>
      </c>
      <c r="R284" s="39" t="s">
        <v>67</v>
      </c>
      <c r="S284" s="39" t="s">
        <v>69</v>
      </c>
      <c r="T284" s="39" t="s">
        <v>67</v>
      </c>
      <c r="U284" s="39" t="s">
        <v>67</v>
      </c>
      <c r="V284" s="39" t="s">
        <v>67</v>
      </c>
      <c r="W284" s="39" t="s">
        <v>69</v>
      </c>
      <c r="X284" s="39" t="s">
        <v>67</v>
      </c>
      <c r="Y284" s="39" t="s">
        <v>69</v>
      </c>
      <c r="Z284" s="39" t="s">
        <v>67</v>
      </c>
      <c r="AA284" s="39" t="s">
        <v>67</v>
      </c>
      <c r="AB284" s="39" t="s">
        <v>67</v>
      </c>
      <c r="AC284" s="39" t="s">
        <v>69</v>
      </c>
      <c r="AD284" s="39" t="s">
        <v>67</v>
      </c>
      <c r="AE284" s="39" t="s">
        <v>69</v>
      </c>
      <c r="AF284" s="39" t="s">
        <v>67</v>
      </c>
      <c r="AG284" s="39" t="s">
        <v>67</v>
      </c>
      <c r="AH284" s="39" t="s">
        <v>67</v>
      </c>
      <c r="AI284" s="39" t="s">
        <v>69</v>
      </c>
      <c r="AJ284" s="39" t="s">
        <v>67</v>
      </c>
      <c r="AK284" s="39" t="s">
        <v>69</v>
      </c>
      <c r="AL284" s="39" t="s">
        <v>67</v>
      </c>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39" t="s">
        <v>1622</v>
      </c>
      <c r="BO284" s="39" t="s">
        <v>674</v>
      </c>
    </row>
    <row r="285" spans="1:67" ht="12.5" x14ac:dyDescent="0.25">
      <c r="A285" s="38">
        <v>43773.372495138887</v>
      </c>
      <c r="B285" s="39" t="s">
        <v>846</v>
      </c>
      <c r="C285" s="39" t="s">
        <v>107</v>
      </c>
      <c r="D285" s="39" t="s">
        <v>1623</v>
      </c>
      <c r="E285" s="39">
        <v>200100868</v>
      </c>
      <c r="F285" s="39" t="s">
        <v>847</v>
      </c>
      <c r="G285" s="40" t="s">
        <v>1624</v>
      </c>
      <c r="H285" s="39" t="s">
        <v>883</v>
      </c>
      <c r="I285" s="39" t="s">
        <v>67</v>
      </c>
      <c r="J285" s="39" t="s">
        <v>67</v>
      </c>
      <c r="K285" s="39" t="s">
        <v>67</v>
      </c>
      <c r="L285" s="39" t="s">
        <v>67</v>
      </c>
      <c r="M285" s="39" t="s">
        <v>67</v>
      </c>
      <c r="N285" s="39" t="s">
        <v>67</v>
      </c>
      <c r="O285" s="39" t="s">
        <v>67</v>
      </c>
      <c r="P285" s="39" t="s">
        <v>67</v>
      </c>
      <c r="Q285" s="39" t="s">
        <v>67</v>
      </c>
      <c r="R285" s="39" t="s">
        <v>67</v>
      </c>
      <c r="S285" s="39" t="s">
        <v>67</v>
      </c>
      <c r="T285" s="39" t="s">
        <v>67</v>
      </c>
      <c r="U285" s="39" t="s">
        <v>67</v>
      </c>
      <c r="V285" s="39" t="s">
        <v>67</v>
      </c>
      <c r="W285" s="39" t="s">
        <v>67</v>
      </c>
      <c r="X285" s="39" t="s">
        <v>67</v>
      </c>
      <c r="Y285" s="39" t="s">
        <v>67</v>
      </c>
      <c r="Z285" s="39" t="s">
        <v>67</v>
      </c>
      <c r="AA285" s="39" t="s">
        <v>67</v>
      </c>
      <c r="AB285" s="39" t="s">
        <v>67</v>
      </c>
      <c r="AC285" s="39" t="s">
        <v>67</v>
      </c>
      <c r="AD285" s="39" t="s">
        <v>67</v>
      </c>
      <c r="AE285" s="39" t="s">
        <v>67</v>
      </c>
      <c r="AF285" s="39" t="s">
        <v>67</v>
      </c>
      <c r="AG285" s="39" t="s">
        <v>67</v>
      </c>
      <c r="AH285" s="39" t="s">
        <v>67</v>
      </c>
      <c r="AI285" s="39" t="s">
        <v>67</v>
      </c>
      <c r="AJ285" s="39" t="s">
        <v>67</v>
      </c>
      <c r="AK285" s="39" t="s">
        <v>67</v>
      </c>
      <c r="AL285" s="39" t="s">
        <v>67</v>
      </c>
      <c r="AM285" s="39" t="s">
        <v>67</v>
      </c>
      <c r="AN285" s="39" t="s">
        <v>67</v>
      </c>
      <c r="AO285" s="39" t="s">
        <v>67</v>
      </c>
      <c r="AP285" s="39" t="s">
        <v>67</v>
      </c>
      <c r="AQ285" s="39" t="s">
        <v>67</v>
      </c>
      <c r="AR285" s="39" t="s">
        <v>67</v>
      </c>
      <c r="AS285" s="39" t="s">
        <v>67</v>
      </c>
      <c r="AT285" s="39" t="s">
        <v>67</v>
      </c>
      <c r="AU285" s="39" t="s">
        <v>67</v>
      </c>
      <c r="AV285" s="1"/>
      <c r="AW285" s="1"/>
      <c r="AX285" s="1"/>
      <c r="AY285" s="1"/>
      <c r="AZ285" s="1"/>
      <c r="BA285" s="1"/>
      <c r="BB285" s="1"/>
      <c r="BC285" s="1"/>
      <c r="BD285" s="1"/>
      <c r="BE285" s="1"/>
      <c r="BF285" s="1"/>
      <c r="BG285" s="1"/>
      <c r="BH285" s="1"/>
      <c r="BI285" s="1"/>
      <c r="BJ285" s="1"/>
      <c r="BK285" s="1"/>
      <c r="BL285" s="1"/>
      <c r="BM285" s="1"/>
      <c r="BO285" s="39" t="s">
        <v>720</v>
      </c>
    </row>
    <row r="286" spans="1:67" ht="12.5" x14ac:dyDescent="0.25">
      <c r="A286" s="38">
        <v>43769.934670034723</v>
      </c>
      <c r="B286" s="39" t="s">
        <v>1625</v>
      </c>
      <c r="C286" s="39" t="s">
        <v>107</v>
      </c>
      <c r="D286" s="39" t="s">
        <v>1626</v>
      </c>
      <c r="E286" s="39">
        <v>200100888</v>
      </c>
      <c r="F286" s="39" t="s">
        <v>1627</v>
      </c>
      <c r="G286" s="40" t="s">
        <v>1628</v>
      </c>
      <c r="H286" s="39" t="s">
        <v>883</v>
      </c>
      <c r="I286" s="39" t="s">
        <v>67</v>
      </c>
      <c r="J286" s="39" t="s">
        <v>67</v>
      </c>
      <c r="K286" s="39" t="s">
        <v>67</v>
      </c>
      <c r="L286" s="39" t="s">
        <v>67</v>
      </c>
      <c r="M286" s="39" t="s">
        <v>67</v>
      </c>
      <c r="N286" s="39" t="s">
        <v>67</v>
      </c>
      <c r="O286" s="39" t="s">
        <v>67</v>
      </c>
      <c r="P286" s="39" t="s">
        <v>67</v>
      </c>
      <c r="Q286" s="39" t="s">
        <v>67</v>
      </c>
      <c r="R286" s="39" t="s">
        <v>67</v>
      </c>
      <c r="S286" s="39" t="s">
        <v>67</v>
      </c>
      <c r="T286" s="39" t="s">
        <v>67</v>
      </c>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O286" s="39" t="s">
        <v>725</v>
      </c>
    </row>
    <row r="287" spans="1:67" customFormat="1" ht="15.75" customHeight="1" x14ac:dyDescent="0.25"/>
    <row r="288" spans="1:67" customFormat="1" ht="15.75" customHeight="1" x14ac:dyDescent="0.25"/>
    <row r="289" customFormat="1" ht="15.75" customHeight="1" x14ac:dyDescent="0.25"/>
    <row r="290" customFormat="1" ht="15.75" customHeight="1" x14ac:dyDescent="0.25"/>
    <row r="291" customFormat="1" ht="15.75" customHeight="1" x14ac:dyDescent="0.25"/>
    <row r="292" customFormat="1" ht="15.75" customHeight="1" x14ac:dyDescent="0.25"/>
    <row r="293" customFormat="1" ht="15.75" customHeight="1" x14ac:dyDescent="0.25"/>
    <row r="294" customFormat="1" ht="15.75" customHeight="1" x14ac:dyDescent="0.25"/>
    <row r="295" customFormat="1" ht="15.75" customHeight="1" x14ac:dyDescent="0.25"/>
    <row r="296" customFormat="1" ht="15.75" customHeight="1" x14ac:dyDescent="0.25"/>
    <row r="297" customFormat="1" ht="15.75" customHeight="1" x14ac:dyDescent="0.25"/>
    <row r="298" customFormat="1" ht="15.75" customHeight="1" x14ac:dyDescent="0.25"/>
    <row r="299" customFormat="1" ht="15.75" customHeight="1" x14ac:dyDescent="0.25"/>
    <row r="300" customFormat="1" ht="15.75" customHeight="1" x14ac:dyDescent="0.25"/>
    <row r="301" customFormat="1" ht="15.75" customHeight="1" x14ac:dyDescent="0.25"/>
    <row r="302" customFormat="1" ht="15.75" customHeight="1" x14ac:dyDescent="0.25"/>
    <row r="303" customFormat="1" ht="15.75" customHeight="1" x14ac:dyDescent="0.25"/>
    <row r="304" customFormat="1" ht="15.75" customHeight="1" x14ac:dyDescent="0.25"/>
    <row r="305" spans="1:72" s="23" customFormat="1" ht="12.5" x14ac:dyDescent="0.25">
      <c r="A305" s="28"/>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5"/>
      <c r="BP305" s="25"/>
      <c r="BQ305" s="25"/>
      <c r="BR305" s="25"/>
      <c r="BS305" s="25"/>
      <c r="BT305" s="25"/>
    </row>
    <row r="306" spans="1:72" s="23" customFormat="1" ht="12.5" x14ac:dyDescent="0.25">
      <c r="A306" s="28"/>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5"/>
      <c r="BP306" s="25"/>
      <c r="BQ306" s="25"/>
      <c r="BR306" s="25"/>
      <c r="BS306" s="25"/>
      <c r="BT306" s="25"/>
    </row>
    <row r="307" spans="1:72" s="23" customFormat="1" ht="12.5" x14ac:dyDescent="0.25">
      <c r="A307" s="28"/>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5"/>
      <c r="BP307" s="25"/>
      <c r="BQ307" s="25"/>
      <c r="BR307" s="25"/>
      <c r="BS307" s="25"/>
      <c r="BT307" s="25"/>
    </row>
    <row r="308" spans="1:72" s="23" customFormat="1" ht="12.5" x14ac:dyDescent="0.25">
      <c r="A308" s="28"/>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5"/>
      <c r="BP308" s="25"/>
      <c r="BQ308" s="25"/>
      <c r="BR308" s="25"/>
      <c r="BS308" s="25"/>
      <c r="BT308" s="25"/>
    </row>
    <row r="309" spans="1:72" s="23" customFormat="1" ht="12.5" x14ac:dyDescent="0.25">
      <c r="A309" s="28"/>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5"/>
      <c r="BP309" s="25"/>
      <c r="BQ309" s="25"/>
      <c r="BR309" s="25"/>
      <c r="BS309" s="25"/>
      <c r="BT309" s="25"/>
    </row>
    <row r="310" spans="1:72" s="23" customFormat="1" ht="12.5" x14ac:dyDescent="0.25">
      <c r="A310" s="28"/>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5"/>
      <c r="BP310" s="25"/>
      <c r="BQ310" s="25"/>
      <c r="BR310" s="25"/>
      <c r="BS310" s="25"/>
      <c r="BT310" s="25"/>
    </row>
    <row r="311" spans="1:72" s="23" customFormat="1" ht="12.5" x14ac:dyDescent="0.25">
      <c r="A311" s="28"/>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5"/>
      <c r="BP311" s="25"/>
      <c r="BQ311" s="25"/>
      <c r="BR311" s="25"/>
      <c r="BS311" s="25"/>
      <c r="BT311" s="25"/>
    </row>
    <row r="312" spans="1:72" s="23" customFormat="1" ht="12.5" x14ac:dyDescent="0.25">
      <c r="A312" s="28"/>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5"/>
      <c r="BP312" s="25"/>
      <c r="BQ312" s="25"/>
      <c r="BR312" s="25"/>
      <c r="BS312" s="25"/>
      <c r="BT312" s="25"/>
    </row>
    <row r="313" spans="1:72" s="23" customFormat="1" ht="12.5" x14ac:dyDescent="0.25">
      <c r="A313" s="28"/>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5"/>
      <c r="BP313" s="25"/>
      <c r="BQ313" s="25"/>
      <c r="BR313" s="25"/>
      <c r="BS313" s="25"/>
      <c r="BT313" s="25"/>
    </row>
    <row r="314" spans="1:72" s="23" customFormat="1" ht="12.5" x14ac:dyDescent="0.25">
      <c r="A314" s="28"/>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5"/>
      <c r="BP314" s="25"/>
      <c r="BQ314" s="25"/>
      <c r="BR314" s="25"/>
      <c r="BS314" s="25"/>
      <c r="BT314" s="25"/>
    </row>
    <row r="315" spans="1:72" s="23" customFormat="1" ht="12.5" x14ac:dyDescent="0.25">
      <c r="A315" s="28"/>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5"/>
      <c r="BP315" s="25"/>
      <c r="BQ315" s="25"/>
      <c r="BR315" s="25"/>
      <c r="BS315" s="25"/>
      <c r="BT315" s="25"/>
    </row>
    <row r="316" spans="1:72" s="23" customFormat="1" ht="12.5" x14ac:dyDescent="0.25">
      <c r="A316" s="28"/>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5"/>
      <c r="BP316" s="25"/>
      <c r="BQ316" s="25"/>
      <c r="BR316" s="25"/>
      <c r="BS316" s="25"/>
      <c r="BT316" s="25"/>
    </row>
    <row r="317" spans="1:72" s="23" customFormat="1" ht="12.5" x14ac:dyDescent="0.25">
      <c r="A317" s="28"/>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5"/>
      <c r="BP317" s="25"/>
      <c r="BQ317" s="25"/>
      <c r="BR317" s="25"/>
      <c r="BS317" s="25"/>
      <c r="BT317" s="25"/>
    </row>
    <row r="318" spans="1:72" s="23" customFormat="1" ht="12.5" x14ac:dyDescent="0.25">
      <c r="A318" s="28"/>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5"/>
      <c r="BP318" s="25"/>
      <c r="BQ318" s="25"/>
      <c r="BR318" s="25"/>
      <c r="BS318" s="25"/>
      <c r="BT318" s="25"/>
    </row>
    <row r="319" spans="1:72" s="23" customFormat="1" ht="12.5" x14ac:dyDescent="0.25">
      <c r="A319" s="28"/>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5"/>
      <c r="BP319" s="25"/>
      <c r="BQ319" s="25"/>
      <c r="BR319" s="25"/>
      <c r="BS319" s="25"/>
      <c r="BT319" s="25"/>
    </row>
    <row r="320" spans="1:72" s="23" customFormat="1" ht="12.5" x14ac:dyDescent="0.25">
      <c r="A320" s="28"/>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5"/>
      <c r="BP320" s="25"/>
      <c r="BQ320" s="25"/>
      <c r="BR320" s="25"/>
      <c r="BS320" s="25"/>
      <c r="BT320" s="25"/>
    </row>
    <row r="321" spans="1:72" s="23" customFormat="1" ht="12.5" x14ac:dyDescent="0.25">
      <c r="A321" s="28"/>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5"/>
      <c r="BP321" s="25"/>
      <c r="BQ321" s="25"/>
      <c r="BR321" s="25"/>
      <c r="BS321" s="25"/>
      <c r="BT321" s="25"/>
    </row>
    <row r="322" spans="1:72" s="23" customFormat="1" ht="12.5" x14ac:dyDescent="0.25">
      <c r="A322" s="28"/>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5"/>
      <c r="BP322" s="25"/>
      <c r="BQ322" s="25"/>
      <c r="BR322" s="25"/>
      <c r="BS322" s="25"/>
      <c r="BT322" s="25"/>
    </row>
    <row r="323" spans="1:72" ht="12.5" x14ac:dyDescent="0.25">
      <c r="A323" s="28"/>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row>
    <row r="324" spans="1:72" ht="12.5" x14ac:dyDescent="0.25">
      <c r="A324" s="28"/>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row>
    <row r="325" spans="1:72" ht="12.5" x14ac:dyDescent="0.25">
      <c r="A325" s="28"/>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row>
    <row r="326" spans="1:72" ht="12.5" x14ac:dyDescent="0.25">
      <c r="A326" s="28"/>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row>
    <row r="327" spans="1:72" ht="12.5" x14ac:dyDescent="0.25">
      <c r="A327" s="28"/>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row>
    <row r="328" spans="1:72" ht="12.5" x14ac:dyDescent="0.25">
      <c r="A328" s="28"/>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row>
    <row r="329" spans="1:72" ht="12.5" x14ac:dyDescent="0.25">
      <c r="A329" s="28"/>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row>
    <row r="330" spans="1:72" ht="12.5" x14ac:dyDescent="0.25">
      <c r="A330" s="28"/>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row>
    <row r="331" spans="1:72" ht="12.5" x14ac:dyDescent="0.25">
      <c r="A331" s="28"/>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row>
    <row r="332" spans="1:72" ht="12.5" x14ac:dyDescent="0.25">
      <c r="A332" s="28"/>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row>
    <row r="333" spans="1:72" ht="12.5" x14ac:dyDescent="0.25">
      <c r="A333" s="28"/>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row>
    <row r="334" spans="1:72" s="22" customFormat="1" ht="15.75" customHeight="1" x14ac:dyDescent="0.25"/>
    <row r="335" spans="1:72" s="13" customFormat="1" ht="15.75" customHeight="1" x14ac:dyDescent="0.3">
      <c r="H335" s="13" t="s">
        <v>67</v>
      </c>
      <c r="I335" s="14">
        <f t="shared" ref="I335:AN335" si="0">COUNTIF(I$2:I$333, "According to teaching plan")</f>
        <v>193</v>
      </c>
      <c r="J335" s="14">
        <f t="shared" si="0"/>
        <v>180</v>
      </c>
      <c r="K335" s="14">
        <f t="shared" si="0"/>
        <v>191</v>
      </c>
      <c r="L335" s="14">
        <f t="shared" si="0"/>
        <v>187</v>
      </c>
      <c r="M335" s="15">
        <f t="shared" si="0"/>
        <v>184</v>
      </c>
      <c r="N335" s="15">
        <f t="shared" si="0"/>
        <v>179</v>
      </c>
      <c r="O335" s="15">
        <f t="shared" si="0"/>
        <v>186</v>
      </c>
      <c r="P335" s="15">
        <f t="shared" si="0"/>
        <v>181</v>
      </c>
      <c r="Q335" s="16">
        <f t="shared" si="0"/>
        <v>185</v>
      </c>
      <c r="R335" s="16">
        <f t="shared" si="0"/>
        <v>178</v>
      </c>
      <c r="S335" s="16">
        <f t="shared" si="0"/>
        <v>186</v>
      </c>
      <c r="T335" s="16">
        <f t="shared" si="0"/>
        <v>184</v>
      </c>
      <c r="U335" s="17">
        <f t="shared" si="0"/>
        <v>176</v>
      </c>
      <c r="V335" s="17">
        <f t="shared" si="0"/>
        <v>167</v>
      </c>
      <c r="W335" s="17">
        <f t="shared" si="0"/>
        <v>176</v>
      </c>
      <c r="X335" s="17">
        <f t="shared" si="0"/>
        <v>171</v>
      </c>
      <c r="Y335" s="17">
        <f t="shared" si="0"/>
        <v>172</v>
      </c>
      <c r="Z335" s="17">
        <f t="shared" si="0"/>
        <v>180</v>
      </c>
      <c r="AA335" s="18">
        <f t="shared" si="0"/>
        <v>174</v>
      </c>
      <c r="AB335" s="18">
        <f t="shared" si="0"/>
        <v>167</v>
      </c>
      <c r="AC335" s="18">
        <f t="shared" si="0"/>
        <v>178</v>
      </c>
      <c r="AD335" s="18">
        <f t="shared" si="0"/>
        <v>164</v>
      </c>
      <c r="AE335" s="18">
        <f t="shared" si="0"/>
        <v>177</v>
      </c>
      <c r="AF335" s="18">
        <f t="shared" si="0"/>
        <v>174</v>
      </c>
      <c r="AG335" s="19">
        <f t="shared" si="0"/>
        <v>176</v>
      </c>
      <c r="AH335" s="19">
        <f t="shared" si="0"/>
        <v>173</v>
      </c>
      <c r="AI335" s="19">
        <f t="shared" si="0"/>
        <v>181</v>
      </c>
      <c r="AJ335" s="19">
        <f t="shared" si="0"/>
        <v>170</v>
      </c>
      <c r="AK335" s="19">
        <f t="shared" si="0"/>
        <v>171</v>
      </c>
      <c r="AL335" s="19">
        <f t="shared" si="0"/>
        <v>177</v>
      </c>
      <c r="AM335" s="15">
        <f t="shared" si="0"/>
        <v>169</v>
      </c>
      <c r="AN335" s="15">
        <f t="shared" si="0"/>
        <v>163</v>
      </c>
      <c r="AO335" s="15">
        <f t="shared" ref="AO335:BM335" si="1">COUNTIF(AO$2:AO$333, "According to teaching plan")</f>
        <v>166</v>
      </c>
      <c r="AP335" s="15">
        <f t="shared" si="1"/>
        <v>169</v>
      </c>
      <c r="AQ335" s="15">
        <f t="shared" si="1"/>
        <v>168</v>
      </c>
      <c r="AR335" s="15">
        <f t="shared" si="1"/>
        <v>165</v>
      </c>
      <c r="AS335" s="15">
        <f t="shared" si="1"/>
        <v>168</v>
      </c>
      <c r="AT335" s="15">
        <f t="shared" si="1"/>
        <v>171</v>
      </c>
      <c r="AU335" s="15">
        <f t="shared" si="1"/>
        <v>162</v>
      </c>
      <c r="AV335" s="20">
        <f t="shared" si="1"/>
        <v>103</v>
      </c>
      <c r="AW335" s="20">
        <f t="shared" si="1"/>
        <v>103</v>
      </c>
      <c r="AX335" s="20">
        <f t="shared" si="1"/>
        <v>105</v>
      </c>
      <c r="AY335" s="20">
        <f t="shared" si="1"/>
        <v>107</v>
      </c>
      <c r="AZ335" s="20">
        <f t="shared" si="1"/>
        <v>104</v>
      </c>
      <c r="BA335" s="20">
        <f t="shared" si="1"/>
        <v>102</v>
      </c>
      <c r="BB335" s="20">
        <f t="shared" si="1"/>
        <v>106</v>
      </c>
      <c r="BC335" s="20">
        <f t="shared" si="1"/>
        <v>102</v>
      </c>
      <c r="BD335" s="20">
        <f t="shared" si="1"/>
        <v>103</v>
      </c>
      <c r="BE335" s="21">
        <f t="shared" si="1"/>
        <v>103</v>
      </c>
      <c r="BF335" s="21">
        <f t="shared" si="1"/>
        <v>101</v>
      </c>
      <c r="BG335" s="21">
        <f t="shared" si="1"/>
        <v>104</v>
      </c>
      <c r="BH335" s="21">
        <f t="shared" si="1"/>
        <v>104</v>
      </c>
      <c r="BI335" s="21">
        <f t="shared" si="1"/>
        <v>102</v>
      </c>
      <c r="BJ335" s="21">
        <f t="shared" si="1"/>
        <v>101</v>
      </c>
      <c r="BK335" s="21">
        <f t="shared" si="1"/>
        <v>103</v>
      </c>
      <c r="BL335" s="21">
        <f t="shared" si="1"/>
        <v>102</v>
      </c>
      <c r="BM335" s="21">
        <f t="shared" si="1"/>
        <v>102</v>
      </c>
      <c r="BN335" s="13" t="s">
        <v>89</v>
      </c>
    </row>
    <row r="336" spans="1:72" s="13" customFormat="1" ht="15.75" customHeight="1" x14ac:dyDescent="0.3">
      <c r="H336" s="13" t="s">
        <v>69</v>
      </c>
      <c r="I336" s="14">
        <f t="shared" ref="I336:AN336" si="2">COUNTIF(I$2:I$333, "±1 week behind")</f>
        <v>20</v>
      </c>
      <c r="J336" s="14">
        <f t="shared" si="2"/>
        <v>24</v>
      </c>
      <c r="K336" s="14">
        <f t="shared" si="2"/>
        <v>18</v>
      </c>
      <c r="L336" s="14">
        <f t="shared" si="2"/>
        <v>21</v>
      </c>
      <c r="M336" s="15">
        <f t="shared" si="2"/>
        <v>22</v>
      </c>
      <c r="N336" s="15">
        <f t="shared" si="2"/>
        <v>23</v>
      </c>
      <c r="O336" s="15">
        <f t="shared" si="2"/>
        <v>23</v>
      </c>
      <c r="P336" s="15">
        <f t="shared" si="2"/>
        <v>25</v>
      </c>
      <c r="Q336" s="16">
        <f t="shared" si="2"/>
        <v>24</v>
      </c>
      <c r="R336" s="16">
        <f t="shared" si="2"/>
        <v>25</v>
      </c>
      <c r="S336" s="16">
        <f t="shared" si="2"/>
        <v>23</v>
      </c>
      <c r="T336" s="16">
        <f t="shared" si="2"/>
        <v>23</v>
      </c>
      <c r="U336" s="17">
        <f t="shared" si="2"/>
        <v>29</v>
      </c>
      <c r="V336" s="17">
        <f t="shared" si="2"/>
        <v>29</v>
      </c>
      <c r="W336" s="17">
        <f t="shared" si="2"/>
        <v>31</v>
      </c>
      <c r="X336" s="17">
        <f t="shared" si="2"/>
        <v>30</v>
      </c>
      <c r="Y336" s="17">
        <f t="shared" si="2"/>
        <v>28</v>
      </c>
      <c r="Z336" s="17">
        <f t="shared" si="2"/>
        <v>20</v>
      </c>
      <c r="AA336" s="18">
        <f t="shared" si="2"/>
        <v>25</v>
      </c>
      <c r="AB336" s="18">
        <f t="shared" si="2"/>
        <v>31</v>
      </c>
      <c r="AC336" s="18">
        <f t="shared" si="2"/>
        <v>24</v>
      </c>
      <c r="AD336" s="18">
        <f t="shared" si="2"/>
        <v>35</v>
      </c>
      <c r="AE336" s="18">
        <f t="shared" si="2"/>
        <v>23</v>
      </c>
      <c r="AF336" s="18">
        <f t="shared" si="2"/>
        <v>23</v>
      </c>
      <c r="AG336" s="19">
        <f t="shared" si="2"/>
        <v>29</v>
      </c>
      <c r="AH336" s="19">
        <f t="shared" si="2"/>
        <v>30</v>
      </c>
      <c r="AI336" s="19">
        <f t="shared" si="2"/>
        <v>23</v>
      </c>
      <c r="AJ336" s="19">
        <f t="shared" si="2"/>
        <v>33</v>
      </c>
      <c r="AK336" s="19">
        <f t="shared" si="2"/>
        <v>28</v>
      </c>
      <c r="AL336" s="19">
        <f t="shared" si="2"/>
        <v>21</v>
      </c>
      <c r="AM336" s="15">
        <f t="shared" si="2"/>
        <v>21</v>
      </c>
      <c r="AN336" s="15">
        <f t="shared" si="2"/>
        <v>28</v>
      </c>
      <c r="AO336" s="15">
        <f t="shared" ref="AO336:BM336" si="3">COUNTIF(AO$2:AO$333, "±1 week behind")</f>
        <v>27</v>
      </c>
      <c r="AP336" s="15">
        <f t="shared" si="3"/>
        <v>22</v>
      </c>
      <c r="AQ336" s="15">
        <f t="shared" si="3"/>
        <v>25</v>
      </c>
      <c r="AR336" s="15">
        <f t="shared" si="3"/>
        <v>27</v>
      </c>
      <c r="AS336" s="15">
        <f t="shared" si="3"/>
        <v>19</v>
      </c>
      <c r="AT336" s="15">
        <f t="shared" si="3"/>
        <v>21</v>
      </c>
      <c r="AU336" s="15">
        <f t="shared" si="3"/>
        <v>27</v>
      </c>
      <c r="AV336" s="20">
        <f t="shared" si="3"/>
        <v>11</v>
      </c>
      <c r="AW336" s="20">
        <f t="shared" si="3"/>
        <v>8</v>
      </c>
      <c r="AX336" s="20">
        <f t="shared" si="3"/>
        <v>6</v>
      </c>
      <c r="AY336" s="20">
        <f t="shared" si="3"/>
        <v>5</v>
      </c>
      <c r="AZ336" s="20">
        <f t="shared" si="3"/>
        <v>6</v>
      </c>
      <c r="BA336" s="20">
        <f t="shared" si="3"/>
        <v>11</v>
      </c>
      <c r="BB336" s="20">
        <f t="shared" si="3"/>
        <v>5</v>
      </c>
      <c r="BC336" s="20">
        <f t="shared" si="3"/>
        <v>10</v>
      </c>
      <c r="BD336" s="20">
        <f t="shared" si="3"/>
        <v>7</v>
      </c>
      <c r="BE336" s="21">
        <f t="shared" si="3"/>
        <v>8</v>
      </c>
      <c r="BF336" s="21">
        <f t="shared" si="3"/>
        <v>7</v>
      </c>
      <c r="BG336" s="21">
        <f t="shared" si="3"/>
        <v>6</v>
      </c>
      <c r="BH336" s="21">
        <f t="shared" si="3"/>
        <v>5</v>
      </c>
      <c r="BI336" s="21">
        <f t="shared" si="3"/>
        <v>8</v>
      </c>
      <c r="BJ336" s="21">
        <f t="shared" si="3"/>
        <v>10</v>
      </c>
      <c r="BK336" s="21">
        <f t="shared" si="3"/>
        <v>7</v>
      </c>
      <c r="BL336" s="21">
        <f t="shared" si="3"/>
        <v>6</v>
      </c>
      <c r="BM336" s="21">
        <f t="shared" si="3"/>
        <v>5</v>
      </c>
      <c r="BN336" s="13" t="s">
        <v>89</v>
      </c>
    </row>
    <row r="337" spans="2:66" s="13" customFormat="1" ht="15.75" customHeight="1" x14ac:dyDescent="0.3">
      <c r="H337" s="13" t="s">
        <v>76</v>
      </c>
      <c r="I337" s="14">
        <f t="shared" ref="I337:AN337" si="4">COUNTIF(I$2:I$333, "±2 weeks behind")</f>
        <v>4</v>
      </c>
      <c r="J337" s="14">
        <f t="shared" si="4"/>
        <v>3</v>
      </c>
      <c r="K337" s="14">
        <f t="shared" si="4"/>
        <v>3</v>
      </c>
      <c r="L337" s="14">
        <f t="shared" si="4"/>
        <v>5</v>
      </c>
      <c r="M337" s="15">
        <f t="shared" si="4"/>
        <v>4</v>
      </c>
      <c r="N337" s="15">
        <f t="shared" si="4"/>
        <v>5</v>
      </c>
      <c r="O337" s="15">
        <f t="shared" si="4"/>
        <v>2</v>
      </c>
      <c r="P337" s="15">
        <f t="shared" si="4"/>
        <v>5</v>
      </c>
      <c r="Q337" s="16">
        <f t="shared" si="4"/>
        <v>2</v>
      </c>
      <c r="R337" s="16">
        <f t="shared" si="4"/>
        <v>5</v>
      </c>
      <c r="S337" s="16">
        <f t="shared" si="4"/>
        <v>4</v>
      </c>
      <c r="T337" s="16">
        <f t="shared" si="4"/>
        <v>5</v>
      </c>
      <c r="U337" s="17">
        <f t="shared" si="4"/>
        <v>6</v>
      </c>
      <c r="V337" s="17">
        <f t="shared" si="4"/>
        <v>12</v>
      </c>
      <c r="W337" s="17">
        <f t="shared" si="4"/>
        <v>5</v>
      </c>
      <c r="X337" s="17">
        <f t="shared" si="4"/>
        <v>9</v>
      </c>
      <c r="Y337" s="17">
        <f t="shared" si="4"/>
        <v>10</v>
      </c>
      <c r="Z337" s="17">
        <f t="shared" si="4"/>
        <v>10</v>
      </c>
      <c r="AA337" s="18">
        <f t="shared" si="4"/>
        <v>8</v>
      </c>
      <c r="AB337" s="18">
        <f t="shared" si="4"/>
        <v>6</v>
      </c>
      <c r="AC337" s="18">
        <f t="shared" si="4"/>
        <v>6</v>
      </c>
      <c r="AD337" s="18">
        <f t="shared" si="4"/>
        <v>8</v>
      </c>
      <c r="AE337" s="18">
        <f t="shared" si="4"/>
        <v>8</v>
      </c>
      <c r="AF337" s="18">
        <f t="shared" si="4"/>
        <v>7</v>
      </c>
      <c r="AG337" s="19">
        <f t="shared" si="4"/>
        <v>5</v>
      </c>
      <c r="AH337" s="19">
        <f t="shared" si="4"/>
        <v>5</v>
      </c>
      <c r="AI337" s="19">
        <f t="shared" si="4"/>
        <v>7</v>
      </c>
      <c r="AJ337" s="19">
        <f t="shared" si="4"/>
        <v>6</v>
      </c>
      <c r="AK337" s="19">
        <f t="shared" si="4"/>
        <v>10</v>
      </c>
      <c r="AL337" s="19">
        <f t="shared" si="4"/>
        <v>10</v>
      </c>
      <c r="AM337" s="15">
        <f t="shared" si="4"/>
        <v>6</v>
      </c>
      <c r="AN337" s="15">
        <f t="shared" si="4"/>
        <v>7</v>
      </c>
      <c r="AO337" s="15">
        <f t="shared" ref="AO337:BM337" si="5">COUNTIF(AO$2:AO$333, "±2 weeks behind")</f>
        <v>6</v>
      </c>
      <c r="AP337" s="15">
        <f t="shared" si="5"/>
        <v>7</v>
      </c>
      <c r="AQ337" s="15">
        <f t="shared" si="5"/>
        <v>6</v>
      </c>
      <c r="AR337" s="15">
        <f t="shared" si="5"/>
        <v>7</v>
      </c>
      <c r="AS337" s="15">
        <f t="shared" si="5"/>
        <v>11</v>
      </c>
      <c r="AT337" s="15">
        <f t="shared" si="5"/>
        <v>7</v>
      </c>
      <c r="AU337" s="15">
        <f t="shared" si="5"/>
        <v>7</v>
      </c>
      <c r="AV337" s="20">
        <f t="shared" si="5"/>
        <v>0</v>
      </c>
      <c r="AW337" s="20">
        <f t="shared" si="5"/>
        <v>1</v>
      </c>
      <c r="AX337" s="20">
        <f t="shared" si="5"/>
        <v>2</v>
      </c>
      <c r="AY337" s="20">
        <f t="shared" si="5"/>
        <v>1</v>
      </c>
      <c r="AZ337" s="20">
        <f t="shared" si="5"/>
        <v>1</v>
      </c>
      <c r="BA337" s="20">
        <f t="shared" si="5"/>
        <v>0</v>
      </c>
      <c r="BB337" s="20">
        <f t="shared" si="5"/>
        <v>1</v>
      </c>
      <c r="BC337" s="20">
        <f t="shared" si="5"/>
        <v>0</v>
      </c>
      <c r="BD337" s="20">
        <f t="shared" si="5"/>
        <v>2</v>
      </c>
      <c r="BE337" s="21">
        <f t="shared" si="5"/>
        <v>0</v>
      </c>
      <c r="BF337" s="21">
        <f t="shared" si="5"/>
        <v>1</v>
      </c>
      <c r="BG337" s="21">
        <f t="shared" si="5"/>
        <v>2</v>
      </c>
      <c r="BH337" s="21">
        <f t="shared" si="5"/>
        <v>2</v>
      </c>
      <c r="BI337" s="21">
        <f t="shared" si="5"/>
        <v>1</v>
      </c>
      <c r="BJ337" s="21">
        <f t="shared" si="5"/>
        <v>0</v>
      </c>
      <c r="BK337" s="21">
        <f t="shared" si="5"/>
        <v>0</v>
      </c>
      <c r="BL337" s="21">
        <f t="shared" si="5"/>
        <v>0</v>
      </c>
      <c r="BM337" s="21">
        <f t="shared" si="5"/>
        <v>2</v>
      </c>
      <c r="BN337" s="13" t="s">
        <v>89</v>
      </c>
    </row>
    <row r="338" spans="2:66" s="13" customFormat="1" ht="15.75" customHeight="1" x14ac:dyDescent="0.3">
      <c r="H338" s="13" t="s">
        <v>84</v>
      </c>
      <c r="I338" s="14">
        <f t="shared" ref="I338:AN338" si="6">COUNTIF(I$2:I$333, "±3 weeks behind")</f>
        <v>1</v>
      </c>
      <c r="J338" s="14">
        <f t="shared" si="6"/>
        <v>2</v>
      </c>
      <c r="K338" s="14">
        <f t="shared" si="6"/>
        <v>2</v>
      </c>
      <c r="L338" s="14">
        <f t="shared" si="6"/>
        <v>1</v>
      </c>
      <c r="M338" s="15">
        <f t="shared" si="6"/>
        <v>0</v>
      </c>
      <c r="N338" s="15">
        <f t="shared" si="6"/>
        <v>0</v>
      </c>
      <c r="O338" s="15">
        <f t="shared" si="6"/>
        <v>1</v>
      </c>
      <c r="P338" s="15">
        <f t="shared" si="6"/>
        <v>1</v>
      </c>
      <c r="Q338" s="16">
        <f t="shared" si="6"/>
        <v>1</v>
      </c>
      <c r="R338" s="16">
        <f t="shared" si="6"/>
        <v>0</v>
      </c>
      <c r="S338" s="16">
        <f t="shared" si="6"/>
        <v>0</v>
      </c>
      <c r="T338" s="16">
        <f t="shared" si="6"/>
        <v>1</v>
      </c>
      <c r="U338" s="17">
        <f t="shared" si="6"/>
        <v>0</v>
      </c>
      <c r="V338" s="17">
        <f t="shared" si="6"/>
        <v>3</v>
      </c>
      <c r="W338" s="17">
        <f t="shared" si="6"/>
        <v>0</v>
      </c>
      <c r="X338" s="17">
        <f t="shared" si="6"/>
        <v>1</v>
      </c>
      <c r="Y338" s="17">
        <f t="shared" si="6"/>
        <v>0</v>
      </c>
      <c r="Z338" s="17">
        <f t="shared" si="6"/>
        <v>0</v>
      </c>
      <c r="AA338" s="18">
        <f t="shared" si="6"/>
        <v>0</v>
      </c>
      <c r="AB338" s="18">
        <f t="shared" si="6"/>
        <v>2</v>
      </c>
      <c r="AC338" s="18">
        <f t="shared" si="6"/>
        <v>0</v>
      </c>
      <c r="AD338" s="18">
        <f t="shared" si="6"/>
        <v>1</v>
      </c>
      <c r="AE338" s="18">
        <f t="shared" si="6"/>
        <v>0</v>
      </c>
      <c r="AF338" s="18">
        <f t="shared" si="6"/>
        <v>0</v>
      </c>
      <c r="AG338" s="19">
        <f t="shared" si="6"/>
        <v>0</v>
      </c>
      <c r="AH338" s="19">
        <f t="shared" si="6"/>
        <v>2</v>
      </c>
      <c r="AI338" s="19">
        <f t="shared" si="6"/>
        <v>0</v>
      </c>
      <c r="AJ338" s="19">
        <f t="shared" si="6"/>
        <v>1</v>
      </c>
      <c r="AK338" s="19">
        <f t="shared" si="6"/>
        <v>0</v>
      </c>
      <c r="AL338" s="19">
        <f t="shared" si="6"/>
        <v>0</v>
      </c>
      <c r="AM338" s="15">
        <f t="shared" si="6"/>
        <v>1</v>
      </c>
      <c r="AN338" s="15">
        <f t="shared" si="6"/>
        <v>1</v>
      </c>
      <c r="AO338" s="15">
        <f t="shared" ref="AO338:BM338" si="7">COUNTIF(AO$2:AO$333, "±3 weeks behind")</f>
        <v>0</v>
      </c>
      <c r="AP338" s="15">
        <f t="shared" si="7"/>
        <v>1</v>
      </c>
      <c r="AQ338" s="15">
        <f t="shared" si="7"/>
        <v>0</v>
      </c>
      <c r="AR338" s="15">
        <f t="shared" si="7"/>
        <v>0</v>
      </c>
      <c r="AS338" s="15">
        <f t="shared" si="7"/>
        <v>1</v>
      </c>
      <c r="AT338" s="15">
        <f t="shared" si="7"/>
        <v>0</v>
      </c>
      <c r="AU338" s="15">
        <f t="shared" si="7"/>
        <v>1</v>
      </c>
      <c r="AV338" s="20">
        <f t="shared" si="7"/>
        <v>0</v>
      </c>
      <c r="AW338" s="20">
        <f t="shared" si="7"/>
        <v>1</v>
      </c>
      <c r="AX338" s="20">
        <f t="shared" si="7"/>
        <v>0</v>
      </c>
      <c r="AY338" s="20">
        <f t="shared" si="7"/>
        <v>0</v>
      </c>
      <c r="AZ338" s="20">
        <f t="shared" si="7"/>
        <v>0</v>
      </c>
      <c r="BA338" s="20">
        <f t="shared" si="7"/>
        <v>0</v>
      </c>
      <c r="BB338" s="20">
        <f t="shared" si="7"/>
        <v>0</v>
      </c>
      <c r="BC338" s="20">
        <f t="shared" si="7"/>
        <v>0</v>
      </c>
      <c r="BD338" s="20">
        <f t="shared" si="7"/>
        <v>0</v>
      </c>
      <c r="BE338" s="21">
        <f t="shared" si="7"/>
        <v>0</v>
      </c>
      <c r="BF338" s="21">
        <f t="shared" si="7"/>
        <v>0</v>
      </c>
      <c r="BG338" s="21">
        <f t="shared" si="7"/>
        <v>0</v>
      </c>
      <c r="BH338" s="21">
        <f t="shared" si="7"/>
        <v>0</v>
      </c>
      <c r="BI338" s="21">
        <f t="shared" si="7"/>
        <v>0</v>
      </c>
      <c r="BJ338" s="21">
        <f t="shared" si="7"/>
        <v>0</v>
      </c>
      <c r="BK338" s="21">
        <f t="shared" si="7"/>
        <v>0</v>
      </c>
      <c r="BL338" s="21">
        <f t="shared" si="7"/>
        <v>0</v>
      </c>
      <c r="BM338" s="21">
        <f t="shared" si="7"/>
        <v>0</v>
      </c>
      <c r="BN338" s="13" t="s">
        <v>89</v>
      </c>
    </row>
    <row r="339" spans="2:66" s="13" customFormat="1" ht="15.75" customHeight="1" x14ac:dyDescent="0.3">
      <c r="H339" s="13" t="s">
        <v>83</v>
      </c>
      <c r="I339" s="14">
        <f t="shared" ref="I339:AN339" si="8">COUNTIF(I$2:I$333, "±4 weeks behind")</f>
        <v>1</v>
      </c>
      <c r="J339" s="14">
        <f t="shared" si="8"/>
        <v>2</v>
      </c>
      <c r="K339" s="14">
        <f t="shared" si="8"/>
        <v>1</v>
      </c>
      <c r="L339" s="14">
        <f t="shared" si="8"/>
        <v>1</v>
      </c>
      <c r="M339" s="15">
        <f t="shared" si="8"/>
        <v>2</v>
      </c>
      <c r="N339" s="15">
        <f t="shared" si="8"/>
        <v>2</v>
      </c>
      <c r="O339" s="15">
        <f t="shared" si="8"/>
        <v>0</v>
      </c>
      <c r="P339" s="15">
        <f t="shared" si="8"/>
        <v>0</v>
      </c>
      <c r="Q339" s="16">
        <f t="shared" si="8"/>
        <v>1</v>
      </c>
      <c r="R339" s="16">
        <f t="shared" si="8"/>
        <v>2</v>
      </c>
      <c r="S339" s="16">
        <f t="shared" si="8"/>
        <v>0</v>
      </c>
      <c r="T339" s="16">
        <f t="shared" si="8"/>
        <v>0</v>
      </c>
      <c r="U339" s="17">
        <f t="shared" si="8"/>
        <v>0</v>
      </c>
      <c r="V339" s="17">
        <f t="shared" si="8"/>
        <v>0</v>
      </c>
      <c r="W339" s="17">
        <f t="shared" si="8"/>
        <v>0</v>
      </c>
      <c r="X339" s="17">
        <f t="shared" si="8"/>
        <v>0</v>
      </c>
      <c r="Y339" s="17">
        <f t="shared" si="8"/>
        <v>0</v>
      </c>
      <c r="Z339" s="17">
        <f t="shared" si="8"/>
        <v>0</v>
      </c>
      <c r="AA339" s="18">
        <f t="shared" si="8"/>
        <v>0</v>
      </c>
      <c r="AB339" s="18">
        <f t="shared" si="8"/>
        <v>0</v>
      </c>
      <c r="AC339" s="18">
        <f t="shared" si="8"/>
        <v>0</v>
      </c>
      <c r="AD339" s="18">
        <f t="shared" si="8"/>
        <v>0</v>
      </c>
      <c r="AE339" s="18">
        <f t="shared" si="8"/>
        <v>0</v>
      </c>
      <c r="AF339" s="18">
        <f t="shared" si="8"/>
        <v>0</v>
      </c>
      <c r="AG339" s="19">
        <f t="shared" si="8"/>
        <v>0</v>
      </c>
      <c r="AH339" s="19">
        <f t="shared" si="8"/>
        <v>0</v>
      </c>
      <c r="AI339" s="19">
        <f t="shared" si="8"/>
        <v>0</v>
      </c>
      <c r="AJ339" s="19">
        <f t="shared" si="8"/>
        <v>0</v>
      </c>
      <c r="AK339" s="19">
        <f t="shared" si="8"/>
        <v>0</v>
      </c>
      <c r="AL339" s="19">
        <f t="shared" si="8"/>
        <v>0</v>
      </c>
      <c r="AM339" s="15">
        <f t="shared" si="8"/>
        <v>0</v>
      </c>
      <c r="AN339" s="15">
        <f t="shared" si="8"/>
        <v>0</v>
      </c>
      <c r="AO339" s="15">
        <f t="shared" ref="AO339:BM339" si="9">COUNTIF(AO$2:AO$333, "±4 weeks behind")</f>
        <v>1</v>
      </c>
      <c r="AP339" s="15">
        <f t="shared" si="9"/>
        <v>0</v>
      </c>
      <c r="AQ339" s="15">
        <f t="shared" si="9"/>
        <v>0</v>
      </c>
      <c r="AR339" s="15">
        <f t="shared" si="9"/>
        <v>0</v>
      </c>
      <c r="AS339" s="15">
        <f t="shared" si="9"/>
        <v>0</v>
      </c>
      <c r="AT339" s="15">
        <f t="shared" si="9"/>
        <v>0</v>
      </c>
      <c r="AU339" s="15">
        <f t="shared" si="9"/>
        <v>1</v>
      </c>
      <c r="AV339" s="20">
        <f t="shared" si="9"/>
        <v>0</v>
      </c>
      <c r="AW339" s="20">
        <f t="shared" si="9"/>
        <v>0</v>
      </c>
      <c r="AX339" s="20">
        <f t="shared" si="9"/>
        <v>0</v>
      </c>
      <c r="AY339" s="20">
        <f t="shared" si="9"/>
        <v>0</v>
      </c>
      <c r="AZ339" s="20">
        <f t="shared" si="9"/>
        <v>0</v>
      </c>
      <c r="BA339" s="20">
        <f t="shared" si="9"/>
        <v>0</v>
      </c>
      <c r="BB339" s="20">
        <f t="shared" si="9"/>
        <v>0</v>
      </c>
      <c r="BC339" s="20">
        <f t="shared" si="9"/>
        <v>1</v>
      </c>
      <c r="BD339" s="20">
        <f t="shared" si="9"/>
        <v>0</v>
      </c>
      <c r="BE339" s="21">
        <f t="shared" si="9"/>
        <v>0</v>
      </c>
      <c r="BF339" s="21">
        <f t="shared" si="9"/>
        <v>0</v>
      </c>
      <c r="BG339" s="21">
        <f t="shared" si="9"/>
        <v>0</v>
      </c>
      <c r="BH339" s="21">
        <f t="shared" si="9"/>
        <v>0</v>
      </c>
      <c r="BI339" s="21">
        <f t="shared" si="9"/>
        <v>0</v>
      </c>
      <c r="BJ339" s="21">
        <f t="shared" si="9"/>
        <v>0</v>
      </c>
      <c r="BK339" s="21">
        <f t="shared" si="9"/>
        <v>0</v>
      </c>
      <c r="BL339" s="21">
        <f t="shared" si="9"/>
        <v>1</v>
      </c>
      <c r="BM339" s="21">
        <f t="shared" si="9"/>
        <v>0</v>
      </c>
      <c r="BN339" s="13" t="s">
        <v>89</v>
      </c>
    </row>
    <row r="340" spans="2:66" s="11" customFormat="1" ht="15.75" customHeight="1" x14ac:dyDescent="0.3">
      <c r="H340" s="12" t="s">
        <v>88</v>
      </c>
      <c r="I340" s="12">
        <f>SUM(I335:I339)</f>
        <v>219</v>
      </c>
      <c r="J340" s="12">
        <f>SUM(J335:J339)</f>
        <v>211</v>
      </c>
      <c r="K340" s="12">
        <f t="shared" ref="K340:M340" si="10">SUM(K335:K339)</f>
        <v>215</v>
      </c>
      <c r="L340" s="12">
        <f t="shared" si="10"/>
        <v>215</v>
      </c>
      <c r="M340" s="12">
        <f t="shared" si="10"/>
        <v>212</v>
      </c>
      <c r="N340" s="12">
        <f t="shared" ref="N340" si="11">SUM(N335:N339)</f>
        <v>209</v>
      </c>
      <c r="O340" s="12">
        <f t="shared" ref="O340:P340" si="12">SUM(O335:O339)</f>
        <v>212</v>
      </c>
      <c r="P340" s="12">
        <f t="shared" si="12"/>
        <v>212</v>
      </c>
      <c r="Q340" s="12">
        <f t="shared" ref="Q340" si="13">SUM(Q335:Q339)</f>
        <v>213</v>
      </c>
      <c r="R340" s="12">
        <f>SUM(R335:R339)</f>
        <v>210</v>
      </c>
      <c r="S340" s="12">
        <f t="shared" ref="S340" si="14">SUM(S335:S339)</f>
        <v>213</v>
      </c>
      <c r="T340" s="12">
        <f t="shared" ref="T340" si="15">SUM(T335:T339)</f>
        <v>213</v>
      </c>
      <c r="U340" s="12">
        <f t="shared" ref="U340" si="16">SUM(U335:U339)</f>
        <v>211</v>
      </c>
      <c r="V340" s="12">
        <f t="shared" ref="V340" si="17">SUM(V335:V339)</f>
        <v>211</v>
      </c>
      <c r="W340" s="12">
        <f>SUM(W335:W339)</f>
        <v>212</v>
      </c>
      <c r="X340" s="12">
        <f t="shared" ref="X340" si="18">SUM(X335:X339)</f>
        <v>211</v>
      </c>
      <c r="Y340" s="12">
        <f t="shared" ref="Y340" si="19">SUM(Y335:Y339)</f>
        <v>210</v>
      </c>
      <c r="Z340" s="12">
        <f t="shared" ref="Z340" si="20">SUM(Z335:Z339)</f>
        <v>210</v>
      </c>
      <c r="AA340" s="12">
        <f t="shared" ref="AA340" si="21">SUM(AA335:AA339)</f>
        <v>207</v>
      </c>
      <c r="AB340" s="12">
        <f>SUM(AB335:AB339)</f>
        <v>206</v>
      </c>
      <c r="AC340" s="12">
        <f t="shared" ref="AC340" si="22">SUM(AC335:AC339)</f>
        <v>208</v>
      </c>
      <c r="AD340" s="12">
        <f t="shared" ref="AD340" si="23">SUM(AD335:AD339)</f>
        <v>208</v>
      </c>
      <c r="AE340" s="12">
        <f t="shared" ref="AE340" si="24">SUM(AE335:AE339)</f>
        <v>208</v>
      </c>
      <c r="AF340" s="12">
        <f>SUM(AF335:AF339)</f>
        <v>204</v>
      </c>
      <c r="AG340" s="12">
        <f t="shared" ref="AG340" si="25">SUM(AG335:AG339)</f>
        <v>210</v>
      </c>
      <c r="AH340" s="12">
        <f t="shared" ref="AH340" si="26">SUM(AH335:AH339)</f>
        <v>210</v>
      </c>
      <c r="AI340" s="12">
        <f t="shared" ref="AI340" si="27">SUM(AI335:AI339)</f>
        <v>211</v>
      </c>
      <c r="AJ340" s="12">
        <f t="shared" ref="AJ340" si="28">SUM(AJ335:AJ339)</f>
        <v>210</v>
      </c>
      <c r="AK340" s="12">
        <f t="shared" ref="AK340" si="29">SUM(AK335:AK339)</f>
        <v>209</v>
      </c>
      <c r="AL340" s="12">
        <f t="shared" ref="AL340" si="30">SUM(AL335:AL339)</f>
        <v>208</v>
      </c>
      <c r="AM340" s="12">
        <f t="shared" ref="AM340" si="31">SUM(AM335:AM339)</f>
        <v>197</v>
      </c>
      <c r="AN340" s="12">
        <f t="shared" ref="AN340" si="32">SUM(AN335:AN339)</f>
        <v>199</v>
      </c>
      <c r="AO340" s="12">
        <f t="shared" ref="AO340" si="33">SUM(AO335:AO339)</f>
        <v>200</v>
      </c>
      <c r="AP340" s="12">
        <f t="shared" ref="AP340" si="34">SUM(AP335:AP339)</f>
        <v>199</v>
      </c>
      <c r="AQ340" s="12">
        <f t="shared" ref="AQ340" si="35">SUM(AQ335:AQ339)</f>
        <v>199</v>
      </c>
      <c r="AR340" s="12">
        <f t="shared" ref="AR340" si="36">SUM(AR335:AR339)</f>
        <v>199</v>
      </c>
      <c r="AS340" s="12">
        <f t="shared" ref="AS340" si="37">SUM(AS335:AS339)</f>
        <v>199</v>
      </c>
      <c r="AT340" s="12">
        <f t="shared" ref="AT340" si="38">SUM(AT335:AT339)</f>
        <v>199</v>
      </c>
      <c r="AU340" s="12">
        <f t="shared" ref="AU340" si="39">SUM(AU335:AU339)</f>
        <v>198</v>
      </c>
      <c r="AV340" s="12">
        <f t="shared" ref="AV340" si="40">SUM(AV335:AV339)</f>
        <v>114</v>
      </c>
      <c r="AW340" s="12">
        <f t="shared" ref="AW340" si="41">SUM(AW335:AW339)</f>
        <v>113</v>
      </c>
      <c r="AX340" s="12">
        <f t="shared" ref="AX340" si="42">SUM(AX335:AX339)</f>
        <v>113</v>
      </c>
      <c r="AY340" s="12">
        <f t="shared" ref="AY340" si="43">SUM(AY335:AY339)</f>
        <v>113</v>
      </c>
      <c r="AZ340" s="12">
        <f t="shared" ref="AZ340" si="44">SUM(AZ335:AZ339)</f>
        <v>111</v>
      </c>
      <c r="BA340" s="12">
        <f t="shared" ref="BA340" si="45">SUM(BA335:BA339)</f>
        <v>113</v>
      </c>
      <c r="BB340" s="12">
        <f t="shared" ref="BB340" si="46">SUM(BB335:BB339)</f>
        <v>112</v>
      </c>
      <c r="BC340" s="12">
        <f t="shared" ref="BC340" si="47">SUM(BC335:BC339)</f>
        <v>113</v>
      </c>
      <c r="BD340" s="12">
        <f t="shared" ref="BD340" si="48">SUM(BD335:BD339)</f>
        <v>112</v>
      </c>
      <c r="BE340" s="12">
        <f t="shared" ref="BE340" si="49">SUM(BE335:BE339)</f>
        <v>111</v>
      </c>
      <c r="BF340" s="12">
        <f t="shared" ref="BF340" si="50">SUM(BF335:BF339)</f>
        <v>109</v>
      </c>
      <c r="BG340" s="12">
        <f t="shared" ref="BG340" si="51">SUM(BG335:BG339)</f>
        <v>112</v>
      </c>
      <c r="BH340" s="12">
        <f t="shared" ref="BH340" si="52">SUM(BH335:BH339)</f>
        <v>111</v>
      </c>
      <c r="BI340" s="12">
        <f t="shared" ref="BI340" si="53">SUM(BI335:BI339)</f>
        <v>111</v>
      </c>
      <c r="BJ340" s="12">
        <f t="shared" ref="BJ340" si="54">SUM(BJ335:BJ339)</f>
        <v>111</v>
      </c>
      <c r="BK340" s="12">
        <f t="shared" ref="BK340" si="55">SUM(BK335:BK339)</f>
        <v>110</v>
      </c>
      <c r="BL340" s="12">
        <f t="shared" ref="BL340:BM340" si="56">SUM(BL335:BL339)</f>
        <v>109</v>
      </c>
      <c r="BM340" s="12">
        <f t="shared" si="56"/>
        <v>109</v>
      </c>
      <c r="BN340" s="12" t="s">
        <v>89</v>
      </c>
    </row>
    <row r="341" spans="2:66" ht="15.75" customHeight="1" x14ac:dyDescent="0.25">
      <c r="B341" s="24" t="s">
        <v>68</v>
      </c>
      <c r="C341" s="1">
        <f>COUNTIF(C$2:C$333, "Alfred Nzo East")</f>
        <v>14</v>
      </c>
      <c r="BN341" s="10" t="s">
        <v>89</v>
      </c>
    </row>
    <row r="342" spans="2:66" ht="15.75" customHeight="1" x14ac:dyDescent="0.25">
      <c r="B342" s="24" t="s">
        <v>104</v>
      </c>
      <c r="C342" s="1">
        <f>COUNTIF(C$2:C$333, "Alfred Nzo West")</f>
        <v>12</v>
      </c>
    </row>
    <row r="343" spans="2:66" ht="15.75" customHeight="1" x14ac:dyDescent="0.25">
      <c r="B343" s="24" t="s">
        <v>105</v>
      </c>
      <c r="C343" s="1">
        <f>COUNTIF(C$2:C$333, "Amathole East")</f>
        <v>1</v>
      </c>
    </row>
    <row r="344" spans="2:66" ht="15.75" customHeight="1" x14ac:dyDescent="0.25">
      <c r="B344" s="24" t="s">
        <v>86</v>
      </c>
      <c r="C344" s="1">
        <f>COUNTIF(C$2:C$333, "Amathole West")</f>
        <v>2</v>
      </c>
    </row>
    <row r="345" spans="2:66" ht="15.75" customHeight="1" x14ac:dyDescent="0.25">
      <c r="B345" s="24" t="s">
        <v>66</v>
      </c>
      <c r="C345" s="1">
        <f>COUNTIF(C$2:C$333, "Buffalo City")</f>
        <v>43</v>
      </c>
    </row>
    <row r="346" spans="2:66" ht="15.75" customHeight="1" x14ac:dyDescent="0.25">
      <c r="B346" s="24" t="s">
        <v>96</v>
      </c>
      <c r="C346" s="1">
        <f>COUNTIF(C$2:C$333, "Chris Hani East")</f>
        <v>1</v>
      </c>
    </row>
    <row r="347" spans="2:66" ht="15.75" customHeight="1" x14ac:dyDescent="0.25">
      <c r="B347" s="24" t="s">
        <v>77</v>
      </c>
      <c r="C347" s="1">
        <f>COUNTIF(C$2:C$333, "Chris Hani West")</f>
        <v>27</v>
      </c>
    </row>
    <row r="348" spans="2:66" ht="15.75" customHeight="1" x14ac:dyDescent="0.25">
      <c r="B348" s="24" t="s">
        <v>78</v>
      </c>
      <c r="C348" s="1">
        <f>COUNTIF(C$2:C$333, "Joe Gqabi")</f>
        <v>11</v>
      </c>
    </row>
    <row r="349" spans="2:66" ht="15.75" customHeight="1" x14ac:dyDescent="0.25">
      <c r="B349" s="24" t="s">
        <v>90</v>
      </c>
      <c r="C349" s="1">
        <f>COUNTIF(C$2:C$333, "Nelson Mandela")</f>
        <v>38</v>
      </c>
    </row>
    <row r="350" spans="2:66" ht="15.75" customHeight="1" x14ac:dyDescent="0.25">
      <c r="B350" s="24" t="s">
        <v>100</v>
      </c>
      <c r="C350" s="1">
        <f>COUNTIF(C$2:C$333, "OR Tambo Coastal")</f>
        <v>5</v>
      </c>
    </row>
    <row r="351" spans="2:66" ht="15.75" customHeight="1" x14ac:dyDescent="0.25">
      <c r="B351" s="24" t="s">
        <v>106</v>
      </c>
      <c r="C351" s="1">
        <f>COUNTIF(C$2:C$333, "OR Tambo Inland")</f>
        <v>6</v>
      </c>
    </row>
    <row r="352" spans="2:66" ht="15.75" customHeight="1" x14ac:dyDescent="0.25">
      <c r="B352" s="24" t="s">
        <v>107</v>
      </c>
      <c r="C352" s="1">
        <f>COUNTIF(C$2:C$333, "Sarah Baartman")</f>
        <v>125</v>
      </c>
    </row>
    <row r="353" spans="3:3" ht="15.75" customHeight="1" x14ac:dyDescent="0.3">
      <c r="C353" s="12">
        <f>SUM(C341:C352)</f>
        <v>285</v>
      </c>
    </row>
  </sheetData>
  <autoFilter ref="A1:BT333"/>
  <sortState ref="A2:BT90">
    <sortCondition ref="C2:C90"/>
    <sortCondition ref="D2:D90"/>
  </sortState>
  <conditionalFormatting sqref="BO305:XFD333">
    <cfRule type="cellIs" dxfId="49" priority="26" operator="equal">
      <formula>"According to teaching plan"</formula>
    </cfRule>
    <cfRule type="cellIs" dxfId="48" priority="27" operator="equal">
      <formula>"±1 week behind"</formula>
    </cfRule>
    <cfRule type="cellIs" dxfId="47" priority="29" operator="equal">
      <formula>"±1 week behind"</formula>
    </cfRule>
    <cfRule type="cellIs" dxfId="46" priority="30" operator="equal">
      <formula>"±2 weeks behind"</formula>
    </cfRule>
    <cfRule type="cellIs" dxfId="45" priority="31" operator="equal">
      <formula>"±3 weeks behind"</formula>
    </cfRule>
    <cfRule type="cellIs" dxfId="44" priority="32" operator="equal">
      <formula>"±4 weeks behind"</formula>
    </cfRule>
  </conditionalFormatting>
  <conditionalFormatting sqref="I1:BO1 I305:BO1048576">
    <cfRule type="cellIs" dxfId="43" priority="21" operator="equal">
      <formula>"±4 weeks behind"</formula>
    </cfRule>
    <cfRule type="cellIs" dxfId="42" priority="22" operator="equal">
      <formula>"±3 weeks behind"</formula>
    </cfRule>
    <cfRule type="cellIs" dxfId="41" priority="23" operator="equal">
      <formula>"±2 weeks behind"</formula>
    </cfRule>
    <cfRule type="cellIs" dxfId="40" priority="24" operator="equal">
      <formula>"±1 week behind"</formula>
    </cfRule>
    <cfRule type="cellIs" dxfId="39" priority="25" operator="equal">
      <formula>"According to teaching plan"</formula>
    </cfRule>
  </conditionalFormatting>
  <conditionalFormatting sqref="E1 E305:E1048576">
    <cfRule type="duplicateValues" dxfId="38" priority="20"/>
  </conditionalFormatting>
  <conditionalFormatting sqref="E287:E304">
    <cfRule type="duplicateValues" dxfId="37" priority="19"/>
  </conditionalFormatting>
  <conditionalFormatting sqref="A287:XFD333">
    <cfRule type="cellIs" dxfId="36" priority="18" operator="equal">
      <formula>"According to Teaching Plan"</formula>
    </cfRule>
    <cfRule type="cellIs" dxfId="35" priority="17" operator="equal">
      <formula>"±1 week behind"</formula>
    </cfRule>
    <cfRule type="cellIs" dxfId="34" priority="16" operator="equal">
      <formula>350350125.5</formula>
    </cfRule>
    <cfRule type="cellIs" dxfId="33" priority="15" operator="equal">
      <formula>"±2 weeks behind"</formula>
    </cfRule>
    <cfRule type="cellIs" dxfId="32" priority="14" operator="equal">
      <formula>"±3 weeks behind"</formula>
    </cfRule>
    <cfRule type="cellIs" dxfId="31" priority="13" operator="equal">
      <formula>"±4 weeks behind"</formula>
    </cfRule>
  </conditionalFormatting>
  <conditionalFormatting sqref="E2:E286">
    <cfRule type="duplicateValues" dxfId="30" priority="6"/>
  </conditionalFormatting>
  <conditionalFormatting sqref="A2:XFD333">
    <cfRule type="cellIs" dxfId="29" priority="5" operator="equal">
      <formula>"According to teaching plan"</formula>
    </cfRule>
    <cfRule type="cellIs" dxfId="28" priority="4" operator="equal">
      <formula>"±1 week behind"</formula>
    </cfRule>
    <cfRule type="cellIs" dxfId="27" priority="3" operator="equal">
      <formula>"±2 weeks behind"</formula>
    </cfRule>
    <cfRule type="cellIs" dxfId="26" priority="2" operator="equal">
      <formula>"±3 weeks behind"</formula>
    </cfRule>
    <cfRule type="cellIs" dxfId="25" priority="1" operator="equal">
      <formula>"±4 weeks behind"</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139"/>
  <sheetViews>
    <sheetView zoomScaleNormal="100" workbookViewId="0">
      <pane ySplit="1" topLeftCell="A2" activePane="bottomLeft" state="frozen"/>
      <selection activeCell="F1" sqref="F1"/>
      <selection pane="bottomLeft"/>
    </sheetView>
  </sheetViews>
  <sheetFormatPr defaultColWidth="14.453125" defaultRowHeight="15.75" customHeight="1" x14ac:dyDescent="0.25"/>
  <cols>
    <col min="1" max="8" width="21.54296875" style="1" customWidth="1"/>
    <col min="9" max="48" width="21.54296875" style="9" customWidth="1"/>
    <col min="49" max="88" width="21.54296875" style="30" customWidth="1"/>
    <col min="89" max="128" width="21.54296875" style="3" customWidth="1"/>
    <col min="129" max="129" width="157.36328125" style="31" customWidth="1"/>
    <col min="130" max="135" width="21.54296875" style="1" customWidth="1"/>
    <col min="136" max="16384" width="14.453125" style="1"/>
  </cols>
  <sheetData>
    <row r="1" spans="1:130" s="12" customFormat="1" ht="30" customHeight="1" x14ac:dyDescent="0.3">
      <c r="A1" s="12" t="s">
        <v>0</v>
      </c>
      <c r="B1" s="12" t="s">
        <v>1</v>
      </c>
      <c r="C1" s="12" t="s">
        <v>2</v>
      </c>
      <c r="D1" s="12" t="s">
        <v>3</v>
      </c>
      <c r="E1" s="12" t="s">
        <v>4</v>
      </c>
      <c r="F1" s="12" t="s">
        <v>5</v>
      </c>
      <c r="G1" s="12" t="s">
        <v>6</v>
      </c>
      <c r="H1" s="12" t="s">
        <v>7</v>
      </c>
      <c r="I1" s="12" t="s">
        <v>336</v>
      </c>
      <c r="J1" s="12" t="s">
        <v>337</v>
      </c>
      <c r="K1" s="12" t="s">
        <v>338</v>
      </c>
      <c r="L1" s="12" t="s">
        <v>339</v>
      </c>
      <c r="M1" s="12" t="s">
        <v>340</v>
      </c>
      <c r="N1" s="12" t="s">
        <v>341</v>
      </c>
      <c r="O1" s="12" t="s">
        <v>342</v>
      </c>
      <c r="P1" s="12" t="s">
        <v>343</v>
      </c>
      <c r="Q1" s="12" t="s">
        <v>344</v>
      </c>
      <c r="R1" s="12" t="s">
        <v>345</v>
      </c>
      <c r="S1" s="12" t="s">
        <v>346</v>
      </c>
      <c r="T1" s="12" t="s">
        <v>347</v>
      </c>
      <c r="U1" s="12" t="s">
        <v>348</v>
      </c>
      <c r="V1" s="12" t="s">
        <v>349</v>
      </c>
      <c r="W1" s="12" t="s">
        <v>350</v>
      </c>
      <c r="X1" s="12" t="s">
        <v>351</v>
      </c>
      <c r="Y1" s="12" t="s">
        <v>352</v>
      </c>
      <c r="Z1" s="12" t="s">
        <v>353</v>
      </c>
      <c r="AA1" s="12" t="s">
        <v>354</v>
      </c>
      <c r="AB1" s="12" t="s">
        <v>355</v>
      </c>
      <c r="AC1" s="12" t="s">
        <v>356</v>
      </c>
      <c r="AD1" s="12" t="s">
        <v>357</v>
      </c>
      <c r="AE1" s="12" t="s">
        <v>358</v>
      </c>
      <c r="AF1" s="12" t="s">
        <v>359</v>
      </c>
      <c r="AG1" s="12" t="s">
        <v>360</v>
      </c>
      <c r="AH1" s="12" t="s">
        <v>361</v>
      </c>
      <c r="AI1" s="12" t="s">
        <v>362</v>
      </c>
      <c r="AJ1" s="12" t="s">
        <v>363</v>
      </c>
      <c r="AK1" s="12" t="s">
        <v>364</v>
      </c>
      <c r="AL1" s="12" t="s">
        <v>365</v>
      </c>
      <c r="AM1" s="12" t="s">
        <v>366</v>
      </c>
      <c r="AN1" s="12" t="s">
        <v>367</v>
      </c>
      <c r="AO1" s="12" t="s">
        <v>368</v>
      </c>
      <c r="AP1" s="12" t="s">
        <v>369</v>
      </c>
      <c r="AQ1" s="12" t="s">
        <v>370</v>
      </c>
      <c r="AR1" s="12" t="s">
        <v>371</v>
      </c>
      <c r="AS1" s="12" t="s">
        <v>372</v>
      </c>
      <c r="AT1" s="12" t="s">
        <v>373</v>
      </c>
      <c r="AU1" s="12" t="s">
        <v>374</v>
      </c>
      <c r="AV1" s="12" t="s">
        <v>375</v>
      </c>
      <c r="AW1" s="12" t="s">
        <v>376</v>
      </c>
      <c r="AX1" s="12" t="s">
        <v>377</v>
      </c>
      <c r="AY1" s="12" t="s">
        <v>378</v>
      </c>
      <c r="AZ1" s="12" t="s">
        <v>379</v>
      </c>
      <c r="BA1" s="12" t="s">
        <v>380</v>
      </c>
      <c r="BB1" s="12" t="s">
        <v>381</v>
      </c>
      <c r="BC1" s="12" t="s">
        <v>382</v>
      </c>
      <c r="BD1" s="12" t="s">
        <v>383</v>
      </c>
      <c r="BE1" s="12" t="s">
        <v>384</v>
      </c>
      <c r="BF1" s="12" t="s">
        <v>385</v>
      </c>
      <c r="BG1" s="12" t="s">
        <v>386</v>
      </c>
      <c r="BH1" s="12" t="s">
        <v>387</v>
      </c>
      <c r="BI1" s="12" t="s">
        <v>388</v>
      </c>
      <c r="BJ1" s="12" t="s">
        <v>389</v>
      </c>
      <c r="BK1" s="12" t="s">
        <v>390</v>
      </c>
      <c r="BL1" s="12" t="s">
        <v>391</v>
      </c>
      <c r="BM1" s="12" t="s">
        <v>392</v>
      </c>
      <c r="BN1" s="12" t="s">
        <v>393</v>
      </c>
      <c r="BO1" s="12" t="s">
        <v>394</v>
      </c>
      <c r="BP1" s="12" t="s">
        <v>395</v>
      </c>
      <c r="BQ1" s="12" t="s">
        <v>396</v>
      </c>
      <c r="BR1" s="12" t="s">
        <v>397</v>
      </c>
      <c r="BS1" s="12" t="s">
        <v>398</v>
      </c>
      <c r="BT1" s="12" t="s">
        <v>399</v>
      </c>
      <c r="BU1" s="12" t="s">
        <v>400</v>
      </c>
      <c r="BV1" s="12" t="s">
        <v>401</v>
      </c>
      <c r="BW1" s="12" t="s">
        <v>402</v>
      </c>
      <c r="BX1" s="12" t="s">
        <v>403</v>
      </c>
      <c r="BY1" s="12" t="s">
        <v>404</v>
      </c>
      <c r="BZ1" s="12" t="s">
        <v>405</v>
      </c>
      <c r="CA1" s="12" t="s">
        <v>406</v>
      </c>
      <c r="CB1" s="12" t="s">
        <v>407</v>
      </c>
      <c r="CC1" s="12" t="s">
        <v>408</v>
      </c>
      <c r="CD1" s="12" t="s">
        <v>409</v>
      </c>
      <c r="CE1" s="12" t="s">
        <v>410</v>
      </c>
      <c r="CF1" s="12" t="s">
        <v>411</v>
      </c>
      <c r="CG1" s="12" t="s">
        <v>412</v>
      </c>
      <c r="CH1" s="12" t="s">
        <v>413</v>
      </c>
      <c r="CI1" s="12" t="s">
        <v>414</v>
      </c>
      <c r="CJ1" s="12" t="s">
        <v>415</v>
      </c>
      <c r="CK1" s="12" t="s">
        <v>416</v>
      </c>
      <c r="CL1" s="12" t="s">
        <v>417</v>
      </c>
      <c r="CM1" s="12" t="s">
        <v>418</v>
      </c>
      <c r="CN1" s="12" t="s">
        <v>419</v>
      </c>
      <c r="CO1" s="12" t="s">
        <v>420</v>
      </c>
      <c r="CP1" s="12" t="s">
        <v>421</v>
      </c>
      <c r="CQ1" s="12" t="s">
        <v>422</v>
      </c>
      <c r="CR1" s="12" t="s">
        <v>423</v>
      </c>
      <c r="CS1" s="12" t="s">
        <v>424</v>
      </c>
      <c r="CT1" s="12" t="s">
        <v>425</v>
      </c>
      <c r="CU1" s="12" t="s">
        <v>426</v>
      </c>
      <c r="CV1" s="12" t="s">
        <v>427</v>
      </c>
      <c r="CW1" s="12" t="s">
        <v>428</v>
      </c>
      <c r="CX1" s="12" t="s">
        <v>429</v>
      </c>
      <c r="CY1" s="12" t="s">
        <v>430</v>
      </c>
      <c r="CZ1" s="12" t="s">
        <v>431</v>
      </c>
      <c r="DA1" s="12" t="s">
        <v>432</v>
      </c>
      <c r="DB1" s="12" t="s">
        <v>433</v>
      </c>
      <c r="DC1" s="12" t="s">
        <v>434</v>
      </c>
      <c r="DD1" s="12" t="s">
        <v>435</v>
      </c>
      <c r="DE1" s="12" t="s">
        <v>436</v>
      </c>
      <c r="DF1" s="12" t="s">
        <v>437</v>
      </c>
      <c r="DG1" s="12" t="s">
        <v>438</v>
      </c>
      <c r="DH1" s="12" t="s">
        <v>439</v>
      </c>
      <c r="DI1" s="12" t="s">
        <v>440</v>
      </c>
      <c r="DJ1" s="12" t="s">
        <v>441</v>
      </c>
      <c r="DK1" s="12" t="s">
        <v>442</v>
      </c>
      <c r="DL1" s="12" t="s">
        <v>443</v>
      </c>
      <c r="DM1" s="12" t="s">
        <v>444</v>
      </c>
      <c r="DN1" s="12" t="s">
        <v>445</v>
      </c>
      <c r="DO1" s="12" t="s">
        <v>446</v>
      </c>
      <c r="DP1" s="12" t="s">
        <v>447</v>
      </c>
      <c r="DQ1" s="12" t="s">
        <v>448</v>
      </c>
      <c r="DR1" s="12" t="s">
        <v>449</v>
      </c>
      <c r="DS1" s="12" t="s">
        <v>450</v>
      </c>
      <c r="DT1" s="12" t="s">
        <v>451</v>
      </c>
      <c r="DU1" s="12" t="s">
        <v>452</v>
      </c>
      <c r="DV1" s="12" t="s">
        <v>453</v>
      </c>
      <c r="DW1" s="12" t="s">
        <v>454</v>
      </c>
      <c r="DX1" s="12" t="s">
        <v>455</v>
      </c>
      <c r="DY1" s="12" t="s">
        <v>456</v>
      </c>
      <c r="DZ1" s="12" t="s">
        <v>248</v>
      </c>
    </row>
    <row r="2" spans="1:130" ht="12.5" x14ac:dyDescent="0.25">
      <c r="A2" s="38">
        <v>43770.458215277773</v>
      </c>
      <c r="B2" s="39" t="s">
        <v>879</v>
      </c>
      <c r="C2" s="39" t="s">
        <v>68</v>
      </c>
      <c r="D2" s="39" t="s">
        <v>1629</v>
      </c>
      <c r="E2" s="39">
        <v>200501456</v>
      </c>
      <c r="F2" s="39" t="s">
        <v>1630</v>
      </c>
      <c r="G2" s="40" t="s">
        <v>1631</v>
      </c>
      <c r="H2" s="39" t="s">
        <v>883</v>
      </c>
      <c r="I2" s="1"/>
      <c r="J2" s="1"/>
      <c r="K2" s="1"/>
      <c r="L2" s="1"/>
      <c r="M2" s="1"/>
      <c r="N2" s="39" t="s">
        <v>67</v>
      </c>
      <c r="O2" s="1"/>
      <c r="P2" s="1"/>
      <c r="Q2" s="39" t="s">
        <v>67</v>
      </c>
      <c r="R2" s="39" t="s">
        <v>67</v>
      </c>
      <c r="S2" s="1"/>
      <c r="T2" s="1"/>
      <c r="U2" s="1"/>
      <c r="V2" s="1"/>
      <c r="W2" s="39" t="s">
        <v>67</v>
      </c>
      <c r="X2" s="39" t="s">
        <v>67</v>
      </c>
      <c r="Y2" s="39" t="s">
        <v>67</v>
      </c>
      <c r="Z2" s="39" t="s">
        <v>67</v>
      </c>
      <c r="AA2" s="1"/>
      <c r="AB2" s="1"/>
      <c r="AC2" s="1"/>
      <c r="AD2" s="1"/>
      <c r="AE2" s="1"/>
      <c r="AF2" s="1"/>
      <c r="AG2" s="39" t="s">
        <v>67</v>
      </c>
      <c r="AH2" s="39" t="s">
        <v>67</v>
      </c>
      <c r="AI2" s="39" t="s">
        <v>67</v>
      </c>
      <c r="AJ2" s="1"/>
      <c r="AK2" s="1"/>
      <c r="AL2" s="39" t="s">
        <v>67</v>
      </c>
      <c r="AM2" s="39" t="s">
        <v>67</v>
      </c>
      <c r="AN2" s="1"/>
      <c r="AO2" s="39" t="s">
        <v>67</v>
      </c>
      <c r="AP2" s="1"/>
      <c r="AQ2" s="1"/>
      <c r="AR2" s="1"/>
      <c r="AS2" s="39" t="s">
        <v>67</v>
      </c>
      <c r="AT2" s="39" t="s">
        <v>67</v>
      </c>
      <c r="AU2" s="1"/>
      <c r="AV2" s="1"/>
      <c r="AW2" s="39" t="s">
        <v>67</v>
      </c>
      <c r="AX2" s="1"/>
      <c r="AY2" s="1"/>
      <c r="AZ2" s="1"/>
      <c r="BA2" s="1"/>
      <c r="BB2" s="39" t="s">
        <v>67</v>
      </c>
      <c r="BC2" s="1"/>
      <c r="BD2" s="39" t="s">
        <v>67</v>
      </c>
      <c r="BE2" s="39" t="s">
        <v>67</v>
      </c>
      <c r="BF2" s="39" t="s">
        <v>67</v>
      </c>
      <c r="BG2" s="39" t="s">
        <v>67</v>
      </c>
      <c r="BH2" s="1"/>
      <c r="BI2" s="1"/>
      <c r="BJ2" s="1"/>
      <c r="BK2" s="39" t="s">
        <v>67</v>
      </c>
      <c r="BL2" s="39" t="s">
        <v>67</v>
      </c>
      <c r="BM2" s="39" t="s">
        <v>67</v>
      </c>
      <c r="BN2" s="39" t="s">
        <v>67</v>
      </c>
      <c r="BO2" s="1"/>
      <c r="BP2" s="1"/>
      <c r="BQ2" s="1"/>
      <c r="BR2" s="1"/>
      <c r="BS2" s="1"/>
      <c r="BT2" s="1"/>
      <c r="BU2" s="39" t="s">
        <v>67</v>
      </c>
      <c r="BV2" s="39" t="s">
        <v>67</v>
      </c>
      <c r="BW2" s="39" t="s">
        <v>67</v>
      </c>
      <c r="BX2" s="1"/>
      <c r="BY2" s="39" t="s">
        <v>67</v>
      </c>
      <c r="BZ2" s="39" t="s">
        <v>67</v>
      </c>
      <c r="CA2" s="39" t="s">
        <v>67</v>
      </c>
      <c r="CB2" s="1"/>
      <c r="CC2" s="39" t="s">
        <v>67</v>
      </c>
      <c r="CD2" s="1"/>
      <c r="CE2" s="1"/>
      <c r="CF2" s="1"/>
      <c r="CG2" s="39" t="s">
        <v>67</v>
      </c>
      <c r="CH2" s="39" t="s">
        <v>67</v>
      </c>
      <c r="CI2" s="1"/>
      <c r="CJ2" s="1"/>
      <c r="CK2" s="39" t="s">
        <v>67</v>
      </c>
      <c r="CL2" s="1"/>
      <c r="CM2" s="1"/>
      <c r="CN2" s="1"/>
      <c r="CO2" s="1"/>
      <c r="CP2" s="39" t="s">
        <v>67</v>
      </c>
      <c r="CQ2" s="1"/>
      <c r="CR2" s="39" t="s">
        <v>67</v>
      </c>
      <c r="CS2" s="39" t="s">
        <v>67</v>
      </c>
      <c r="CT2" s="39" t="s">
        <v>67</v>
      </c>
      <c r="CU2" s="39" t="s">
        <v>67</v>
      </c>
      <c r="CV2" s="1"/>
      <c r="CW2" s="1"/>
      <c r="CX2" s="1"/>
      <c r="CY2" s="39" t="s">
        <v>67</v>
      </c>
      <c r="CZ2" s="39" t="s">
        <v>67</v>
      </c>
      <c r="DA2" s="39" t="s">
        <v>67</v>
      </c>
      <c r="DB2" s="39" t="s">
        <v>67</v>
      </c>
      <c r="DC2" s="1"/>
      <c r="DD2" s="1"/>
      <c r="DE2" s="1"/>
      <c r="DF2" s="1"/>
      <c r="DG2" s="1"/>
      <c r="DH2" s="1"/>
      <c r="DI2" s="39" t="s">
        <v>67</v>
      </c>
      <c r="DJ2" s="39" t="s">
        <v>67</v>
      </c>
      <c r="DK2" s="39" t="s">
        <v>67</v>
      </c>
      <c r="DL2" s="1"/>
      <c r="DM2" s="39" t="s">
        <v>67</v>
      </c>
      <c r="DN2" s="39" t="s">
        <v>67</v>
      </c>
      <c r="DO2" s="39" t="s">
        <v>67</v>
      </c>
      <c r="DP2" s="1"/>
      <c r="DQ2" s="39" t="s">
        <v>67</v>
      </c>
      <c r="DR2" s="1"/>
      <c r="DS2" s="1"/>
      <c r="DT2" s="1"/>
      <c r="DU2" s="39" t="s">
        <v>67</v>
      </c>
      <c r="DV2" s="39" t="s">
        <v>67</v>
      </c>
      <c r="DW2" s="39" t="s">
        <v>67</v>
      </c>
      <c r="DX2" s="1"/>
      <c r="DY2" s="39" t="s">
        <v>231</v>
      </c>
      <c r="DZ2" s="39">
        <v>6</v>
      </c>
    </row>
    <row r="3" spans="1:130" ht="12.5" x14ac:dyDescent="0.25">
      <c r="A3" s="38">
        <v>43769.717153599537</v>
      </c>
      <c r="B3" s="39" t="s">
        <v>930</v>
      </c>
      <c r="C3" s="39" t="s">
        <v>104</v>
      </c>
      <c r="D3" s="39" t="s">
        <v>931</v>
      </c>
      <c r="E3" s="39">
        <v>200500005</v>
      </c>
      <c r="F3" s="39" t="s">
        <v>932</v>
      </c>
      <c r="G3" s="40" t="s">
        <v>933</v>
      </c>
      <c r="H3" s="39" t="s">
        <v>883</v>
      </c>
      <c r="I3" s="41" t="s">
        <v>67</v>
      </c>
      <c r="J3" s="1"/>
      <c r="K3" s="1"/>
      <c r="L3" s="1"/>
      <c r="M3" s="1"/>
      <c r="N3" s="39" t="s">
        <v>67</v>
      </c>
      <c r="O3" s="1"/>
      <c r="P3" s="39" t="s">
        <v>67</v>
      </c>
      <c r="Q3" s="1"/>
      <c r="R3" s="1"/>
      <c r="S3" s="1"/>
      <c r="T3" s="1"/>
      <c r="U3" s="1"/>
      <c r="V3" s="1"/>
      <c r="W3" s="39" t="s">
        <v>67</v>
      </c>
      <c r="X3" s="1"/>
      <c r="Y3" s="1"/>
      <c r="Z3" s="39" t="s">
        <v>67</v>
      </c>
      <c r="AA3" s="1"/>
      <c r="AB3" s="39" t="s">
        <v>67</v>
      </c>
      <c r="AC3" s="39" t="s">
        <v>67</v>
      </c>
      <c r="AD3" s="1"/>
      <c r="AE3" s="1"/>
      <c r="AF3" s="1"/>
      <c r="AG3" s="39" t="s">
        <v>67</v>
      </c>
      <c r="AH3" s="39" t="s">
        <v>67</v>
      </c>
      <c r="AI3" s="39" t="s">
        <v>67</v>
      </c>
      <c r="AJ3" s="1"/>
      <c r="AK3" s="39" t="s">
        <v>67</v>
      </c>
      <c r="AL3" s="39" t="s">
        <v>67</v>
      </c>
      <c r="AM3" s="1"/>
      <c r="AN3" s="1"/>
      <c r="AO3" s="39" t="s">
        <v>67</v>
      </c>
      <c r="AP3" s="1"/>
      <c r="AQ3" s="1"/>
      <c r="AR3" s="1"/>
      <c r="AS3" s="1"/>
      <c r="AT3" s="1"/>
      <c r="AU3" s="1"/>
      <c r="AV3" s="1"/>
      <c r="AW3" s="39" t="s">
        <v>67</v>
      </c>
      <c r="AX3" s="1"/>
      <c r="AY3" s="1"/>
      <c r="AZ3" s="1"/>
      <c r="BA3" s="1"/>
      <c r="BB3" s="39" t="s">
        <v>67</v>
      </c>
      <c r="BC3" s="1"/>
      <c r="BD3" s="39" t="s">
        <v>67</v>
      </c>
      <c r="BE3" s="1"/>
      <c r="BF3" s="1"/>
      <c r="BG3" s="1"/>
      <c r="BH3" s="1"/>
      <c r="BI3" s="1"/>
      <c r="BJ3" s="1"/>
      <c r="BK3" s="39" t="s">
        <v>69</v>
      </c>
      <c r="BL3" s="1"/>
      <c r="BM3" s="1"/>
      <c r="BN3" s="39" t="s">
        <v>69</v>
      </c>
      <c r="BO3" s="1"/>
      <c r="BP3" s="39" t="s">
        <v>67</v>
      </c>
      <c r="BQ3" s="39" t="s">
        <v>67</v>
      </c>
      <c r="BR3" s="1"/>
      <c r="BS3" s="1"/>
      <c r="BT3" s="1"/>
      <c r="BU3" s="39" t="s">
        <v>67</v>
      </c>
      <c r="BV3" s="39" t="s">
        <v>67</v>
      </c>
      <c r="BW3" s="39" t="s">
        <v>69</v>
      </c>
      <c r="BX3" s="1"/>
      <c r="BY3" s="39" t="s">
        <v>67</v>
      </c>
      <c r="BZ3" s="39" t="s">
        <v>67</v>
      </c>
      <c r="CA3" s="1"/>
      <c r="CB3" s="1"/>
      <c r="CC3" s="39" t="s">
        <v>67</v>
      </c>
      <c r="CD3" s="1"/>
      <c r="CE3" s="1"/>
      <c r="CF3" s="1"/>
      <c r="CG3" s="1"/>
      <c r="CH3" s="1"/>
      <c r="CI3" s="1"/>
      <c r="CJ3" s="1"/>
      <c r="CK3" s="39" t="s">
        <v>67</v>
      </c>
      <c r="CL3" s="1"/>
      <c r="CM3" s="1"/>
      <c r="CN3" s="1"/>
      <c r="CO3" s="1"/>
      <c r="CP3" s="39" t="s">
        <v>67</v>
      </c>
      <c r="CQ3" s="1"/>
      <c r="CR3" s="39" t="s">
        <v>67</v>
      </c>
      <c r="CS3" s="1"/>
      <c r="CT3" s="1"/>
      <c r="CU3" s="1"/>
      <c r="CV3" s="1"/>
      <c r="CW3" s="1"/>
      <c r="CX3" s="1"/>
      <c r="CY3" s="39" t="s">
        <v>67</v>
      </c>
      <c r="CZ3" s="1"/>
      <c r="DA3" s="1"/>
      <c r="DB3" s="39" t="s">
        <v>67</v>
      </c>
      <c r="DC3" s="1"/>
      <c r="DD3" s="39" t="s">
        <v>67</v>
      </c>
      <c r="DE3" s="39" t="s">
        <v>67</v>
      </c>
      <c r="DF3" s="1"/>
      <c r="DG3" s="1"/>
      <c r="DH3" s="1"/>
      <c r="DI3" s="39" t="s">
        <v>67</v>
      </c>
      <c r="DJ3" s="39" t="s">
        <v>67</v>
      </c>
      <c r="DK3" s="39" t="s">
        <v>67</v>
      </c>
      <c r="DL3" s="1"/>
      <c r="DM3" s="39" t="s">
        <v>67</v>
      </c>
      <c r="DN3" s="39" t="s">
        <v>67</v>
      </c>
      <c r="DO3" s="1"/>
      <c r="DP3" s="1"/>
      <c r="DQ3" s="39" t="s">
        <v>67</v>
      </c>
      <c r="DR3" s="1"/>
      <c r="DS3" s="1"/>
      <c r="DT3" s="1"/>
      <c r="DU3" s="1"/>
      <c r="DV3" s="1"/>
      <c r="DW3" s="1"/>
      <c r="DX3" s="1"/>
      <c r="DY3" s="39" t="s">
        <v>233</v>
      </c>
      <c r="DZ3" s="39" t="s">
        <v>934</v>
      </c>
    </row>
    <row r="4" spans="1:130" ht="12.5" x14ac:dyDescent="0.25">
      <c r="A4" s="38">
        <v>43770.213534583338</v>
      </c>
      <c r="B4" s="39" t="s">
        <v>226</v>
      </c>
      <c r="C4" s="39" t="s">
        <v>104</v>
      </c>
      <c r="D4" s="39" t="s">
        <v>1632</v>
      </c>
      <c r="E4" s="39">
        <v>500200338</v>
      </c>
      <c r="F4" s="39" t="s">
        <v>1633</v>
      </c>
      <c r="G4" s="40" t="s">
        <v>227</v>
      </c>
      <c r="H4" s="39" t="s">
        <v>883</v>
      </c>
      <c r="I4" s="39" t="s">
        <v>67</v>
      </c>
      <c r="J4" s="1"/>
      <c r="K4" s="1"/>
      <c r="L4" s="1"/>
      <c r="M4" s="1"/>
      <c r="N4" s="39" t="s">
        <v>67</v>
      </c>
      <c r="O4" s="1"/>
      <c r="P4" s="39" t="s">
        <v>67</v>
      </c>
      <c r="Q4" s="1"/>
      <c r="R4" s="1"/>
      <c r="S4" s="1"/>
      <c r="T4" s="1"/>
      <c r="U4" s="1"/>
      <c r="V4" s="1"/>
      <c r="W4" s="1"/>
      <c r="X4" s="1"/>
      <c r="Y4" s="1"/>
      <c r="Z4" s="39" t="s">
        <v>67</v>
      </c>
      <c r="AA4" s="1"/>
      <c r="AB4" s="39" t="s">
        <v>67</v>
      </c>
      <c r="AC4" s="39" t="s">
        <v>67</v>
      </c>
      <c r="AD4" s="1"/>
      <c r="AE4" s="1"/>
      <c r="AF4" s="1"/>
      <c r="AG4" s="39" t="s">
        <v>67</v>
      </c>
      <c r="AH4" s="39" t="s">
        <v>67</v>
      </c>
      <c r="AI4" s="39" t="s">
        <v>67</v>
      </c>
      <c r="AJ4" s="1"/>
      <c r="AK4" s="39" t="s">
        <v>67</v>
      </c>
      <c r="AL4" s="39" t="s">
        <v>67</v>
      </c>
      <c r="AM4" s="1"/>
      <c r="AN4" s="1"/>
      <c r="AO4" s="39" t="s">
        <v>67</v>
      </c>
      <c r="AP4" s="1"/>
      <c r="AQ4" s="1"/>
      <c r="AR4" s="1"/>
      <c r="AS4" s="1"/>
      <c r="AT4" s="1"/>
      <c r="AU4" s="39" t="s">
        <v>67</v>
      </c>
      <c r="AV4" s="1"/>
      <c r="AW4" s="39" t="s">
        <v>67</v>
      </c>
      <c r="AX4" s="1"/>
      <c r="AY4" s="1"/>
      <c r="AZ4" s="1"/>
      <c r="BA4" s="1"/>
      <c r="BB4" s="39" t="s">
        <v>67</v>
      </c>
      <c r="BC4" s="1"/>
      <c r="BD4" s="39" t="s">
        <v>67</v>
      </c>
      <c r="BE4" s="1"/>
      <c r="BF4" s="1"/>
      <c r="BG4" s="1"/>
      <c r="BH4" s="1"/>
      <c r="BI4" s="1"/>
      <c r="BJ4" s="1"/>
      <c r="BK4" s="39" t="s">
        <v>67</v>
      </c>
      <c r="BL4" s="1"/>
      <c r="BM4" s="1"/>
      <c r="BN4" s="39" t="s">
        <v>67</v>
      </c>
      <c r="BO4" s="1"/>
      <c r="BP4" s="39" t="s">
        <v>67</v>
      </c>
      <c r="BQ4" s="39" t="s">
        <v>67</v>
      </c>
      <c r="BR4" s="1"/>
      <c r="BS4" s="1"/>
      <c r="BT4" s="1"/>
      <c r="BU4" s="39" t="s">
        <v>67</v>
      </c>
      <c r="BV4" s="39" t="s">
        <v>67</v>
      </c>
      <c r="BW4" s="39" t="s">
        <v>67</v>
      </c>
      <c r="BX4" s="1"/>
      <c r="BY4" s="39" t="s">
        <v>67</v>
      </c>
      <c r="BZ4" s="39" t="s">
        <v>67</v>
      </c>
      <c r="CA4" s="1"/>
      <c r="CB4" s="1"/>
      <c r="CC4" s="39" t="s">
        <v>67</v>
      </c>
      <c r="CD4" s="1"/>
      <c r="CE4" s="1"/>
      <c r="CF4" s="1"/>
      <c r="CG4" s="1"/>
      <c r="CH4" s="1"/>
      <c r="CI4" s="39" t="s">
        <v>67</v>
      </c>
      <c r="CJ4" s="1"/>
      <c r="CK4" s="39" t="s">
        <v>67</v>
      </c>
      <c r="CL4" s="1"/>
      <c r="CM4" s="1"/>
      <c r="CN4" s="1"/>
      <c r="CO4" s="1"/>
      <c r="CP4" s="39" t="s">
        <v>67</v>
      </c>
      <c r="CQ4" s="1"/>
      <c r="CR4" s="39" t="s">
        <v>67</v>
      </c>
      <c r="CS4" s="1"/>
      <c r="CT4" s="1"/>
      <c r="CU4" s="1"/>
      <c r="CV4" s="1"/>
      <c r="CW4" s="1"/>
      <c r="CX4" s="1"/>
      <c r="CY4" s="39" t="s">
        <v>67</v>
      </c>
      <c r="CZ4" s="1"/>
      <c r="DA4" s="1"/>
      <c r="DB4" s="39" t="s">
        <v>67</v>
      </c>
      <c r="DC4" s="1"/>
      <c r="DD4" s="39" t="s">
        <v>67</v>
      </c>
      <c r="DE4" s="39" t="s">
        <v>67</v>
      </c>
      <c r="DF4" s="1"/>
      <c r="DG4" s="1"/>
      <c r="DH4" s="1"/>
      <c r="DI4" s="39" t="s">
        <v>67</v>
      </c>
      <c r="DJ4" s="39" t="s">
        <v>67</v>
      </c>
      <c r="DK4" s="39" t="s">
        <v>67</v>
      </c>
      <c r="DL4" s="1"/>
      <c r="DM4" s="39" t="s">
        <v>67</v>
      </c>
      <c r="DN4" s="39" t="s">
        <v>67</v>
      </c>
      <c r="DO4" s="1"/>
      <c r="DP4" s="1"/>
      <c r="DQ4" s="39" t="s">
        <v>67</v>
      </c>
      <c r="DR4" s="1"/>
      <c r="DS4" s="1"/>
      <c r="DT4" s="1"/>
      <c r="DU4" s="1"/>
      <c r="DV4" s="1"/>
      <c r="DW4" s="39" t="s">
        <v>67</v>
      </c>
      <c r="DX4" s="1"/>
      <c r="DY4" s="39" t="s">
        <v>218</v>
      </c>
      <c r="DZ4" s="39" t="s">
        <v>1634</v>
      </c>
    </row>
    <row r="5" spans="1:130" ht="12.5" x14ac:dyDescent="0.25">
      <c r="A5" s="38">
        <v>43769.260484143517</v>
      </c>
      <c r="B5" s="39" t="s">
        <v>948</v>
      </c>
      <c r="C5" s="39" t="s">
        <v>104</v>
      </c>
      <c r="D5" s="39" t="s">
        <v>109</v>
      </c>
      <c r="E5" s="39">
        <v>200501581</v>
      </c>
      <c r="F5" s="39" t="s">
        <v>229</v>
      </c>
      <c r="G5" s="40" t="s">
        <v>848</v>
      </c>
      <c r="H5" s="39" t="s">
        <v>883</v>
      </c>
      <c r="I5" s="39" t="s">
        <v>67</v>
      </c>
      <c r="J5" s="39" t="s">
        <v>67</v>
      </c>
      <c r="K5" s="39" t="s">
        <v>67</v>
      </c>
      <c r="L5" s="1"/>
      <c r="M5" s="1"/>
      <c r="N5" s="1"/>
      <c r="O5" s="1"/>
      <c r="P5" s="39" t="s">
        <v>67</v>
      </c>
      <c r="Q5" s="1"/>
      <c r="R5" s="39" t="s">
        <v>67</v>
      </c>
      <c r="S5" s="1"/>
      <c r="T5" s="1"/>
      <c r="U5" s="1"/>
      <c r="V5" s="1"/>
      <c r="W5" s="1"/>
      <c r="X5" s="1"/>
      <c r="Y5" s="39" t="s">
        <v>67</v>
      </c>
      <c r="Z5" s="39" t="s">
        <v>67</v>
      </c>
      <c r="AA5" s="39" t="s">
        <v>67</v>
      </c>
      <c r="AB5" s="39" t="s">
        <v>67</v>
      </c>
      <c r="AC5" s="39" t="s">
        <v>67</v>
      </c>
      <c r="AD5" s="1"/>
      <c r="AE5" s="1"/>
      <c r="AF5" s="1"/>
      <c r="AG5" s="1"/>
      <c r="AH5" s="39" t="s">
        <v>67</v>
      </c>
      <c r="AI5" s="39" t="s">
        <v>67</v>
      </c>
      <c r="AJ5" s="1"/>
      <c r="AK5" s="39" t="s">
        <v>67</v>
      </c>
      <c r="AL5" s="39" t="s">
        <v>67</v>
      </c>
      <c r="AM5" s="1"/>
      <c r="AN5" s="1"/>
      <c r="AO5" s="39" t="s">
        <v>67</v>
      </c>
      <c r="AP5" s="1"/>
      <c r="AQ5" s="1"/>
      <c r="AR5" s="1"/>
      <c r="AS5" s="1"/>
      <c r="AT5" s="1"/>
      <c r="AU5" s="1"/>
      <c r="AV5" s="1"/>
      <c r="AW5" s="39" t="s">
        <v>67</v>
      </c>
      <c r="AX5" s="39" t="s">
        <v>67</v>
      </c>
      <c r="AY5" s="39" t="s">
        <v>67</v>
      </c>
      <c r="AZ5" s="1"/>
      <c r="BA5" s="1"/>
      <c r="BB5" s="1"/>
      <c r="BC5" s="1"/>
      <c r="BD5" s="1"/>
      <c r="BE5" s="1"/>
      <c r="BF5" s="39" t="s">
        <v>67</v>
      </c>
      <c r="BG5" s="1"/>
      <c r="BH5" s="1"/>
      <c r="BI5" s="1"/>
      <c r="BJ5" s="1"/>
      <c r="BK5" s="1"/>
      <c r="BL5" s="1"/>
      <c r="BM5" s="39" t="s">
        <v>67</v>
      </c>
      <c r="BN5" s="39" t="s">
        <v>67</v>
      </c>
      <c r="BO5" s="39" t="s">
        <v>67</v>
      </c>
      <c r="BP5" s="39" t="s">
        <v>67</v>
      </c>
      <c r="BQ5" s="39" t="s">
        <v>67</v>
      </c>
      <c r="BR5" s="1"/>
      <c r="BS5" s="1"/>
      <c r="BT5" s="1"/>
      <c r="BU5" s="1"/>
      <c r="BV5" s="39" t="s">
        <v>67</v>
      </c>
      <c r="BW5" s="39" t="s">
        <v>67</v>
      </c>
      <c r="BX5" s="1"/>
      <c r="BY5" s="39" t="s">
        <v>67</v>
      </c>
      <c r="BZ5" s="39" t="s">
        <v>67</v>
      </c>
      <c r="CA5" s="1"/>
      <c r="CB5" s="1"/>
      <c r="CC5" s="39" t="s">
        <v>67</v>
      </c>
      <c r="CD5" s="1"/>
      <c r="CE5" s="1"/>
      <c r="CF5" s="1"/>
      <c r="CG5" s="1"/>
      <c r="CH5" s="1"/>
      <c r="CI5" s="1"/>
      <c r="CJ5" s="1"/>
      <c r="CK5" s="39" t="s">
        <v>67</v>
      </c>
      <c r="CL5" s="39" t="s">
        <v>67</v>
      </c>
      <c r="CM5" s="1"/>
      <c r="CN5" s="1"/>
      <c r="CO5" s="1"/>
      <c r="CP5" s="1"/>
      <c r="CQ5" s="1"/>
      <c r="CR5" s="1"/>
      <c r="CS5" s="1"/>
      <c r="CT5" s="39" t="s">
        <v>67</v>
      </c>
      <c r="CU5" s="1"/>
      <c r="CV5" s="1"/>
      <c r="CW5" s="1"/>
      <c r="CX5" s="1"/>
      <c r="CY5" s="1"/>
      <c r="CZ5" s="1"/>
      <c r="DA5" s="39" t="s">
        <v>67</v>
      </c>
      <c r="DB5" s="1"/>
      <c r="DC5" s="39" t="s">
        <v>67</v>
      </c>
      <c r="DD5" s="39" t="s">
        <v>67</v>
      </c>
      <c r="DE5" s="39" t="s">
        <v>67</v>
      </c>
      <c r="DF5" s="1"/>
      <c r="DG5" s="1"/>
      <c r="DH5" s="1"/>
      <c r="DI5" s="1"/>
      <c r="DJ5" s="39" t="s">
        <v>67</v>
      </c>
      <c r="DK5" s="39" t="s">
        <v>67</v>
      </c>
      <c r="DL5" s="1"/>
      <c r="DM5" s="39" t="s">
        <v>67</v>
      </c>
      <c r="DN5" s="39" t="s">
        <v>67</v>
      </c>
      <c r="DO5" s="1"/>
      <c r="DP5" s="1"/>
      <c r="DQ5" s="39" t="s">
        <v>67</v>
      </c>
      <c r="DR5" s="1"/>
      <c r="DS5" s="1"/>
      <c r="DT5" s="1"/>
      <c r="DU5" s="1"/>
      <c r="DV5" s="1"/>
      <c r="DW5" s="1"/>
      <c r="DX5" s="1"/>
      <c r="DY5" s="1"/>
      <c r="DZ5" s="39" t="s">
        <v>230</v>
      </c>
    </row>
    <row r="6" spans="1:130" ht="12.5" x14ac:dyDescent="0.25">
      <c r="A6" s="38">
        <v>43770.361319108793</v>
      </c>
      <c r="B6" s="39" t="s">
        <v>110</v>
      </c>
      <c r="C6" s="39" t="s">
        <v>104</v>
      </c>
      <c r="D6" s="39" t="s">
        <v>476</v>
      </c>
      <c r="E6" s="39">
        <v>200500449</v>
      </c>
      <c r="F6" s="39" t="s">
        <v>1635</v>
      </c>
      <c r="G6" s="40" t="s">
        <v>111</v>
      </c>
      <c r="H6" s="39" t="s">
        <v>883</v>
      </c>
      <c r="I6" s="1"/>
      <c r="J6" s="1"/>
      <c r="K6" s="1"/>
      <c r="L6" s="1"/>
      <c r="M6" s="1"/>
      <c r="N6" s="1"/>
      <c r="O6" s="39" t="s">
        <v>67</v>
      </c>
      <c r="P6" s="1"/>
      <c r="Q6" s="1"/>
      <c r="R6" s="1"/>
      <c r="S6" s="1"/>
      <c r="T6" s="1"/>
      <c r="U6" s="1"/>
      <c r="V6" s="1"/>
      <c r="W6" s="1"/>
      <c r="X6" s="1"/>
      <c r="Y6" s="1"/>
      <c r="Z6" s="39" t="s">
        <v>67</v>
      </c>
      <c r="AA6" s="1"/>
      <c r="AB6" s="39" t="s">
        <v>67</v>
      </c>
      <c r="AC6" s="39" t="s">
        <v>67</v>
      </c>
      <c r="AD6" s="1"/>
      <c r="AE6" s="1"/>
      <c r="AF6" s="1"/>
      <c r="AG6" s="39" t="s">
        <v>67</v>
      </c>
      <c r="AH6" s="39" t="s">
        <v>67</v>
      </c>
      <c r="AI6" s="39" t="s">
        <v>67</v>
      </c>
      <c r="AJ6" s="1"/>
      <c r="AK6" s="39" t="s">
        <v>67</v>
      </c>
      <c r="AL6" s="39" t="s">
        <v>67</v>
      </c>
      <c r="AM6" s="1"/>
      <c r="AN6" s="1"/>
      <c r="AO6" s="39" t="s">
        <v>67</v>
      </c>
      <c r="AP6" s="1"/>
      <c r="AQ6" s="1"/>
      <c r="AR6" s="1"/>
      <c r="AS6" s="1"/>
      <c r="AT6" s="1"/>
      <c r="AU6" s="39" t="s">
        <v>67</v>
      </c>
      <c r="AV6" s="1"/>
      <c r="AW6" s="1"/>
      <c r="AX6" s="1"/>
      <c r="AY6" s="1"/>
      <c r="AZ6" s="1"/>
      <c r="BA6" s="1"/>
      <c r="BB6" s="39" t="s">
        <v>67</v>
      </c>
      <c r="BC6" s="1"/>
      <c r="BD6" s="1"/>
      <c r="BE6" s="1"/>
      <c r="BF6" s="1"/>
      <c r="BG6" s="1"/>
      <c r="BH6" s="1"/>
      <c r="BI6" s="1"/>
      <c r="BJ6" s="1"/>
      <c r="BK6" s="1"/>
      <c r="BL6" s="1"/>
      <c r="BM6" s="1"/>
      <c r="BN6" s="39" t="s">
        <v>67</v>
      </c>
      <c r="BO6" s="1"/>
      <c r="BP6" s="39" t="s">
        <v>67</v>
      </c>
      <c r="BQ6" s="39" t="s">
        <v>67</v>
      </c>
      <c r="BR6" s="1"/>
      <c r="BS6" s="1"/>
      <c r="BT6" s="1"/>
      <c r="BU6" s="39" t="s">
        <v>67</v>
      </c>
      <c r="BV6" s="39" t="s">
        <v>67</v>
      </c>
      <c r="BW6" s="39" t="s">
        <v>67</v>
      </c>
      <c r="BX6" s="1"/>
      <c r="BY6" s="39" t="s">
        <v>67</v>
      </c>
      <c r="BZ6" s="39" t="s">
        <v>67</v>
      </c>
      <c r="CA6" s="1"/>
      <c r="CB6" s="1"/>
      <c r="CC6" s="39" t="s">
        <v>67</v>
      </c>
      <c r="CD6" s="1"/>
      <c r="CE6" s="1"/>
      <c r="CF6" s="1"/>
      <c r="CG6" s="1"/>
      <c r="CH6" s="1"/>
      <c r="CI6" s="39" t="s">
        <v>67</v>
      </c>
      <c r="CJ6" s="1"/>
      <c r="CK6" s="1"/>
      <c r="CL6" s="1"/>
      <c r="CM6" s="1"/>
      <c r="CN6" s="1"/>
      <c r="CO6" s="1"/>
      <c r="CP6" s="39" t="s">
        <v>67</v>
      </c>
      <c r="CQ6" s="1"/>
      <c r="CR6" s="1"/>
      <c r="CS6" s="1"/>
      <c r="CT6" s="1"/>
      <c r="CU6" s="1"/>
      <c r="CV6" s="1"/>
      <c r="CW6" s="1"/>
      <c r="CX6" s="1"/>
      <c r="CY6" s="1"/>
      <c r="CZ6" s="1"/>
      <c r="DA6" s="1"/>
      <c r="DB6" s="39" t="s">
        <v>67</v>
      </c>
      <c r="DC6" s="1"/>
      <c r="DD6" s="39" t="s">
        <v>67</v>
      </c>
      <c r="DE6" s="39" t="s">
        <v>67</v>
      </c>
      <c r="DF6" s="1"/>
      <c r="DG6" s="1"/>
      <c r="DH6" s="1"/>
      <c r="DI6" s="39" t="s">
        <v>67</v>
      </c>
      <c r="DJ6" s="39" t="s">
        <v>67</v>
      </c>
      <c r="DK6" s="39" t="s">
        <v>67</v>
      </c>
      <c r="DL6" s="1"/>
      <c r="DM6" s="39" t="s">
        <v>67</v>
      </c>
      <c r="DN6" s="39" t="s">
        <v>67</v>
      </c>
      <c r="DO6" s="1"/>
      <c r="DP6" s="1"/>
      <c r="DQ6" s="39" t="s">
        <v>67</v>
      </c>
      <c r="DR6" s="1"/>
      <c r="DS6" s="1"/>
      <c r="DT6" s="1"/>
      <c r="DU6" s="1"/>
      <c r="DV6" s="1"/>
      <c r="DW6" s="39" t="s">
        <v>67</v>
      </c>
      <c r="DX6" s="1"/>
      <c r="DY6" s="1"/>
      <c r="DZ6" s="39" t="s">
        <v>478</v>
      </c>
    </row>
    <row r="7" spans="1:130" ht="12.5" x14ac:dyDescent="0.25">
      <c r="A7" s="38">
        <v>43770.013410439817</v>
      </c>
      <c r="B7" s="39" t="s">
        <v>479</v>
      </c>
      <c r="C7" s="39" t="s">
        <v>104</v>
      </c>
      <c r="D7" s="39" t="s">
        <v>480</v>
      </c>
      <c r="E7" s="39">
        <v>200500582</v>
      </c>
      <c r="F7" s="39" t="s">
        <v>957</v>
      </c>
      <c r="G7" s="40" t="s">
        <v>112</v>
      </c>
      <c r="H7" s="39" t="s">
        <v>883</v>
      </c>
      <c r="I7" s="39" t="s">
        <v>76</v>
      </c>
      <c r="J7" s="39" t="s">
        <v>67</v>
      </c>
      <c r="K7" s="1"/>
      <c r="L7" s="1"/>
      <c r="M7" s="1"/>
      <c r="N7" s="1"/>
      <c r="O7" s="1"/>
      <c r="P7" s="39" t="s">
        <v>67</v>
      </c>
      <c r="Q7" s="1"/>
      <c r="R7" s="1"/>
      <c r="S7" s="39" t="s">
        <v>84</v>
      </c>
      <c r="T7" s="1"/>
      <c r="U7" s="1"/>
      <c r="V7" s="1"/>
      <c r="W7" s="39" t="s">
        <v>67</v>
      </c>
      <c r="X7" s="1"/>
      <c r="Y7" s="1"/>
      <c r="Z7" s="39" t="s">
        <v>67</v>
      </c>
      <c r="AA7" s="39" t="s">
        <v>67</v>
      </c>
      <c r="AB7" s="39" t="s">
        <v>67</v>
      </c>
      <c r="AC7" s="1"/>
      <c r="AD7" s="1"/>
      <c r="AE7" s="1"/>
      <c r="AF7" s="1"/>
      <c r="AG7" s="39" t="s">
        <v>67</v>
      </c>
      <c r="AH7" s="39" t="s">
        <v>67</v>
      </c>
      <c r="AI7" s="39" t="s">
        <v>69</v>
      </c>
      <c r="AJ7" s="1"/>
      <c r="AK7" s="1"/>
      <c r="AL7" s="39" t="s">
        <v>67</v>
      </c>
      <c r="AM7" s="1"/>
      <c r="AN7" s="1"/>
      <c r="AO7" s="39" t="s">
        <v>67</v>
      </c>
      <c r="AP7" s="1"/>
      <c r="AQ7" s="1"/>
      <c r="AR7" s="39" t="s">
        <v>69</v>
      </c>
      <c r="AS7" s="1"/>
      <c r="AT7" s="1"/>
      <c r="AU7" s="1"/>
      <c r="AV7" s="1"/>
      <c r="AW7" s="39" t="s">
        <v>67</v>
      </c>
      <c r="AX7" s="39" t="s">
        <v>67</v>
      </c>
      <c r="AY7" s="1"/>
      <c r="AZ7" s="1"/>
      <c r="BA7" s="1"/>
      <c r="BB7" s="1"/>
      <c r="BC7" s="1"/>
      <c r="BD7" s="39" t="s">
        <v>67</v>
      </c>
      <c r="BE7" s="1"/>
      <c r="BF7" s="1"/>
      <c r="BG7" s="39" t="s">
        <v>67</v>
      </c>
      <c r="BH7" s="1"/>
      <c r="BI7" s="1"/>
      <c r="BJ7" s="1"/>
      <c r="BK7" s="39" t="s">
        <v>67</v>
      </c>
      <c r="BL7" s="1"/>
      <c r="BM7" s="1"/>
      <c r="BN7" s="39" t="s">
        <v>67</v>
      </c>
      <c r="BO7" s="39" t="s">
        <v>67</v>
      </c>
      <c r="BP7" s="39" t="s">
        <v>67</v>
      </c>
      <c r="BQ7" s="1"/>
      <c r="BR7" s="1"/>
      <c r="BS7" s="1"/>
      <c r="BT7" s="1"/>
      <c r="BU7" s="39" t="s">
        <v>84</v>
      </c>
      <c r="BV7" s="39" t="s">
        <v>67</v>
      </c>
      <c r="BW7" s="39" t="s">
        <v>84</v>
      </c>
      <c r="BX7" s="1"/>
      <c r="BY7" s="1"/>
      <c r="BZ7" s="39" t="s">
        <v>67</v>
      </c>
      <c r="CA7" s="1"/>
      <c r="CB7" s="1"/>
      <c r="CC7" s="39" t="s">
        <v>67</v>
      </c>
      <c r="CD7" s="1"/>
      <c r="CE7" s="1"/>
      <c r="CF7" s="39" t="s">
        <v>67</v>
      </c>
      <c r="CG7" s="1"/>
      <c r="CH7" s="1"/>
      <c r="CI7" s="1"/>
      <c r="CJ7" s="1"/>
      <c r="CK7" s="39" t="s">
        <v>67</v>
      </c>
      <c r="CL7" s="39" t="s">
        <v>67</v>
      </c>
      <c r="CM7" s="1"/>
      <c r="CN7" s="1"/>
      <c r="CO7" s="1"/>
      <c r="CP7" s="1"/>
      <c r="CQ7" s="1"/>
      <c r="CR7" s="39" t="s">
        <v>67</v>
      </c>
      <c r="CS7" s="1"/>
      <c r="CT7" s="1"/>
      <c r="CU7" s="39" t="s">
        <v>67</v>
      </c>
      <c r="CV7" s="1"/>
      <c r="CW7" s="1"/>
      <c r="CX7" s="1"/>
      <c r="CY7" s="39" t="s">
        <v>67</v>
      </c>
      <c r="CZ7" s="1"/>
      <c r="DA7" s="1"/>
      <c r="DB7" s="39" t="s">
        <v>67</v>
      </c>
      <c r="DC7" s="39" t="s">
        <v>67</v>
      </c>
      <c r="DD7" s="39" t="s">
        <v>67</v>
      </c>
      <c r="DE7" s="1"/>
      <c r="DF7" s="1"/>
      <c r="DG7" s="1"/>
      <c r="DH7" s="1"/>
      <c r="DI7" s="39" t="s">
        <v>67</v>
      </c>
      <c r="DJ7" s="39" t="s">
        <v>67</v>
      </c>
      <c r="DK7" s="39" t="s">
        <v>67</v>
      </c>
      <c r="DL7" s="1"/>
      <c r="DM7" s="1"/>
      <c r="DN7" s="39" t="s">
        <v>67</v>
      </c>
      <c r="DO7" s="1"/>
      <c r="DP7" s="1"/>
      <c r="DQ7" s="39" t="s">
        <v>67</v>
      </c>
      <c r="DR7" s="1"/>
      <c r="DS7" s="1"/>
      <c r="DT7" s="39" t="s">
        <v>67</v>
      </c>
      <c r="DU7" s="1"/>
      <c r="DV7" s="1"/>
      <c r="DW7" s="1"/>
      <c r="DX7" s="1"/>
      <c r="DY7" s="39" t="s">
        <v>252</v>
      </c>
      <c r="DZ7" s="39" t="s">
        <v>481</v>
      </c>
    </row>
    <row r="8" spans="1:130" ht="12.5" x14ac:dyDescent="0.25">
      <c r="A8" s="38">
        <v>43744.581195347222</v>
      </c>
      <c r="B8" s="39" t="s">
        <v>1636</v>
      </c>
      <c r="C8" s="39" t="s">
        <v>104</v>
      </c>
      <c r="D8" s="39" t="s">
        <v>1637</v>
      </c>
      <c r="E8" s="39">
        <v>200500649</v>
      </c>
      <c r="F8" s="39" t="s">
        <v>1638</v>
      </c>
      <c r="G8" s="40" t="s">
        <v>1639</v>
      </c>
      <c r="H8" s="39" t="s">
        <v>883</v>
      </c>
      <c r="I8" s="39" t="s">
        <v>67</v>
      </c>
      <c r="J8" s="1"/>
      <c r="K8" s="1"/>
      <c r="L8" s="1"/>
      <c r="M8" s="1"/>
      <c r="N8" s="1"/>
      <c r="O8" s="1"/>
      <c r="P8" s="39" t="s">
        <v>67</v>
      </c>
      <c r="Q8" s="1"/>
      <c r="R8" s="1"/>
      <c r="S8" s="1"/>
      <c r="T8" s="1"/>
      <c r="U8" s="1"/>
      <c r="V8" s="1"/>
      <c r="W8" s="39" t="s">
        <v>67</v>
      </c>
      <c r="X8" s="1"/>
      <c r="Y8" s="1"/>
      <c r="Z8" s="39" t="s">
        <v>67</v>
      </c>
      <c r="AA8" s="1"/>
      <c r="AB8" s="39" t="s">
        <v>67</v>
      </c>
      <c r="AC8" s="39" t="s">
        <v>67</v>
      </c>
      <c r="AD8" s="1"/>
      <c r="AE8" s="1"/>
      <c r="AF8" s="1"/>
      <c r="AG8" s="39" t="s">
        <v>67</v>
      </c>
      <c r="AH8" s="39" t="s">
        <v>67</v>
      </c>
      <c r="AI8" s="1"/>
      <c r="AJ8" s="1"/>
      <c r="AK8" s="39" t="s">
        <v>67</v>
      </c>
      <c r="AL8" s="1"/>
      <c r="AM8" s="1"/>
      <c r="AN8" s="1"/>
      <c r="AO8" s="1"/>
      <c r="AP8" s="1"/>
      <c r="AQ8" s="1"/>
      <c r="AR8" s="1"/>
      <c r="AS8" s="1"/>
      <c r="AT8" s="1"/>
      <c r="AU8" s="39" t="s">
        <v>67</v>
      </c>
      <c r="AV8" s="1"/>
      <c r="AW8" s="39" t="s">
        <v>67</v>
      </c>
      <c r="AX8" s="1"/>
      <c r="AY8" s="1"/>
      <c r="AZ8" s="1"/>
      <c r="BA8" s="1"/>
      <c r="BB8" s="1"/>
      <c r="BC8" s="1"/>
      <c r="BD8" s="39" t="s">
        <v>67</v>
      </c>
      <c r="BE8" s="1"/>
      <c r="BF8" s="1"/>
      <c r="BG8" s="1"/>
      <c r="BH8" s="1"/>
      <c r="BI8" s="1"/>
      <c r="BJ8" s="1"/>
      <c r="BK8" s="39" t="s">
        <v>67</v>
      </c>
      <c r="BL8" s="1"/>
      <c r="BM8" s="1"/>
      <c r="BN8" s="39" t="s">
        <v>67</v>
      </c>
      <c r="BO8" s="1"/>
      <c r="BP8" s="39" t="s">
        <v>67</v>
      </c>
      <c r="BQ8" s="39" t="s">
        <v>67</v>
      </c>
      <c r="BR8" s="1"/>
      <c r="BS8" s="1"/>
      <c r="BT8" s="1"/>
      <c r="BU8" s="39" t="s">
        <v>67</v>
      </c>
      <c r="BV8" s="39" t="s">
        <v>67</v>
      </c>
      <c r="BW8" s="1"/>
      <c r="BX8" s="1"/>
      <c r="BY8" s="39" t="s">
        <v>67</v>
      </c>
      <c r="BZ8" s="1"/>
      <c r="CA8" s="1"/>
      <c r="CB8" s="1"/>
      <c r="CC8" s="1"/>
      <c r="CD8" s="1"/>
      <c r="CE8" s="1"/>
      <c r="CF8" s="1"/>
      <c r="CG8" s="1"/>
      <c r="CH8" s="1"/>
      <c r="CI8" s="39" t="s">
        <v>67</v>
      </c>
      <c r="CJ8" s="1"/>
      <c r="CK8" s="39" t="s">
        <v>67</v>
      </c>
      <c r="CL8" s="1"/>
      <c r="CM8" s="1"/>
      <c r="CN8" s="1"/>
      <c r="CO8" s="1"/>
      <c r="CP8" s="1"/>
      <c r="CQ8" s="1"/>
      <c r="CR8" s="39" t="s">
        <v>67</v>
      </c>
      <c r="CS8" s="1"/>
      <c r="CT8" s="1"/>
      <c r="CU8" s="1"/>
      <c r="CV8" s="1"/>
      <c r="CW8" s="1"/>
      <c r="CX8" s="1"/>
      <c r="CY8" s="39" t="s">
        <v>67</v>
      </c>
      <c r="CZ8" s="1"/>
      <c r="DA8" s="1"/>
      <c r="DB8" s="39" t="s">
        <v>67</v>
      </c>
      <c r="DC8" s="1"/>
      <c r="DD8" s="39" t="s">
        <v>67</v>
      </c>
      <c r="DE8" s="39" t="s">
        <v>67</v>
      </c>
      <c r="DF8" s="1"/>
      <c r="DG8" s="1"/>
      <c r="DH8" s="1"/>
      <c r="DI8" s="39" t="s">
        <v>67</v>
      </c>
      <c r="DJ8" s="39" t="s">
        <v>67</v>
      </c>
      <c r="DK8" s="1"/>
      <c r="DL8" s="1"/>
      <c r="DM8" s="39" t="s">
        <v>67</v>
      </c>
      <c r="DN8" s="1"/>
      <c r="DO8" s="1"/>
      <c r="DP8" s="1"/>
      <c r="DQ8" s="1"/>
      <c r="DR8" s="1"/>
      <c r="DS8" s="1"/>
      <c r="DT8" s="1"/>
      <c r="DU8" s="1"/>
      <c r="DV8" s="1"/>
      <c r="DW8" s="39" t="s">
        <v>67</v>
      </c>
      <c r="DX8" s="1"/>
      <c r="DY8" s="39" t="s">
        <v>1640</v>
      </c>
    </row>
    <row r="9" spans="1:130" ht="12.5" x14ac:dyDescent="0.25">
      <c r="A9" s="38">
        <v>43755.3169165625</v>
      </c>
      <c r="B9" s="39" t="s">
        <v>978</v>
      </c>
      <c r="C9" s="39" t="s">
        <v>66</v>
      </c>
      <c r="D9" s="39" t="s">
        <v>1641</v>
      </c>
      <c r="E9" s="39">
        <v>200200263</v>
      </c>
      <c r="F9" s="39" t="s">
        <v>980</v>
      </c>
      <c r="G9" s="40" t="s">
        <v>981</v>
      </c>
      <c r="H9" s="39" t="s">
        <v>883</v>
      </c>
      <c r="I9" s="39" t="s">
        <v>67</v>
      </c>
      <c r="J9" s="39" t="s">
        <v>67</v>
      </c>
      <c r="K9" s="1"/>
      <c r="L9" s="1"/>
      <c r="M9" s="1"/>
      <c r="N9" s="1"/>
      <c r="O9" s="1"/>
      <c r="P9" s="39" t="s">
        <v>67</v>
      </c>
      <c r="Q9" s="1"/>
      <c r="R9" s="39" t="s">
        <v>67</v>
      </c>
      <c r="S9" s="1"/>
      <c r="T9" s="1"/>
      <c r="U9" s="1"/>
      <c r="V9" s="1"/>
      <c r="W9" s="39" t="s">
        <v>67</v>
      </c>
      <c r="X9" s="1"/>
      <c r="Y9" s="1"/>
      <c r="Z9" s="1"/>
      <c r="AA9" s="39" t="s">
        <v>67</v>
      </c>
      <c r="AB9" s="39" t="s">
        <v>67</v>
      </c>
      <c r="AC9" s="1"/>
      <c r="AD9" s="1"/>
      <c r="AE9" s="1"/>
      <c r="AF9" s="39" t="s">
        <v>67</v>
      </c>
      <c r="AG9" s="1"/>
      <c r="AH9" s="39" t="s">
        <v>67</v>
      </c>
      <c r="AI9" s="39" t="s">
        <v>67</v>
      </c>
      <c r="AJ9" s="1"/>
      <c r="AK9" s="39" t="s">
        <v>67</v>
      </c>
      <c r="AL9" s="39" t="s">
        <v>67</v>
      </c>
      <c r="AM9" s="1"/>
      <c r="AN9" s="1"/>
      <c r="AO9" s="39" t="s">
        <v>67</v>
      </c>
      <c r="AP9" s="1"/>
      <c r="AQ9" s="1"/>
      <c r="AR9" s="1"/>
      <c r="AS9" s="1"/>
      <c r="AT9" s="1"/>
      <c r="AU9" s="39" t="s">
        <v>67</v>
      </c>
      <c r="AV9" s="1"/>
      <c r="AW9" s="39" t="s">
        <v>67</v>
      </c>
      <c r="AX9" s="39" t="s">
        <v>67</v>
      </c>
      <c r="AY9" s="1"/>
      <c r="AZ9" s="1"/>
      <c r="BA9" s="1"/>
      <c r="BB9" s="1"/>
      <c r="BC9" s="1"/>
      <c r="BD9" s="39" t="s">
        <v>67</v>
      </c>
      <c r="BE9" s="1"/>
      <c r="BF9" s="1"/>
      <c r="BG9" s="1"/>
      <c r="BH9" s="1"/>
      <c r="BI9" s="1"/>
      <c r="BJ9" s="1"/>
      <c r="BK9" s="39" t="s">
        <v>67</v>
      </c>
      <c r="BL9" s="1"/>
      <c r="BM9" s="1"/>
      <c r="BN9" s="1"/>
      <c r="BO9" s="39" t="s">
        <v>67</v>
      </c>
      <c r="BP9" s="39" t="s">
        <v>67</v>
      </c>
      <c r="BQ9" s="1"/>
      <c r="BR9" s="1"/>
      <c r="BS9" s="1"/>
      <c r="BT9" s="1"/>
      <c r="BU9" s="39" t="s">
        <v>67</v>
      </c>
      <c r="BV9" s="39" t="s">
        <v>67</v>
      </c>
      <c r="BW9" s="39" t="s">
        <v>67</v>
      </c>
      <c r="BX9" s="1"/>
      <c r="BY9" s="39" t="s">
        <v>67</v>
      </c>
      <c r="BZ9" s="39" t="s">
        <v>67</v>
      </c>
      <c r="CA9" s="1"/>
      <c r="CB9" s="1"/>
      <c r="CC9" s="39" t="s">
        <v>67</v>
      </c>
      <c r="CD9" s="1"/>
      <c r="CE9" s="1"/>
      <c r="CF9" s="1"/>
      <c r="CG9" s="1"/>
      <c r="CH9" s="1"/>
      <c r="CI9" s="39" t="s">
        <v>67</v>
      </c>
      <c r="CJ9" s="1"/>
      <c r="CK9" s="39" t="s">
        <v>67</v>
      </c>
      <c r="CL9" s="39" t="s">
        <v>67</v>
      </c>
      <c r="CM9" s="1"/>
      <c r="CN9" s="1"/>
      <c r="CO9" s="1"/>
      <c r="CP9" s="1"/>
      <c r="CQ9" s="1"/>
      <c r="CR9" s="39" t="s">
        <v>67</v>
      </c>
      <c r="CS9" s="1"/>
      <c r="CT9" s="39" t="s">
        <v>67</v>
      </c>
      <c r="CU9" s="1"/>
      <c r="CV9" s="1"/>
      <c r="CW9" s="1"/>
      <c r="CX9" s="1"/>
      <c r="CY9" s="39" t="s">
        <v>67</v>
      </c>
      <c r="CZ9" s="1"/>
      <c r="DA9" s="1"/>
      <c r="DB9" s="1"/>
      <c r="DC9" s="39" t="s">
        <v>67</v>
      </c>
      <c r="DD9" s="39" t="s">
        <v>67</v>
      </c>
      <c r="DE9" s="1"/>
      <c r="DF9" s="1"/>
      <c r="DG9" s="1"/>
      <c r="DH9" s="39" t="s">
        <v>67</v>
      </c>
      <c r="DI9" s="1"/>
      <c r="DJ9" s="39" t="s">
        <v>67</v>
      </c>
      <c r="DK9" s="39" t="s">
        <v>67</v>
      </c>
      <c r="DL9" s="1"/>
      <c r="DM9" s="39" t="s">
        <v>67</v>
      </c>
      <c r="DN9" s="39" t="s">
        <v>67</v>
      </c>
      <c r="DO9" s="1"/>
      <c r="DP9" s="1"/>
      <c r="DQ9" s="39" t="s">
        <v>67</v>
      </c>
      <c r="DR9" s="1"/>
      <c r="DS9" s="1"/>
      <c r="DT9" s="1"/>
      <c r="DU9" s="1"/>
      <c r="DV9" s="1"/>
      <c r="DW9" s="39" t="s">
        <v>67</v>
      </c>
      <c r="DX9" s="1"/>
      <c r="DY9" s="1"/>
      <c r="DZ9" s="39">
        <v>16</v>
      </c>
    </row>
    <row r="10" spans="1:130" ht="12.5" x14ac:dyDescent="0.25">
      <c r="A10" s="38">
        <v>43770.518630254628</v>
      </c>
      <c r="B10" s="39" t="s">
        <v>101</v>
      </c>
      <c r="C10" s="39" t="s">
        <v>66</v>
      </c>
      <c r="D10" s="39" t="s">
        <v>102</v>
      </c>
      <c r="E10" s="39">
        <v>200200035</v>
      </c>
      <c r="F10" s="39" t="s">
        <v>103</v>
      </c>
      <c r="G10" s="40" t="s">
        <v>118</v>
      </c>
      <c r="H10" s="39" t="s">
        <v>883</v>
      </c>
      <c r="I10" s="39" t="s">
        <v>67</v>
      </c>
      <c r="J10" s="39" t="s">
        <v>67</v>
      </c>
      <c r="K10" s="1"/>
      <c r="L10" s="1"/>
      <c r="M10" s="1"/>
      <c r="N10" s="1"/>
      <c r="O10" s="1"/>
      <c r="P10" s="39" t="s">
        <v>67</v>
      </c>
      <c r="Q10" s="1"/>
      <c r="R10" s="39" t="s">
        <v>67</v>
      </c>
      <c r="S10" s="1"/>
      <c r="T10" s="1"/>
      <c r="U10" s="1"/>
      <c r="V10" s="1"/>
      <c r="W10" s="1"/>
      <c r="X10" s="1"/>
      <c r="Y10" s="1"/>
      <c r="Z10" s="1"/>
      <c r="AA10" s="39" t="s">
        <v>67</v>
      </c>
      <c r="AB10" s="39" t="s">
        <v>67</v>
      </c>
      <c r="AC10" s="39" t="s">
        <v>67</v>
      </c>
      <c r="AD10" s="1"/>
      <c r="AE10" s="1"/>
      <c r="AF10" s="39" t="s">
        <v>67</v>
      </c>
      <c r="AG10" s="1"/>
      <c r="AH10" s="39" t="s">
        <v>67</v>
      </c>
      <c r="AI10" s="39" t="s">
        <v>67</v>
      </c>
      <c r="AJ10" s="1"/>
      <c r="AK10" s="39" t="s">
        <v>67</v>
      </c>
      <c r="AL10" s="39" t="s">
        <v>67</v>
      </c>
      <c r="AM10" s="1"/>
      <c r="AN10" s="1"/>
      <c r="AO10" s="39" t="s">
        <v>67</v>
      </c>
      <c r="AP10" s="1"/>
      <c r="AQ10" s="1"/>
      <c r="AR10" s="1"/>
      <c r="AS10" s="1"/>
      <c r="AT10" s="1"/>
      <c r="AU10" s="39" t="s">
        <v>67</v>
      </c>
      <c r="AV10" s="1"/>
      <c r="AW10" s="39" t="s">
        <v>67</v>
      </c>
      <c r="AX10" s="39" t="s">
        <v>67</v>
      </c>
      <c r="AY10" s="1"/>
      <c r="AZ10" s="1"/>
      <c r="BA10" s="1"/>
      <c r="BB10" s="1"/>
      <c r="BC10" s="1"/>
      <c r="BD10" s="39" t="s">
        <v>67</v>
      </c>
      <c r="BE10" s="1"/>
      <c r="BF10" s="39" t="s">
        <v>67</v>
      </c>
      <c r="BG10" s="1"/>
      <c r="BH10" s="1"/>
      <c r="BI10" s="1"/>
      <c r="BJ10" s="1"/>
      <c r="BK10" s="1"/>
      <c r="BL10" s="1"/>
      <c r="BM10" s="1"/>
      <c r="BN10" s="1"/>
      <c r="BO10" s="39" t="s">
        <v>67</v>
      </c>
      <c r="BP10" s="39" t="s">
        <v>67</v>
      </c>
      <c r="BQ10" s="39" t="s">
        <v>67</v>
      </c>
      <c r="BR10" s="1"/>
      <c r="BS10" s="1"/>
      <c r="BT10" s="39" t="s">
        <v>67</v>
      </c>
      <c r="BU10" s="1"/>
      <c r="BV10" s="39" t="s">
        <v>67</v>
      </c>
      <c r="BW10" s="39" t="s">
        <v>67</v>
      </c>
      <c r="BX10" s="1"/>
      <c r="BY10" s="39" t="s">
        <v>67</v>
      </c>
      <c r="BZ10" s="39" t="s">
        <v>67</v>
      </c>
      <c r="CA10" s="1"/>
      <c r="CB10" s="1"/>
      <c r="CC10" s="39" t="s">
        <v>67</v>
      </c>
      <c r="CD10" s="1"/>
      <c r="CE10" s="1"/>
      <c r="CF10" s="1"/>
      <c r="CG10" s="1"/>
      <c r="CH10" s="1"/>
      <c r="CI10" s="39" t="s">
        <v>67</v>
      </c>
      <c r="CJ10" s="1"/>
      <c r="CK10" s="39" t="s">
        <v>67</v>
      </c>
      <c r="CL10" s="39" t="s">
        <v>67</v>
      </c>
      <c r="CM10" s="1"/>
      <c r="CN10" s="1"/>
      <c r="CO10" s="1"/>
      <c r="CP10" s="1"/>
      <c r="CQ10" s="1"/>
      <c r="CR10" s="39" t="s">
        <v>67</v>
      </c>
      <c r="CS10" s="1"/>
      <c r="CT10" s="39" t="s">
        <v>67</v>
      </c>
      <c r="CU10" s="1"/>
      <c r="CV10" s="1"/>
      <c r="CW10" s="1"/>
      <c r="CX10" s="1"/>
      <c r="CY10" s="1"/>
      <c r="CZ10" s="1"/>
      <c r="DA10" s="1"/>
      <c r="DB10" s="1"/>
      <c r="DC10" s="39" t="s">
        <v>67</v>
      </c>
      <c r="DD10" s="39" t="s">
        <v>67</v>
      </c>
      <c r="DE10" s="39" t="s">
        <v>67</v>
      </c>
      <c r="DF10" s="1"/>
      <c r="DG10" s="1"/>
      <c r="DH10" s="39" t="s">
        <v>67</v>
      </c>
      <c r="DI10" s="1"/>
      <c r="DJ10" s="39" t="s">
        <v>67</v>
      </c>
      <c r="DK10" s="39" t="s">
        <v>67</v>
      </c>
      <c r="DL10" s="1"/>
      <c r="DM10" s="39" t="s">
        <v>67</v>
      </c>
      <c r="DN10" s="39" t="s">
        <v>67</v>
      </c>
      <c r="DO10" s="1"/>
      <c r="DP10" s="1"/>
      <c r="DQ10" s="39" t="s">
        <v>67</v>
      </c>
      <c r="DR10" s="1"/>
      <c r="DS10" s="1"/>
      <c r="DT10" s="1"/>
      <c r="DU10" s="1"/>
      <c r="DV10" s="1"/>
      <c r="DW10" s="39" t="s">
        <v>67</v>
      </c>
      <c r="DX10" s="1"/>
      <c r="DY10" s="39" t="s">
        <v>1642</v>
      </c>
      <c r="DZ10" s="39">
        <v>11</v>
      </c>
    </row>
    <row r="11" spans="1:130" ht="12.5" x14ac:dyDescent="0.25">
      <c r="A11" s="38">
        <v>43769.271383009254</v>
      </c>
      <c r="B11" s="39" t="s">
        <v>849</v>
      </c>
      <c r="C11" s="39" t="s">
        <v>66</v>
      </c>
      <c r="D11" s="39" t="s">
        <v>850</v>
      </c>
      <c r="E11" s="39">
        <v>200201060</v>
      </c>
      <c r="F11" s="39" t="s">
        <v>1643</v>
      </c>
      <c r="G11" s="40" t="s">
        <v>851</v>
      </c>
      <c r="H11" s="39" t="s">
        <v>883</v>
      </c>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39" t="s">
        <v>67</v>
      </c>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39" t="s">
        <v>67</v>
      </c>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39" t="s">
        <v>67</v>
      </c>
      <c r="DY11" s="1"/>
      <c r="DZ11" s="39" t="s">
        <v>1644</v>
      </c>
    </row>
    <row r="12" spans="1:130" ht="12.5" x14ac:dyDescent="0.25">
      <c r="A12" s="38">
        <v>43768.379690960646</v>
      </c>
      <c r="B12" s="39" t="s">
        <v>81</v>
      </c>
      <c r="C12" s="39" t="s">
        <v>66</v>
      </c>
      <c r="D12" s="39" t="s">
        <v>852</v>
      </c>
      <c r="E12" s="39">
        <v>200200058</v>
      </c>
      <c r="F12" s="39" t="s">
        <v>986</v>
      </c>
      <c r="G12" s="40" t="s">
        <v>119</v>
      </c>
      <c r="H12" s="39" t="s">
        <v>883</v>
      </c>
      <c r="I12" s="39" t="s">
        <v>67</v>
      </c>
      <c r="J12" s="39" t="s">
        <v>67</v>
      </c>
      <c r="K12" s="39" t="s">
        <v>67</v>
      </c>
      <c r="L12" s="1"/>
      <c r="M12" s="1"/>
      <c r="N12" s="1"/>
      <c r="O12" s="1"/>
      <c r="P12" s="39" t="s">
        <v>67</v>
      </c>
      <c r="Q12" s="1"/>
      <c r="R12" s="1"/>
      <c r="S12" s="1"/>
      <c r="T12" s="1"/>
      <c r="U12" s="1"/>
      <c r="V12" s="1"/>
      <c r="W12" s="1"/>
      <c r="X12" s="1"/>
      <c r="Y12" s="1"/>
      <c r="Z12" s="39" t="s">
        <v>67</v>
      </c>
      <c r="AA12" s="39" t="s">
        <v>67</v>
      </c>
      <c r="AB12" s="39" t="s">
        <v>67</v>
      </c>
      <c r="AC12" s="39" t="s">
        <v>67</v>
      </c>
      <c r="AD12" s="1"/>
      <c r="AE12" s="1"/>
      <c r="AF12" s="1"/>
      <c r="AG12" s="1"/>
      <c r="AH12" s="39" t="s">
        <v>67</v>
      </c>
      <c r="AI12" s="39" t="s">
        <v>67</v>
      </c>
      <c r="AJ12" s="1"/>
      <c r="AK12" s="39" t="s">
        <v>67</v>
      </c>
      <c r="AL12" s="39" t="s">
        <v>67</v>
      </c>
      <c r="AM12" s="1"/>
      <c r="AN12" s="1"/>
      <c r="AO12" s="39" t="s">
        <v>67</v>
      </c>
      <c r="AP12" s="1"/>
      <c r="AQ12" s="1"/>
      <c r="AR12" s="1"/>
      <c r="AS12" s="1"/>
      <c r="AT12" s="1"/>
      <c r="AU12" s="1"/>
      <c r="AV12" s="1"/>
      <c r="AW12" s="39" t="s">
        <v>67</v>
      </c>
      <c r="AX12" s="39" t="s">
        <v>67</v>
      </c>
      <c r="AY12" s="39" t="s">
        <v>67</v>
      </c>
      <c r="AZ12" s="1"/>
      <c r="BA12" s="1"/>
      <c r="BB12" s="1"/>
      <c r="BC12" s="1"/>
      <c r="BD12" s="39" t="s">
        <v>67</v>
      </c>
      <c r="BE12" s="1"/>
      <c r="BF12" s="1"/>
      <c r="BG12" s="1"/>
      <c r="BH12" s="1"/>
      <c r="BI12" s="1"/>
      <c r="BJ12" s="1"/>
      <c r="BK12" s="1"/>
      <c r="BL12" s="1"/>
      <c r="BM12" s="1"/>
      <c r="BN12" s="39" t="s">
        <v>67</v>
      </c>
      <c r="BO12" s="39" t="s">
        <v>67</v>
      </c>
      <c r="BP12" s="39" t="s">
        <v>67</v>
      </c>
      <c r="BQ12" s="39" t="s">
        <v>67</v>
      </c>
      <c r="BR12" s="1"/>
      <c r="BS12" s="1"/>
      <c r="BT12" s="1"/>
      <c r="BU12" s="1"/>
      <c r="BV12" s="39" t="s">
        <v>67</v>
      </c>
      <c r="BW12" s="39" t="s">
        <v>67</v>
      </c>
      <c r="BX12" s="1"/>
      <c r="BY12" s="39" t="s">
        <v>67</v>
      </c>
      <c r="BZ12" s="39" t="s">
        <v>67</v>
      </c>
      <c r="CA12" s="1"/>
      <c r="CB12" s="1"/>
      <c r="CC12" s="39" t="s">
        <v>67</v>
      </c>
      <c r="CD12" s="1"/>
      <c r="CE12" s="1"/>
      <c r="CF12" s="1"/>
      <c r="CG12" s="1"/>
      <c r="CH12" s="1"/>
      <c r="CI12" s="1"/>
      <c r="CJ12" s="1"/>
      <c r="CK12" s="39" t="s">
        <v>67</v>
      </c>
      <c r="CL12" s="39" t="s">
        <v>67</v>
      </c>
      <c r="CM12" s="39" t="s">
        <v>67</v>
      </c>
      <c r="CN12" s="1"/>
      <c r="CO12" s="1"/>
      <c r="CP12" s="1"/>
      <c r="CQ12" s="1"/>
      <c r="CR12" s="39" t="s">
        <v>67</v>
      </c>
      <c r="CS12" s="1"/>
      <c r="CT12" s="1"/>
      <c r="CU12" s="1"/>
      <c r="CV12" s="1"/>
      <c r="CW12" s="1"/>
      <c r="CX12" s="1"/>
      <c r="CY12" s="1"/>
      <c r="CZ12" s="1"/>
      <c r="DA12" s="1"/>
      <c r="DB12" s="39" t="s">
        <v>67</v>
      </c>
      <c r="DC12" s="39" t="s">
        <v>67</v>
      </c>
      <c r="DD12" s="39" t="s">
        <v>67</v>
      </c>
      <c r="DE12" s="39" t="s">
        <v>67</v>
      </c>
      <c r="DF12" s="1"/>
      <c r="DG12" s="1"/>
      <c r="DH12" s="1"/>
      <c r="DI12" s="1"/>
      <c r="DJ12" s="39" t="s">
        <v>67</v>
      </c>
      <c r="DK12" s="39" t="s">
        <v>67</v>
      </c>
      <c r="DL12" s="1"/>
      <c r="DM12" s="39" t="s">
        <v>67</v>
      </c>
      <c r="DN12" s="39" t="s">
        <v>67</v>
      </c>
      <c r="DO12" s="1"/>
      <c r="DP12" s="1"/>
      <c r="DQ12" s="39" t="s">
        <v>67</v>
      </c>
      <c r="DR12" s="1"/>
      <c r="DS12" s="1"/>
      <c r="DT12" s="1"/>
      <c r="DU12" s="1"/>
      <c r="DV12" s="1"/>
      <c r="DW12" s="1"/>
      <c r="DX12" s="1"/>
      <c r="DY12" s="39" t="s">
        <v>219</v>
      </c>
      <c r="DZ12" s="39" t="s">
        <v>877</v>
      </c>
    </row>
    <row r="13" spans="1:130" ht="12.5" x14ac:dyDescent="0.25">
      <c r="A13" s="38">
        <v>43769.136120694442</v>
      </c>
      <c r="B13" s="39" t="s">
        <v>120</v>
      </c>
      <c r="C13" s="39" t="s">
        <v>66</v>
      </c>
      <c r="D13" s="39" t="s">
        <v>457</v>
      </c>
      <c r="E13" s="39">
        <v>200200075</v>
      </c>
      <c r="F13" s="39" t="s">
        <v>987</v>
      </c>
      <c r="G13" s="40" t="s">
        <v>121</v>
      </c>
      <c r="H13" s="39" t="s">
        <v>883</v>
      </c>
      <c r="I13" s="39" t="s">
        <v>67</v>
      </c>
      <c r="J13" s="39" t="s">
        <v>67</v>
      </c>
      <c r="K13" s="1"/>
      <c r="L13" s="1"/>
      <c r="M13" s="1"/>
      <c r="N13" s="1"/>
      <c r="O13" s="1"/>
      <c r="P13" s="39" t="s">
        <v>67</v>
      </c>
      <c r="Q13" s="1"/>
      <c r="R13" s="39" t="s">
        <v>67</v>
      </c>
      <c r="S13" s="39" t="s">
        <v>67</v>
      </c>
      <c r="T13" s="1"/>
      <c r="U13" s="1"/>
      <c r="V13" s="39" t="s">
        <v>67</v>
      </c>
      <c r="W13" s="39" t="s">
        <v>67</v>
      </c>
      <c r="X13" s="1"/>
      <c r="Y13" s="39" t="s">
        <v>67</v>
      </c>
      <c r="Z13" s="1"/>
      <c r="AA13" s="39" t="s">
        <v>67</v>
      </c>
      <c r="AB13" s="39" t="s">
        <v>67</v>
      </c>
      <c r="AC13" s="39" t="s">
        <v>67</v>
      </c>
      <c r="AD13" s="1"/>
      <c r="AE13" s="1"/>
      <c r="AF13" s="39" t="s">
        <v>67</v>
      </c>
      <c r="AG13" s="1"/>
      <c r="AH13" s="39" t="s">
        <v>67</v>
      </c>
      <c r="AI13" s="39" t="s">
        <v>67</v>
      </c>
      <c r="AJ13" s="1"/>
      <c r="AK13" s="39" t="s">
        <v>67</v>
      </c>
      <c r="AL13" s="39" t="s">
        <v>67</v>
      </c>
      <c r="AM13" s="1"/>
      <c r="AN13" s="39" t="s">
        <v>67</v>
      </c>
      <c r="AO13" s="39" t="s">
        <v>67</v>
      </c>
      <c r="AP13" s="1"/>
      <c r="AQ13" s="1"/>
      <c r="AR13" s="1"/>
      <c r="AS13" s="1"/>
      <c r="AT13" s="1"/>
      <c r="AU13" s="39" t="s">
        <v>67</v>
      </c>
      <c r="AV13" s="39" t="s">
        <v>67</v>
      </c>
      <c r="AW13" s="39" t="s">
        <v>67</v>
      </c>
      <c r="AX13" s="39" t="s">
        <v>67</v>
      </c>
      <c r="AY13" s="1"/>
      <c r="AZ13" s="1"/>
      <c r="BA13" s="1"/>
      <c r="BB13" s="1"/>
      <c r="BC13" s="1"/>
      <c r="BD13" s="39" t="s">
        <v>67</v>
      </c>
      <c r="BE13" s="1"/>
      <c r="BF13" s="39" t="s">
        <v>67</v>
      </c>
      <c r="BG13" s="39" t="s">
        <v>67</v>
      </c>
      <c r="BH13" s="1"/>
      <c r="BI13" s="1"/>
      <c r="BJ13" s="39" t="s">
        <v>67</v>
      </c>
      <c r="BK13" s="39" t="s">
        <v>67</v>
      </c>
      <c r="BL13" s="1"/>
      <c r="BM13" s="39" t="s">
        <v>67</v>
      </c>
      <c r="BN13" s="1"/>
      <c r="BO13" s="39" t="s">
        <v>67</v>
      </c>
      <c r="BP13" s="39" t="s">
        <v>67</v>
      </c>
      <c r="BQ13" s="39" t="s">
        <v>67</v>
      </c>
      <c r="BR13" s="1"/>
      <c r="BS13" s="1"/>
      <c r="BT13" s="39" t="s">
        <v>67</v>
      </c>
      <c r="BU13" s="1"/>
      <c r="BV13" s="39" t="s">
        <v>67</v>
      </c>
      <c r="BW13" s="39" t="s">
        <v>67</v>
      </c>
      <c r="BX13" s="1"/>
      <c r="BY13" s="39" t="s">
        <v>67</v>
      </c>
      <c r="BZ13" s="39" t="s">
        <v>67</v>
      </c>
      <c r="CA13" s="1"/>
      <c r="CB13" s="39" t="s">
        <v>67</v>
      </c>
      <c r="CC13" s="39" t="s">
        <v>67</v>
      </c>
      <c r="CD13" s="1"/>
      <c r="CE13" s="1"/>
      <c r="CF13" s="1"/>
      <c r="CG13" s="1"/>
      <c r="CH13" s="1"/>
      <c r="CI13" s="39" t="s">
        <v>67</v>
      </c>
      <c r="CJ13" s="39" t="s">
        <v>67</v>
      </c>
      <c r="CK13" s="39" t="s">
        <v>67</v>
      </c>
      <c r="CL13" s="39" t="s">
        <v>67</v>
      </c>
      <c r="CM13" s="1"/>
      <c r="CN13" s="1"/>
      <c r="CO13" s="1"/>
      <c r="CP13" s="1"/>
      <c r="CQ13" s="1"/>
      <c r="CR13" s="39" t="s">
        <v>67</v>
      </c>
      <c r="CS13" s="1"/>
      <c r="CT13" s="39" t="s">
        <v>67</v>
      </c>
      <c r="CU13" s="39" t="s">
        <v>67</v>
      </c>
      <c r="CV13" s="1"/>
      <c r="CW13" s="1"/>
      <c r="CX13" s="39" t="s">
        <v>67</v>
      </c>
      <c r="CY13" s="39" t="s">
        <v>67</v>
      </c>
      <c r="CZ13" s="1"/>
      <c r="DA13" s="1"/>
      <c r="DB13" s="1"/>
      <c r="DC13" s="39" t="s">
        <v>67</v>
      </c>
      <c r="DD13" s="39" t="s">
        <v>67</v>
      </c>
      <c r="DE13" s="39" t="s">
        <v>67</v>
      </c>
      <c r="DF13" s="1"/>
      <c r="DG13" s="1"/>
      <c r="DH13" s="39" t="s">
        <v>67</v>
      </c>
      <c r="DI13" s="1"/>
      <c r="DJ13" s="39" t="s">
        <v>67</v>
      </c>
      <c r="DK13" s="39" t="s">
        <v>67</v>
      </c>
      <c r="DL13" s="1"/>
      <c r="DM13" s="39" t="s">
        <v>67</v>
      </c>
      <c r="DN13" s="39" t="s">
        <v>67</v>
      </c>
      <c r="DO13" s="1"/>
      <c r="DP13" s="39" t="s">
        <v>67</v>
      </c>
      <c r="DQ13" s="39" t="s">
        <v>67</v>
      </c>
      <c r="DR13" s="1"/>
      <c r="DS13" s="1"/>
      <c r="DT13" s="1"/>
      <c r="DU13" s="1"/>
      <c r="DV13" s="1"/>
      <c r="DW13" s="39" t="s">
        <v>67</v>
      </c>
      <c r="DX13" s="39" t="s">
        <v>67</v>
      </c>
      <c r="DY13" s="1"/>
      <c r="DZ13" s="39">
        <v>10</v>
      </c>
    </row>
    <row r="14" spans="1:130" ht="12.5" x14ac:dyDescent="0.25">
      <c r="A14" s="38">
        <v>43767.597022094909</v>
      </c>
      <c r="B14" s="39" t="s">
        <v>122</v>
      </c>
      <c r="C14" s="39" t="s">
        <v>66</v>
      </c>
      <c r="D14" s="39" t="s">
        <v>482</v>
      </c>
      <c r="E14" s="39">
        <v>200200088</v>
      </c>
      <c r="F14" s="39" t="s">
        <v>990</v>
      </c>
      <c r="G14" s="40" t="s">
        <v>123</v>
      </c>
      <c r="H14" s="39" t="s">
        <v>883</v>
      </c>
      <c r="I14" s="39" t="s">
        <v>67</v>
      </c>
      <c r="J14" s="39" t="s">
        <v>67</v>
      </c>
      <c r="K14" s="1"/>
      <c r="L14" s="1"/>
      <c r="M14" s="1"/>
      <c r="N14" s="1"/>
      <c r="O14" s="1"/>
      <c r="P14" s="39" t="s">
        <v>67</v>
      </c>
      <c r="Q14" s="1"/>
      <c r="R14" s="39" t="s">
        <v>67</v>
      </c>
      <c r="S14" s="39" t="s">
        <v>67</v>
      </c>
      <c r="T14" s="1"/>
      <c r="U14" s="1"/>
      <c r="V14" s="39" t="s">
        <v>67</v>
      </c>
      <c r="W14" s="1"/>
      <c r="X14" s="1"/>
      <c r="Y14" s="1"/>
      <c r="Z14" s="1"/>
      <c r="AA14" s="39" t="s">
        <v>67</v>
      </c>
      <c r="AB14" s="39" t="s">
        <v>67</v>
      </c>
      <c r="AC14" s="39" t="s">
        <v>67</v>
      </c>
      <c r="AD14" s="1"/>
      <c r="AE14" s="39" t="s">
        <v>67</v>
      </c>
      <c r="AF14" s="39" t="s">
        <v>67</v>
      </c>
      <c r="AG14" s="1"/>
      <c r="AH14" s="39" t="s">
        <v>67</v>
      </c>
      <c r="AI14" s="39" t="s">
        <v>67</v>
      </c>
      <c r="AJ14" s="1"/>
      <c r="AK14" s="39" t="s">
        <v>67</v>
      </c>
      <c r="AL14" s="39" t="s">
        <v>67</v>
      </c>
      <c r="AM14" s="1"/>
      <c r="AN14" s="39" t="s">
        <v>67</v>
      </c>
      <c r="AO14" s="39" t="s">
        <v>67</v>
      </c>
      <c r="AP14" s="1"/>
      <c r="AQ14" s="1"/>
      <c r="AR14" s="1"/>
      <c r="AS14" s="1"/>
      <c r="AT14" s="1"/>
      <c r="AU14" s="39" t="s">
        <v>67</v>
      </c>
      <c r="AV14" s="39" t="s">
        <v>67</v>
      </c>
      <c r="AW14" s="39" t="s">
        <v>67</v>
      </c>
      <c r="AX14" s="39" t="s">
        <v>67</v>
      </c>
      <c r="AY14" s="1"/>
      <c r="AZ14" s="1"/>
      <c r="BA14" s="1"/>
      <c r="BB14" s="1"/>
      <c r="BC14" s="1"/>
      <c r="BD14" s="39" t="s">
        <v>67</v>
      </c>
      <c r="BE14" s="1"/>
      <c r="BF14" s="39" t="s">
        <v>67</v>
      </c>
      <c r="BG14" s="39" t="s">
        <v>67</v>
      </c>
      <c r="BH14" s="1"/>
      <c r="BI14" s="1"/>
      <c r="BJ14" s="39" t="s">
        <v>67</v>
      </c>
      <c r="BK14" s="1"/>
      <c r="BL14" s="1"/>
      <c r="BM14" s="1"/>
      <c r="BN14" s="1"/>
      <c r="BO14" s="39" t="s">
        <v>67</v>
      </c>
      <c r="BP14" s="39" t="s">
        <v>67</v>
      </c>
      <c r="BQ14" s="39" t="s">
        <v>67</v>
      </c>
      <c r="BR14" s="1"/>
      <c r="BS14" s="39" t="s">
        <v>67</v>
      </c>
      <c r="BT14" s="39" t="s">
        <v>67</v>
      </c>
      <c r="BU14" s="1"/>
      <c r="BV14" s="39" t="s">
        <v>67</v>
      </c>
      <c r="BW14" s="39" t="s">
        <v>67</v>
      </c>
      <c r="BX14" s="1"/>
      <c r="BY14" s="39" t="s">
        <v>67</v>
      </c>
      <c r="BZ14" s="39" t="s">
        <v>67</v>
      </c>
      <c r="CA14" s="1"/>
      <c r="CB14" s="39" t="s">
        <v>67</v>
      </c>
      <c r="CC14" s="39" t="s">
        <v>67</v>
      </c>
      <c r="CD14" s="1"/>
      <c r="CE14" s="1"/>
      <c r="CF14" s="1"/>
      <c r="CG14" s="1"/>
      <c r="CH14" s="1"/>
      <c r="CI14" s="1"/>
      <c r="CJ14" s="39" t="s">
        <v>67</v>
      </c>
      <c r="CK14" s="39" t="s">
        <v>67</v>
      </c>
      <c r="CL14" s="39" t="s">
        <v>67</v>
      </c>
      <c r="CM14" s="1"/>
      <c r="CN14" s="1"/>
      <c r="CO14" s="1"/>
      <c r="CP14" s="1"/>
      <c r="CQ14" s="1"/>
      <c r="CR14" s="39" t="s">
        <v>67</v>
      </c>
      <c r="CS14" s="1"/>
      <c r="CT14" s="39" t="s">
        <v>67</v>
      </c>
      <c r="CU14" s="39" t="s">
        <v>67</v>
      </c>
      <c r="CV14" s="1"/>
      <c r="CW14" s="1"/>
      <c r="CX14" s="39" t="s">
        <v>67</v>
      </c>
      <c r="CY14" s="1"/>
      <c r="CZ14" s="1"/>
      <c r="DA14" s="1"/>
      <c r="DB14" s="1"/>
      <c r="DC14" s="39" t="s">
        <v>67</v>
      </c>
      <c r="DD14" s="39" t="s">
        <v>67</v>
      </c>
      <c r="DE14" s="39" t="s">
        <v>67</v>
      </c>
      <c r="DF14" s="1"/>
      <c r="DG14" s="39" t="s">
        <v>67</v>
      </c>
      <c r="DH14" s="39" t="s">
        <v>67</v>
      </c>
      <c r="DI14" s="1"/>
      <c r="DJ14" s="39" t="s">
        <v>67</v>
      </c>
      <c r="DK14" s="39" t="s">
        <v>67</v>
      </c>
      <c r="DL14" s="1"/>
      <c r="DM14" s="39" t="s">
        <v>67</v>
      </c>
      <c r="DN14" s="39" t="s">
        <v>67</v>
      </c>
      <c r="DO14" s="1"/>
      <c r="DP14" s="39" t="s">
        <v>67</v>
      </c>
      <c r="DQ14" s="39" t="s">
        <v>67</v>
      </c>
      <c r="DR14" s="1"/>
      <c r="DS14" s="1"/>
      <c r="DT14" s="1"/>
      <c r="DU14" s="1"/>
      <c r="DV14" s="1"/>
      <c r="DW14" s="1"/>
      <c r="DX14" s="39" t="s">
        <v>67</v>
      </c>
      <c r="DY14" s="1"/>
      <c r="DZ14" s="39">
        <v>15</v>
      </c>
    </row>
    <row r="15" spans="1:130" ht="12.5" x14ac:dyDescent="0.25">
      <c r="A15" s="38">
        <v>43769.367919236116</v>
      </c>
      <c r="B15" s="39" t="s">
        <v>458</v>
      </c>
      <c r="C15" s="39" t="s">
        <v>66</v>
      </c>
      <c r="D15" s="39" t="s">
        <v>459</v>
      </c>
      <c r="E15" s="39">
        <v>200200203</v>
      </c>
      <c r="F15" s="39" t="s">
        <v>1645</v>
      </c>
      <c r="G15" s="40" t="s">
        <v>1646</v>
      </c>
      <c r="H15" s="39" t="s">
        <v>883</v>
      </c>
      <c r="I15" s="39" t="s">
        <v>67</v>
      </c>
      <c r="J15" s="39" t="s">
        <v>67</v>
      </c>
      <c r="K15" s="1"/>
      <c r="L15" s="1"/>
      <c r="M15" s="1"/>
      <c r="N15" s="1"/>
      <c r="O15" s="1"/>
      <c r="P15" s="39" t="s">
        <v>67</v>
      </c>
      <c r="Q15" s="1"/>
      <c r="R15" s="39" t="s">
        <v>67</v>
      </c>
      <c r="S15" s="39" t="s">
        <v>67</v>
      </c>
      <c r="T15" s="1"/>
      <c r="U15" s="1"/>
      <c r="V15" s="1"/>
      <c r="W15" s="1"/>
      <c r="X15" s="1"/>
      <c r="Y15" s="1"/>
      <c r="Z15" s="1"/>
      <c r="AA15" s="39" t="s">
        <v>67</v>
      </c>
      <c r="AB15" s="1"/>
      <c r="AC15" s="39" t="s">
        <v>67</v>
      </c>
      <c r="AD15" s="1"/>
      <c r="AE15" s="1"/>
      <c r="AF15" s="39" t="s">
        <v>67</v>
      </c>
      <c r="AG15" s="1"/>
      <c r="AH15" s="39" t="s">
        <v>67</v>
      </c>
      <c r="AI15" s="39" t="s">
        <v>67</v>
      </c>
      <c r="AJ15" s="39" t="s">
        <v>67</v>
      </c>
      <c r="AK15" s="39" t="s">
        <v>67</v>
      </c>
      <c r="AL15" s="39" t="s">
        <v>67</v>
      </c>
      <c r="AM15" s="1"/>
      <c r="AN15" s="1"/>
      <c r="AO15" s="39" t="s">
        <v>67</v>
      </c>
      <c r="AP15" s="1"/>
      <c r="AQ15" s="1"/>
      <c r="AR15" s="1"/>
      <c r="AS15" s="1"/>
      <c r="AT15" s="1"/>
      <c r="AU15" s="1"/>
      <c r="AV15" s="1"/>
      <c r="AW15" s="39" t="s">
        <v>67</v>
      </c>
      <c r="AX15" s="39" t="s">
        <v>67</v>
      </c>
      <c r="AY15" s="1"/>
      <c r="AZ15" s="1"/>
      <c r="BA15" s="1"/>
      <c r="BB15" s="1"/>
      <c r="BC15" s="1"/>
      <c r="BD15" s="39" t="s">
        <v>67</v>
      </c>
      <c r="BE15" s="1"/>
      <c r="BF15" s="39" t="s">
        <v>67</v>
      </c>
      <c r="BG15" s="39" t="s">
        <v>67</v>
      </c>
      <c r="BH15" s="1"/>
      <c r="BI15" s="1"/>
      <c r="BJ15" s="1"/>
      <c r="BK15" s="1"/>
      <c r="BL15" s="1"/>
      <c r="BM15" s="1"/>
      <c r="BN15" s="1"/>
      <c r="BO15" s="39" t="s">
        <v>67</v>
      </c>
      <c r="BP15" s="1"/>
      <c r="BQ15" s="39" t="s">
        <v>67</v>
      </c>
      <c r="BR15" s="1"/>
      <c r="BS15" s="1"/>
      <c r="BT15" s="39" t="s">
        <v>67</v>
      </c>
      <c r="BU15" s="1"/>
      <c r="BV15" s="39" t="s">
        <v>67</v>
      </c>
      <c r="BW15" s="39" t="s">
        <v>67</v>
      </c>
      <c r="BX15" s="39" t="s">
        <v>67</v>
      </c>
      <c r="BY15" s="39" t="s">
        <v>67</v>
      </c>
      <c r="BZ15" s="39" t="s">
        <v>67</v>
      </c>
      <c r="CA15" s="1"/>
      <c r="CB15" s="1"/>
      <c r="CC15" s="39" t="s">
        <v>67</v>
      </c>
      <c r="CD15" s="1"/>
      <c r="CE15" s="1"/>
      <c r="CF15" s="1"/>
      <c r="CG15" s="1"/>
      <c r="CH15" s="1"/>
      <c r="CI15" s="1"/>
      <c r="CJ15" s="1"/>
      <c r="CK15" s="39" t="s">
        <v>67</v>
      </c>
      <c r="CL15" s="39" t="s">
        <v>67</v>
      </c>
      <c r="CM15" s="1"/>
      <c r="CN15" s="1"/>
      <c r="CO15" s="1"/>
      <c r="CP15" s="1"/>
      <c r="CQ15" s="1"/>
      <c r="CR15" s="39" t="s">
        <v>67</v>
      </c>
      <c r="CS15" s="1"/>
      <c r="CT15" s="39" t="s">
        <v>67</v>
      </c>
      <c r="CU15" s="39" t="s">
        <v>67</v>
      </c>
      <c r="CV15" s="1"/>
      <c r="CW15" s="1"/>
      <c r="CX15" s="1"/>
      <c r="CY15" s="1"/>
      <c r="CZ15" s="1"/>
      <c r="DA15" s="1"/>
      <c r="DB15" s="1"/>
      <c r="DC15" s="1"/>
      <c r="DD15" s="1"/>
      <c r="DE15" s="39" t="s">
        <v>67</v>
      </c>
      <c r="DF15" s="1"/>
      <c r="DG15" s="1"/>
      <c r="DH15" s="39" t="s">
        <v>67</v>
      </c>
      <c r="DI15" s="1"/>
      <c r="DJ15" s="39" t="s">
        <v>67</v>
      </c>
      <c r="DK15" s="39" t="s">
        <v>67</v>
      </c>
      <c r="DL15" s="39" t="s">
        <v>67</v>
      </c>
      <c r="DM15" s="39" t="s">
        <v>67</v>
      </c>
      <c r="DN15" s="39" t="s">
        <v>67</v>
      </c>
      <c r="DO15" s="1"/>
      <c r="DP15" s="1"/>
      <c r="DQ15" s="39" t="s">
        <v>67</v>
      </c>
      <c r="DR15" s="1"/>
      <c r="DS15" s="1"/>
      <c r="DT15" s="1"/>
      <c r="DU15" s="1"/>
      <c r="DV15" s="1"/>
      <c r="DW15" s="1"/>
      <c r="DX15" s="1"/>
      <c r="DY15" s="39" t="s">
        <v>853</v>
      </c>
      <c r="DZ15" s="39" t="s">
        <v>1647</v>
      </c>
    </row>
    <row r="16" spans="1:130" ht="12.5" x14ac:dyDescent="0.25">
      <c r="A16" s="38">
        <v>43767.370542662036</v>
      </c>
      <c r="B16" s="39" t="s">
        <v>241</v>
      </c>
      <c r="C16" s="39" t="s">
        <v>66</v>
      </c>
      <c r="D16" s="39" t="s">
        <v>75</v>
      </c>
      <c r="E16" s="39">
        <v>200201018</v>
      </c>
      <c r="F16" s="39" t="s">
        <v>1648</v>
      </c>
      <c r="G16" s="40" t="s">
        <v>131</v>
      </c>
      <c r="H16" s="39" t="s">
        <v>883</v>
      </c>
      <c r="I16" s="1"/>
      <c r="J16" s="39" t="s">
        <v>67</v>
      </c>
      <c r="K16" s="1"/>
      <c r="L16" s="1"/>
      <c r="M16" s="1"/>
      <c r="N16" s="1"/>
      <c r="O16" s="1"/>
      <c r="P16" s="39" t="s">
        <v>67</v>
      </c>
      <c r="Q16" s="1"/>
      <c r="R16" s="39" t="s">
        <v>67</v>
      </c>
      <c r="S16" s="1"/>
      <c r="T16" s="1"/>
      <c r="U16" s="39" t="s">
        <v>67</v>
      </c>
      <c r="V16" s="39" t="s">
        <v>67</v>
      </c>
      <c r="W16" s="39" t="s">
        <v>67</v>
      </c>
      <c r="X16" s="1"/>
      <c r="Y16" s="39" t="s">
        <v>67</v>
      </c>
      <c r="Z16" s="1"/>
      <c r="AA16" s="39" t="s">
        <v>67</v>
      </c>
      <c r="AB16" s="39" t="s">
        <v>67</v>
      </c>
      <c r="AC16" s="39" t="s">
        <v>67</v>
      </c>
      <c r="AD16" s="1"/>
      <c r="AE16" s="1"/>
      <c r="AF16" s="39" t="s">
        <v>67</v>
      </c>
      <c r="AG16" s="1"/>
      <c r="AH16" s="39" t="s">
        <v>67</v>
      </c>
      <c r="AI16" s="39" t="s">
        <v>67</v>
      </c>
      <c r="AJ16" s="1"/>
      <c r="AK16" s="39" t="s">
        <v>67</v>
      </c>
      <c r="AL16" s="39" t="s">
        <v>67</v>
      </c>
      <c r="AM16" s="1"/>
      <c r="AN16" s="39" t="s">
        <v>67</v>
      </c>
      <c r="AO16" s="39" t="s">
        <v>67</v>
      </c>
      <c r="AP16" s="1"/>
      <c r="AQ16" s="1"/>
      <c r="AR16" s="1"/>
      <c r="AS16" s="1"/>
      <c r="AT16" s="1"/>
      <c r="AU16" s="1"/>
      <c r="AV16" s="39" t="s">
        <v>67</v>
      </c>
      <c r="AW16" s="1"/>
      <c r="AX16" s="39" t="s">
        <v>67</v>
      </c>
      <c r="AY16" s="1"/>
      <c r="AZ16" s="1"/>
      <c r="BA16" s="1"/>
      <c r="BB16" s="1"/>
      <c r="BC16" s="1"/>
      <c r="BD16" s="39" t="s">
        <v>67</v>
      </c>
      <c r="BE16" s="1"/>
      <c r="BF16" s="39" t="s">
        <v>67</v>
      </c>
      <c r="BG16" s="1"/>
      <c r="BH16" s="1"/>
      <c r="BI16" s="39" t="s">
        <v>67</v>
      </c>
      <c r="BJ16" s="39" t="s">
        <v>67</v>
      </c>
      <c r="BK16" s="39" t="s">
        <v>67</v>
      </c>
      <c r="BL16" s="1"/>
      <c r="BM16" s="39" t="s">
        <v>67</v>
      </c>
      <c r="BN16" s="1"/>
      <c r="BO16" s="39" t="s">
        <v>67</v>
      </c>
      <c r="BP16" s="39" t="s">
        <v>67</v>
      </c>
      <c r="BQ16" s="39" t="s">
        <v>67</v>
      </c>
      <c r="BR16" s="1"/>
      <c r="BS16" s="1"/>
      <c r="BT16" s="39" t="s">
        <v>67</v>
      </c>
      <c r="BU16" s="1"/>
      <c r="BV16" s="39" t="s">
        <v>67</v>
      </c>
      <c r="BW16" s="39" t="s">
        <v>67</v>
      </c>
      <c r="BX16" s="1"/>
      <c r="BY16" s="39" t="s">
        <v>67</v>
      </c>
      <c r="BZ16" s="39" t="s">
        <v>67</v>
      </c>
      <c r="CA16" s="1"/>
      <c r="CB16" s="39" t="s">
        <v>67</v>
      </c>
      <c r="CC16" s="39" t="s">
        <v>67</v>
      </c>
      <c r="CD16" s="1"/>
      <c r="CE16" s="1"/>
      <c r="CF16" s="1"/>
      <c r="CG16" s="1"/>
      <c r="CH16" s="1"/>
      <c r="CI16" s="1"/>
      <c r="CJ16" s="39" t="s">
        <v>67</v>
      </c>
      <c r="CK16" s="1"/>
      <c r="CL16" s="39" t="s">
        <v>67</v>
      </c>
      <c r="CM16" s="1"/>
      <c r="CN16" s="1"/>
      <c r="CO16" s="1"/>
      <c r="CP16" s="1"/>
      <c r="CQ16" s="1"/>
      <c r="CR16" s="39" t="s">
        <v>67</v>
      </c>
      <c r="CS16" s="1"/>
      <c r="CT16" s="39" t="s">
        <v>67</v>
      </c>
      <c r="CU16" s="1"/>
      <c r="CV16" s="1"/>
      <c r="CW16" s="39" t="s">
        <v>67</v>
      </c>
      <c r="CX16" s="39" t="s">
        <v>67</v>
      </c>
      <c r="CY16" s="39" t="s">
        <v>67</v>
      </c>
      <c r="CZ16" s="1"/>
      <c r="DA16" s="39" t="s">
        <v>67</v>
      </c>
      <c r="DB16" s="1"/>
      <c r="DC16" s="39" t="s">
        <v>67</v>
      </c>
      <c r="DD16" s="39" t="s">
        <v>67</v>
      </c>
      <c r="DE16" s="39" t="s">
        <v>67</v>
      </c>
      <c r="DF16" s="1"/>
      <c r="DG16" s="1"/>
      <c r="DH16" s="39" t="s">
        <v>67</v>
      </c>
      <c r="DI16" s="1"/>
      <c r="DJ16" s="39" t="s">
        <v>67</v>
      </c>
      <c r="DK16" s="39" t="s">
        <v>67</v>
      </c>
      <c r="DL16" s="1"/>
      <c r="DM16" s="39" t="s">
        <v>67</v>
      </c>
      <c r="DN16" s="39" t="s">
        <v>67</v>
      </c>
      <c r="DO16" s="1"/>
      <c r="DP16" s="39" t="s">
        <v>67</v>
      </c>
      <c r="DQ16" s="39" t="s">
        <v>67</v>
      </c>
      <c r="DR16" s="1"/>
      <c r="DS16" s="1"/>
      <c r="DT16" s="1"/>
      <c r="DU16" s="1"/>
      <c r="DV16" s="1"/>
      <c r="DW16" s="1"/>
      <c r="DX16" s="39" t="s">
        <v>67</v>
      </c>
      <c r="DY16" s="1"/>
      <c r="DZ16" s="39">
        <v>11</v>
      </c>
    </row>
    <row r="17" spans="1:130" ht="12.5" x14ac:dyDescent="0.25">
      <c r="A17" s="38">
        <v>43770.354355335643</v>
      </c>
      <c r="B17" s="39" t="s">
        <v>1000</v>
      </c>
      <c r="C17" s="39" t="s">
        <v>66</v>
      </c>
      <c r="D17" s="39" t="s">
        <v>1001</v>
      </c>
      <c r="E17" s="39">
        <v>200220</v>
      </c>
      <c r="F17" s="39" t="s">
        <v>1649</v>
      </c>
      <c r="G17" s="40" t="s">
        <v>1003</v>
      </c>
      <c r="H17" s="39" t="s">
        <v>883</v>
      </c>
      <c r="I17" s="39" t="s">
        <v>67</v>
      </c>
      <c r="J17" s="39" t="s">
        <v>67</v>
      </c>
      <c r="K17" s="39" t="s">
        <v>67</v>
      </c>
      <c r="L17" s="1"/>
      <c r="M17" s="1"/>
      <c r="N17" s="1"/>
      <c r="O17" s="1"/>
      <c r="P17" s="39" t="s">
        <v>67</v>
      </c>
      <c r="Q17" s="1"/>
      <c r="R17" s="39" t="s">
        <v>67</v>
      </c>
      <c r="S17" s="1"/>
      <c r="T17" s="1"/>
      <c r="U17" s="1"/>
      <c r="V17" s="1"/>
      <c r="W17" s="1"/>
      <c r="X17" s="1"/>
      <c r="Y17" s="1"/>
      <c r="Z17" s="1"/>
      <c r="AA17" s="39" t="s">
        <v>67</v>
      </c>
      <c r="AB17" s="39" t="s">
        <v>67</v>
      </c>
      <c r="AC17" s="39" t="s">
        <v>67</v>
      </c>
      <c r="AD17" s="39" t="s">
        <v>67</v>
      </c>
      <c r="AE17" s="1"/>
      <c r="AF17" s="1"/>
      <c r="AG17" s="1"/>
      <c r="AH17" s="39" t="s">
        <v>67</v>
      </c>
      <c r="AI17" s="39" t="s">
        <v>67</v>
      </c>
      <c r="AJ17" s="1"/>
      <c r="AK17" s="39" t="s">
        <v>67</v>
      </c>
      <c r="AL17" s="39" t="s">
        <v>67</v>
      </c>
      <c r="AM17" s="1"/>
      <c r="AN17" s="1"/>
      <c r="AO17" s="39" t="s">
        <v>67</v>
      </c>
      <c r="AP17" s="1"/>
      <c r="AQ17" s="1"/>
      <c r="AR17" s="1"/>
      <c r="AS17" s="1"/>
      <c r="AT17" s="1"/>
      <c r="AU17" s="39" t="s">
        <v>67</v>
      </c>
      <c r="AV17" s="1"/>
      <c r="AW17" s="39" t="s">
        <v>67</v>
      </c>
      <c r="AX17" s="39" t="s">
        <v>67</v>
      </c>
      <c r="AY17" s="1"/>
      <c r="AZ17" s="1"/>
      <c r="BA17" s="1"/>
      <c r="BB17" s="1"/>
      <c r="BC17" s="1"/>
      <c r="BD17" s="39" t="s">
        <v>67</v>
      </c>
      <c r="BE17" s="1"/>
      <c r="BF17" s="39" t="s">
        <v>67</v>
      </c>
      <c r="BG17" s="1"/>
      <c r="BH17" s="1"/>
      <c r="BI17" s="1"/>
      <c r="BJ17" s="1"/>
      <c r="BK17" s="39" t="s">
        <v>67</v>
      </c>
      <c r="BL17" s="1"/>
      <c r="BM17" s="1"/>
      <c r="BN17" s="1"/>
      <c r="BO17" s="39" t="s">
        <v>67</v>
      </c>
      <c r="BP17" s="39" t="s">
        <v>67</v>
      </c>
      <c r="BQ17" s="39" t="s">
        <v>67</v>
      </c>
      <c r="BR17" s="39" t="s">
        <v>67</v>
      </c>
      <c r="BS17" s="1"/>
      <c r="BT17" s="1"/>
      <c r="BU17" s="1"/>
      <c r="BV17" s="39" t="s">
        <v>67</v>
      </c>
      <c r="BW17" s="39" t="s">
        <v>67</v>
      </c>
      <c r="BX17" s="1"/>
      <c r="BY17" s="39" t="s">
        <v>67</v>
      </c>
      <c r="BZ17" s="39" t="s">
        <v>67</v>
      </c>
      <c r="CA17" s="1"/>
      <c r="CB17" s="1"/>
      <c r="CC17" s="39" t="s">
        <v>67</v>
      </c>
      <c r="CD17" s="1"/>
      <c r="CE17" s="1"/>
      <c r="CF17" s="1"/>
      <c r="CG17" s="1"/>
      <c r="CH17" s="1"/>
      <c r="CI17" s="39" t="s">
        <v>67</v>
      </c>
      <c r="CJ17" s="1"/>
      <c r="CK17" s="39" t="s">
        <v>67</v>
      </c>
      <c r="CL17" s="39" t="s">
        <v>67</v>
      </c>
      <c r="CM17" s="1"/>
      <c r="CN17" s="1"/>
      <c r="CO17" s="1"/>
      <c r="CP17" s="1"/>
      <c r="CQ17" s="1"/>
      <c r="CR17" s="39" t="s">
        <v>67</v>
      </c>
      <c r="CS17" s="1"/>
      <c r="CT17" s="39" t="s">
        <v>67</v>
      </c>
      <c r="CU17" s="1"/>
      <c r="CV17" s="1"/>
      <c r="CW17" s="1"/>
      <c r="CX17" s="1"/>
      <c r="CY17" s="39" t="s">
        <v>67</v>
      </c>
      <c r="CZ17" s="1"/>
      <c r="DA17" s="1"/>
      <c r="DB17" s="1"/>
      <c r="DC17" s="39" t="s">
        <v>67</v>
      </c>
      <c r="DD17" s="39" t="s">
        <v>67</v>
      </c>
      <c r="DE17" s="39" t="s">
        <v>67</v>
      </c>
      <c r="DF17" s="1"/>
      <c r="DG17" s="1"/>
      <c r="DH17" s="1"/>
      <c r="DI17" s="1"/>
      <c r="DJ17" s="39" t="s">
        <v>67</v>
      </c>
      <c r="DK17" s="39" t="s">
        <v>67</v>
      </c>
      <c r="DL17" s="1"/>
      <c r="DM17" s="39" t="s">
        <v>67</v>
      </c>
      <c r="DN17" s="39" t="s">
        <v>67</v>
      </c>
      <c r="DO17" s="1"/>
      <c r="DP17" s="1"/>
      <c r="DQ17" s="39" t="s">
        <v>67</v>
      </c>
      <c r="DR17" s="1"/>
      <c r="DS17" s="1"/>
      <c r="DT17" s="1"/>
      <c r="DU17" s="1"/>
      <c r="DV17" s="1"/>
      <c r="DW17" s="39" t="s">
        <v>67</v>
      </c>
      <c r="DX17" s="1"/>
      <c r="DY17" s="1"/>
      <c r="DZ17" s="39">
        <v>12</v>
      </c>
    </row>
    <row r="18" spans="1:130" ht="12.5" x14ac:dyDescent="0.25">
      <c r="A18" s="38">
        <v>43769.722509027779</v>
      </c>
      <c r="B18" s="39" t="s">
        <v>557</v>
      </c>
      <c r="C18" s="39" t="s">
        <v>66</v>
      </c>
      <c r="D18" s="39" t="s">
        <v>1650</v>
      </c>
      <c r="E18" s="39">
        <v>200200253</v>
      </c>
      <c r="F18" s="39" t="s">
        <v>558</v>
      </c>
      <c r="G18" s="40" t="s">
        <v>977</v>
      </c>
      <c r="H18" s="39" t="s">
        <v>883</v>
      </c>
      <c r="I18" s="39" t="s">
        <v>67</v>
      </c>
      <c r="J18" s="1"/>
      <c r="K18" s="39" t="s">
        <v>67</v>
      </c>
      <c r="L18" s="1"/>
      <c r="M18" s="1"/>
      <c r="N18" s="1"/>
      <c r="O18" s="1"/>
      <c r="P18" s="39" t="s">
        <v>67</v>
      </c>
      <c r="Q18" s="1"/>
      <c r="R18" s="39" t="s">
        <v>67</v>
      </c>
      <c r="S18" s="39" t="s">
        <v>67</v>
      </c>
      <c r="T18" s="1"/>
      <c r="U18" s="1"/>
      <c r="V18" s="39" t="s">
        <v>67</v>
      </c>
      <c r="W18" s="1"/>
      <c r="X18" s="1"/>
      <c r="Y18" s="39" t="s">
        <v>67</v>
      </c>
      <c r="Z18" s="39" t="s">
        <v>67</v>
      </c>
      <c r="AA18" s="39" t="s">
        <v>67</v>
      </c>
      <c r="AB18" s="39" t="s">
        <v>67</v>
      </c>
      <c r="AC18" s="1"/>
      <c r="AD18" s="1"/>
      <c r="AE18" s="1"/>
      <c r="AF18" s="1"/>
      <c r="AG18" s="1"/>
      <c r="AH18" s="39" t="s">
        <v>67</v>
      </c>
      <c r="AI18" s="39" t="s">
        <v>67</v>
      </c>
      <c r="AJ18" s="1"/>
      <c r="AK18" s="39" t="s">
        <v>67</v>
      </c>
      <c r="AL18" s="39" t="s">
        <v>67</v>
      </c>
      <c r="AM18" s="1"/>
      <c r="AN18" s="39" t="s">
        <v>67</v>
      </c>
      <c r="AO18" s="39" t="s">
        <v>67</v>
      </c>
      <c r="AP18" s="1"/>
      <c r="AQ18" s="1"/>
      <c r="AR18" s="1"/>
      <c r="AS18" s="1"/>
      <c r="AT18" s="1"/>
      <c r="AU18" s="39" t="s">
        <v>67</v>
      </c>
      <c r="AV18" s="1"/>
      <c r="AW18" s="39" t="s">
        <v>67</v>
      </c>
      <c r="AX18" s="1"/>
      <c r="AY18" s="39" t="s">
        <v>67</v>
      </c>
      <c r="AZ18" s="1"/>
      <c r="BA18" s="1"/>
      <c r="BB18" s="1"/>
      <c r="BC18" s="1"/>
      <c r="BD18" s="39" t="s">
        <v>67</v>
      </c>
      <c r="BE18" s="1"/>
      <c r="BF18" s="39" t="s">
        <v>67</v>
      </c>
      <c r="BG18" s="39" t="s">
        <v>67</v>
      </c>
      <c r="BH18" s="1"/>
      <c r="BI18" s="1"/>
      <c r="BJ18" s="1"/>
      <c r="BK18" s="1"/>
      <c r="BL18" s="1"/>
      <c r="BM18" s="39" t="s">
        <v>67</v>
      </c>
      <c r="BN18" s="39" t="s">
        <v>67</v>
      </c>
      <c r="BO18" s="39" t="s">
        <v>67</v>
      </c>
      <c r="BP18" s="39" t="s">
        <v>67</v>
      </c>
      <c r="BQ18" s="1"/>
      <c r="BR18" s="1"/>
      <c r="BS18" s="1"/>
      <c r="BT18" s="1"/>
      <c r="BU18" s="1"/>
      <c r="BV18" s="39" t="s">
        <v>67</v>
      </c>
      <c r="BW18" s="39" t="s">
        <v>67</v>
      </c>
      <c r="BX18" s="1"/>
      <c r="BY18" s="39" t="s">
        <v>67</v>
      </c>
      <c r="BZ18" s="39" t="s">
        <v>67</v>
      </c>
      <c r="CA18" s="1"/>
      <c r="CB18" s="39" t="s">
        <v>67</v>
      </c>
      <c r="CC18" s="39" t="s">
        <v>67</v>
      </c>
      <c r="CD18" s="1"/>
      <c r="CE18" s="1"/>
      <c r="CF18" s="1"/>
      <c r="CG18" s="1"/>
      <c r="CH18" s="1"/>
      <c r="CI18" s="39" t="s">
        <v>67</v>
      </c>
      <c r="CJ18" s="1"/>
      <c r="CK18" s="39" t="s">
        <v>67</v>
      </c>
      <c r="CL18" s="1"/>
      <c r="CM18" s="39" t="s">
        <v>67</v>
      </c>
      <c r="CN18" s="1"/>
      <c r="CO18" s="1"/>
      <c r="CP18" s="1"/>
      <c r="CQ18" s="1"/>
      <c r="CR18" s="39" t="s">
        <v>67</v>
      </c>
      <c r="CS18" s="1"/>
      <c r="CT18" s="39" t="s">
        <v>67</v>
      </c>
      <c r="CU18" s="39" t="s">
        <v>67</v>
      </c>
      <c r="CV18" s="1"/>
      <c r="CW18" s="1"/>
      <c r="CX18" s="1"/>
      <c r="CY18" s="1"/>
      <c r="CZ18" s="1"/>
      <c r="DA18" s="39" t="s">
        <v>67</v>
      </c>
      <c r="DB18" s="39" t="s">
        <v>67</v>
      </c>
      <c r="DC18" s="39" t="s">
        <v>67</v>
      </c>
      <c r="DD18" s="39" t="s">
        <v>67</v>
      </c>
      <c r="DE18" s="1"/>
      <c r="DF18" s="1"/>
      <c r="DG18" s="1"/>
      <c r="DH18" s="1"/>
      <c r="DI18" s="1"/>
      <c r="DJ18" s="39" t="s">
        <v>67</v>
      </c>
      <c r="DK18" s="39" t="s">
        <v>67</v>
      </c>
      <c r="DL18" s="1"/>
      <c r="DM18" s="39" t="s">
        <v>67</v>
      </c>
      <c r="DN18" s="39" t="s">
        <v>67</v>
      </c>
      <c r="DO18" s="1"/>
      <c r="DP18" s="39" t="s">
        <v>67</v>
      </c>
      <c r="DQ18" s="39" t="s">
        <v>67</v>
      </c>
      <c r="DR18" s="1"/>
      <c r="DS18" s="1"/>
      <c r="DT18" s="1"/>
      <c r="DU18" s="1"/>
      <c r="DV18" s="1"/>
      <c r="DW18" s="39" t="s">
        <v>67</v>
      </c>
      <c r="DX18" s="1"/>
      <c r="DY18" s="39" t="s">
        <v>219</v>
      </c>
      <c r="DZ18" s="39" t="s">
        <v>1651</v>
      </c>
    </row>
    <row r="19" spans="1:130" ht="12.5" x14ac:dyDescent="0.25">
      <c r="A19" s="38">
        <v>43769.463215694443</v>
      </c>
      <c r="B19" s="39" t="s">
        <v>70</v>
      </c>
      <c r="C19" s="39" t="s">
        <v>66</v>
      </c>
      <c r="D19" s="39" t="s">
        <v>71</v>
      </c>
      <c r="E19" s="39">
        <v>200200260</v>
      </c>
      <c r="F19" s="39" t="s">
        <v>132</v>
      </c>
      <c r="G19" s="40" t="s">
        <v>133</v>
      </c>
      <c r="H19" s="39" t="s">
        <v>883</v>
      </c>
      <c r="I19" s="39" t="s">
        <v>67</v>
      </c>
      <c r="J19" s="39" t="s">
        <v>67</v>
      </c>
      <c r="K19" s="1"/>
      <c r="L19" s="1"/>
      <c r="M19" s="1"/>
      <c r="N19" s="1"/>
      <c r="O19" s="1"/>
      <c r="P19" s="39" t="s">
        <v>67</v>
      </c>
      <c r="Q19" s="1"/>
      <c r="R19" s="39" t="s">
        <v>67</v>
      </c>
      <c r="S19" s="39" t="s">
        <v>67</v>
      </c>
      <c r="T19" s="1"/>
      <c r="U19" s="1"/>
      <c r="V19" s="39" t="s">
        <v>67</v>
      </c>
      <c r="W19" s="1"/>
      <c r="X19" s="1"/>
      <c r="Y19" s="39" t="s">
        <v>67</v>
      </c>
      <c r="Z19" s="1"/>
      <c r="AA19" s="39" t="s">
        <v>67</v>
      </c>
      <c r="AB19" s="39" t="s">
        <v>67</v>
      </c>
      <c r="AC19" s="39" t="s">
        <v>67</v>
      </c>
      <c r="AD19" s="1"/>
      <c r="AE19" s="39" t="s">
        <v>67</v>
      </c>
      <c r="AF19" s="39" t="s">
        <v>67</v>
      </c>
      <c r="AG19" s="1"/>
      <c r="AH19" s="39" t="s">
        <v>67</v>
      </c>
      <c r="AI19" s="39" t="s">
        <v>67</v>
      </c>
      <c r="AJ19" s="1"/>
      <c r="AK19" s="39" t="s">
        <v>67</v>
      </c>
      <c r="AL19" s="39" t="s">
        <v>67</v>
      </c>
      <c r="AM19" s="1"/>
      <c r="AN19" s="39" t="s">
        <v>67</v>
      </c>
      <c r="AO19" s="39" t="s">
        <v>67</v>
      </c>
      <c r="AP19" s="1"/>
      <c r="AQ19" s="1"/>
      <c r="AR19" s="1"/>
      <c r="AS19" s="1"/>
      <c r="AT19" s="1"/>
      <c r="AU19" s="1"/>
      <c r="AV19" s="39" t="s">
        <v>67</v>
      </c>
      <c r="AW19" s="39" t="s">
        <v>67</v>
      </c>
      <c r="AX19" s="39" t="s">
        <v>67</v>
      </c>
      <c r="AY19" s="1"/>
      <c r="AZ19" s="1"/>
      <c r="BA19" s="1"/>
      <c r="BB19" s="1"/>
      <c r="BC19" s="1"/>
      <c r="BD19" s="39" t="s">
        <v>67</v>
      </c>
      <c r="BE19" s="1"/>
      <c r="BF19" s="39" t="s">
        <v>67</v>
      </c>
      <c r="BG19" s="39" t="s">
        <v>67</v>
      </c>
      <c r="BH19" s="1"/>
      <c r="BI19" s="1"/>
      <c r="BJ19" s="39" t="s">
        <v>67</v>
      </c>
      <c r="BK19" s="1"/>
      <c r="BL19" s="1"/>
      <c r="BM19" s="39" t="s">
        <v>67</v>
      </c>
      <c r="BN19" s="1"/>
      <c r="BO19" s="39" t="s">
        <v>67</v>
      </c>
      <c r="BP19" s="39" t="s">
        <v>67</v>
      </c>
      <c r="BQ19" s="39" t="s">
        <v>67</v>
      </c>
      <c r="BR19" s="1"/>
      <c r="BS19" s="39" t="s">
        <v>67</v>
      </c>
      <c r="BT19" s="39" t="s">
        <v>67</v>
      </c>
      <c r="BU19" s="1"/>
      <c r="BV19" s="39" t="s">
        <v>67</v>
      </c>
      <c r="BW19" s="39" t="s">
        <v>67</v>
      </c>
      <c r="BX19" s="1"/>
      <c r="BY19" s="39" t="s">
        <v>67</v>
      </c>
      <c r="BZ19" s="39" t="s">
        <v>67</v>
      </c>
      <c r="CA19" s="1"/>
      <c r="CB19" s="39" t="s">
        <v>67</v>
      </c>
      <c r="CC19" s="39" t="s">
        <v>67</v>
      </c>
      <c r="CD19" s="1"/>
      <c r="CE19" s="1"/>
      <c r="CF19" s="1"/>
      <c r="CG19" s="1"/>
      <c r="CH19" s="1"/>
      <c r="CI19" s="1"/>
      <c r="CJ19" s="39" t="s">
        <v>67</v>
      </c>
      <c r="CK19" s="39" t="s">
        <v>67</v>
      </c>
      <c r="CL19" s="39" t="s">
        <v>67</v>
      </c>
      <c r="CM19" s="1"/>
      <c r="CN19" s="1"/>
      <c r="CO19" s="1"/>
      <c r="CP19" s="1"/>
      <c r="CQ19" s="1"/>
      <c r="CR19" s="39" t="s">
        <v>67</v>
      </c>
      <c r="CS19" s="1"/>
      <c r="CT19" s="39" t="s">
        <v>67</v>
      </c>
      <c r="CU19" s="39" t="s">
        <v>67</v>
      </c>
      <c r="CV19" s="1"/>
      <c r="CW19" s="1"/>
      <c r="CX19" s="39" t="s">
        <v>67</v>
      </c>
      <c r="CY19" s="1"/>
      <c r="CZ19" s="1"/>
      <c r="DA19" s="1"/>
      <c r="DB19" s="1"/>
      <c r="DC19" s="39" t="s">
        <v>67</v>
      </c>
      <c r="DD19" s="39" t="s">
        <v>67</v>
      </c>
      <c r="DE19" s="39" t="s">
        <v>67</v>
      </c>
      <c r="DF19" s="1"/>
      <c r="DG19" s="39" t="s">
        <v>67</v>
      </c>
      <c r="DH19" s="39" t="s">
        <v>67</v>
      </c>
      <c r="DI19" s="1"/>
      <c r="DJ19" s="39" t="s">
        <v>67</v>
      </c>
      <c r="DK19" s="39" t="s">
        <v>67</v>
      </c>
      <c r="DL19" s="1"/>
      <c r="DM19" s="39" t="s">
        <v>67</v>
      </c>
      <c r="DN19" s="39" t="s">
        <v>67</v>
      </c>
      <c r="DO19" s="1"/>
      <c r="DP19" s="39" t="s">
        <v>67</v>
      </c>
      <c r="DQ19" s="39" t="s">
        <v>67</v>
      </c>
      <c r="DR19" s="1"/>
      <c r="DS19" s="1"/>
      <c r="DT19" s="1"/>
      <c r="DU19" s="1"/>
      <c r="DV19" s="1"/>
      <c r="DW19" s="1"/>
      <c r="DX19" s="39" t="s">
        <v>67</v>
      </c>
      <c r="DY19" s="1"/>
      <c r="DZ19" s="39">
        <v>12</v>
      </c>
    </row>
    <row r="20" spans="1:130" ht="12.5" x14ac:dyDescent="0.25">
      <c r="A20" s="38">
        <v>43773.434677083336</v>
      </c>
      <c r="B20" s="39" t="s">
        <v>1004</v>
      </c>
      <c r="C20" s="39" t="s">
        <v>66</v>
      </c>
      <c r="D20" s="39" t="s">
        <v>1005</v>
      </c>
      <c r="E20" s="39">
        <v>200200290</v>
      </c>
      <c r="F20" s="39" t="s">
        <v>1652</v>
      </c>
      <c r="G20" s="40" t="s">
        <v>1007</v>
      </c>
      <c r="H20" s="39" t="s">
        <v>883</v>
      </c>
      <c r="I20" s="1"/>
      <c r="J20" s="1"/>
      <c r="K20" s="1"/>
      <c r="L20" s="1"/>
      <c r="M20" s="1"/>
      <c r="N20" s="39" t="s">
        <v>67</v>
      </c>
      <c r="O20" s="1"/>
      <c r="P20" s="1"/>
      <c r="Q20" s="1"/>
      <c r="R20" s="1"/>
      <c r="S20" s="1"/>
      <c r="T20" s="1"/>
      <c r="U20" s="1"/>
      <c r="V20" s="1"/>
      <c r="W20" s="1"/>
      <c r="X20" s="1"/>
      <c r="Y20" s="1"/>
      <c r="Z20" s="39" t="s">
        <v>67</v>
      </c>
      <c r="AA20" s="1"/>
      <c r="AB20" s="39" t="s">
        <v>67</v>
      </c>
      <c r="AC20" s="1"/>
      <c r="AD20" s="1"/>
      <c r="AE20" s="1"/>
      <c r="AF20" s="1"/>
      <c r="AG20" s="39" t="s">
        <v>67</v>
      </c>
      <c r="AH20" s="39" t="s">
        <v>67</v>
      </c>
      <c r="AI20" s="39" t="s">
        <v>67</v>
      </c>
      <c r="AJ20" s="1"/>
      <c r="AK20" s="1"/>
      <c r="AL20" s="39" t="s">
        <v>67</v>
      </c>
      <c r="AM20" s="1"/>
      <c r="AN20" s="1"/>
      <c r="AO20" s="1"/>
      <c r="AP20" s="1"/>
      <c r="AQ20" s="1"/>
      <c r="AR20" s="1"/>
      <c r="AS20" s="1"/>
      <c r="AT20" s="1"/>
      <c r="AU20" s="1"/>
      <c r="AV20" s="1"/>
      <c r="AW20" s="1"/>
      <c r="AX20" s="1"/>
      <c r="AY20" s="1"/>
      <c r="AZ20" s="1"/>
      <c r="BA20" s="1"/>
      <c r="BB20" s="39" t="s">
        <v>67</v>
      </c>
      <c r="BC20" s="1"/>
      <c r="BD20" s="1"/>
      <c r="BE20" s="1"/>
      <c r="BF20" s="1"/>
      <c r="BG20" s="1"/>
      <c r="BH20" s="1"/>
      <c r="BI20" s="1"/>
      <c r="BJ20" s="1"/>
      <c r="BK20" s="1"/>
      <c r="BL20" s="1"/>
      <c r="BM20" s="1"/>
      <c r="BN20" s="39" t="s">
        <v>67</v>
      </c>
      <c r="BO20" s="1"/>
      <c r="BP20" s="39" t="s">
        <v>67</v>
      </c>
      <c r="BQ20" s="1"/>
      <c r="BR20" s="1"/>
      <c r="BS20" s="1"/>
      <c r="BT20" s="1"/>
      <c r="BU20" s="39" t="s">
        <v>67</v>
      </c>
      <c r="BV20" s="39" t="s">
        <v>67</v>
      </c>
      <c r="BW20" s="39" t="s">
        <v>67</v>
      </c>
      <c r="BX20" s="1"/>
      <c r="BY20" s="1"/>
      <c r="BZ20" s="39" t="s">
        <v>67</v>
      </c>
      <c r="CA20" s="1"/>
      <c r="CB20" s="1"/>
      <c r="CC20" s="1"/>
      <c r="CD20" s="1"/>
      <c r="CE20" s="1"/>
      <c r="CF20" s="1"/>
      <c r="CG20" s="1"/>
      <c r="CH20" s="1"/>
      <c r="CI20" s="1"/>
      <c r="CJ20" s="1"/>
      <c r="CK20" s="1"/>
      <c r="CL20" s="1"/>
      <c r="CM20" s="1"/>
      <c r="CN20" s="1"/>
      <c r="CO20" s="1"/>
      <c r="CP20" s="39" t="s">
        <v>67</v>
      </c>
      <c r="CQ20" s="1"/>
      <c r="CR20" s="1"/>
      <c r="CS20" s="1"/>
      <c r="CT20" s="1"/>
      <c r="CU20" s="1"/>
      <c r="CV20" s="1"/>
      <c r="CW20" s="1"/>
      <c r="CX20" s="1"/>
      <c r="CY20" s="1"/>
      <c r="CZ20" s="1"/>
      <c r="DA20" s="1"/>
      <c r="DB20" s="39" t="s">
        <v>67</v>
      </c>
      <c r="DC20" s="1"/>
      <c r="DD20" s="39" t="s">
        <v>67</v>
      </c>
      <c r="DE20" s="1"/>
      <c r="DF20" s="1"/>
      <c r="DG20" s="1"/>
      <c r="DH20" s="1"/>
      <c r="DI20" s="39" t="s">
        <v>67</v>
      </c>
      <c r="DJ20" s="39" t="s">
        <v>67</v>
      </c>
      <c r="DK20" s="39" t="s">
        <v>67</v>
      </c>
      <c r="DL20" s="1"/>
      <c r="DM20" s="1"/>
      <c r="DN20" s="39" t="s">
        <v>67</v>
      </c>
      <c r="DO20" s="1"/>
      <c r="DP20" s="1"/>
      <c r="DQ20" s="1"/>
      <c r="DR20" s="1"/>
      <c r="DS20" s="1"/>
      <c r="DT20" s="1"/>
      <c r="DU20" s="1"/>
      <c r="DV20" s="1"/>
      <c r="DW20" s="1"/>
      <c r="DX20" s="1"/>
      <c r="DY20" s="39" t="s">
        <v>1653</v>
      </c>
      <c r="DZ20" s="39">
        <v>2</v>
      </c>
    </row>
    <row r="21" spans="1:130" ht="12.5" x14ac:dyDescent="0.25">
      <c r="A21" s="38">
        <v>43767.363283460647</v>
      </c>
      <c r="B21" s="39" t="s">
        <v>1023</v>
      </c>
      <c r="C21" s="39" t="s">
        <v>66</v>
      </c>
      <c r="D21" s="39" t="s">
        <v>1024</v>
      </c>
      <c r="E21" s="39">
        <v>200200359</v>
      </c>
      <c r="F21" s="39" t="s">
        <v>1025</v>
      </c>
      <c r="G21" s="40" t="s">
        <v>1026</v>
      </c>
      <c r="H21" s="39" t="s">
        <v>883</v>
      </c>
      <c r="I21" s="39" t="s">
        <v>67</v>
      </c>
      <c r="J21" s="39" t="s">
        <v>67</v>
      </c>
      <c r="K21" s="1"/>
      <c r="L21" s="1"/>
      <c r="M21" s="1"/>
      <c r="N21" s="1"/>
      <c r="O21" s="1"/>
      <c r="P21" s="39" t="s">
        <v>67</v>
      </c>
      <c r="Q21" s="1"/>
      <c r="R21" s="39" t="s">
        <v>67</v>
      </c>
      <c r="S21" s="1"/>
      <c r="T21" s="1"/>
      <c r="U21" s="1"/>
      <c r="V21" s="1"/>
      <c r="W21" s="1"/>
      <c r="X21" s="1"/>
      <c r="Y21" s="39" t="s">
        <v>67</v>
      </c>
      <c r="Z21" s="1"/>
      <c r="AA21" s="39" t="s">
        <v>67</v>
      </c>
      <c r="AB21" s="39" t="s">
        <v>67</v>
      </c>
      <c r="AC21" s="1"/>
      <c r="AD21" s="39" t="s">
        <v>67</v>
      </c>
      <c r="AE21" s="1"/>
      <c r="AF21" s="39" t="s">
        <v>67</v>
      </c>
      <c r="AG21" s="1"/>
      <c r="AH21" s="39" t="s">
        <v>67</v>
      </c>
      <c r="AI21" s="39" t="s">
        <v>67</v>
      </c>
      <c r="AJ21" s="1"/>
      <c r="AK21" s="39" t="s">
        <v>67</v>
      </c>
      <c r="AL21" s="39" t="s">
        <v>67</v>
      </c>
      <c r="AM21" s="1"/>
      <c r="AN21" s="1"/>
      <c r="AO21" s="39" t="s">
        <v>67</v>
      </c>
      <c r="AP21" s="1"/>
      <c r="AQ21" s="1"/>
      <c r="AR21" s="1"/>
      <c r="AS21" s="1"/>
      <c r="AT21" s="1"/>
      <c r="AU21" s="39" t="s">
        <v>67</v>
      </c>
      <c r="AV21" s="1"/>
      <c r="AW21" s="39" t="s">
        <v>67</v>
      </c>
      <c r="AX21" s="39" t="s">
        <v>67</v>
      </c>
      <c r="AY21" s="1"/>
      <c r="AZ21" s="1"/>
      <c r="BA21" s="1"/>
      <c r="BB21" s="1"/>
      <c r="BC21" s="1"/>
      <c r="BD21" s="39" t="s">
        <v>67</v>
      </c>
      <c r="BE21" s="1"/>
      <c r="BF21" s="39" t="s">
        <v>67</v>
      </c>
      <c r="BG21" s="1"/>
      <c r="BH21" s="1"/>
      <c r="BI21" s="1"/>
      <c r="BJ21" s="1"/>
      <c r="BK21" s="1"/>
      <c r="BL21" s="1"/>
      <c r="BM21" s="39" t="s">
        <v>67</v>
      </c>
      <c r="BN21" s="1"/>
      <c r="BO21" s="39" t="s">
        <v>67</v>
      </c>
      <c r="BP21" s="39" t="s">
        <v>67</v>
      </c>
      <c r="BQ21" s="1"/>
      <c r="BR21" s="39" t="s">
        <v>67</v>
      </c>
      <c r="BS21" s="1"/>
      <c r="BT21" s="39" t="s">
        <v>67</v>
      </c>
      <c r="BU21" s="1"/>
      <c r="BV21" s="39" t="s">
        <v>67</v>
      </c>
      <c r="BW21" s="39" t="s">
        <v>67</v>
      </c>
      <c r="BX21" s="1"/>
      <c r="BY21" s="39" t="s">
        <v>67</v>
      </c>
      <c r="BZ21" s="39" t="s">
        <v>67</v>
      </c>
      <c r="CA21" s="1"/>
      <c r="CB21" s="1"/>
      <c r="CC21" s="39" t="s">
        <v>67</v>
      </c>
      <c r="CD21" s="1"/>
      <c r="CE21" s="1"/>
      <c r="CF21" s="1"/>
      <c r="CG21" s="1"/>
      <c r="CH21" s="1"/>
      <c r="CI21" s="39" t="s">
        <v>67</v>
      </c>
      <c r="CJ21" s="1"/>
      <c r="CK21" s="39" t="s">
        <v>67</v>
      </c>
      <c r="CL21" s="39" t="s">
        <v>67</v>
      </c>
      <c r="CM21" s="1"/>
      <c r="CN21" s="1"/>
      <c r="CO21" s="1"/>
      <c r="CP21" s="1"/>
      <c r="CQ21" s="1"/>
      <c r="CR21" s="39" t="s">
        <v>67</v>
      </c>
      <c r="CS21" s="1"/>
      <c r="CT21" s="39" t="s">
        <v>67</v>
      </c>
      <c r="CU21" s="1"/>
      <c r="CV21" s="1"/>
      <c r="CW21" s="1"/>
      <c r="CX21" s="1"/>
      <c r="CY21" s="1"/>
      <c r="CZ21" s="1"/>
      <c r="DA21" s="39" t="s">
        <v>67</v>
      </c>
      <c r="DB21" s="1"/>
      <c r="DC21" s="39" t="s">
        <v>67</v>
      </c>
      <c r="DD21" s="39" t="s">
        <v>67</v>
      </c>
      <c r="DE21" s="1"/>
      <c r="DF21" s="39" t="s">
        <v>67</v>
      </c>
      <c r="DG21" s="1"/>
      <c r="DH21" s="39" t="s">
        <v>67</v>
      </c>
      <c r="DI21" s="1"/>
      <c r="DJ21" s="39" t="s">
        <v>67</v>
      </c>
      <c r="DK21" s="39" t="s">
        <v>67</v>
      </c>
      <c r="DL21" s="1"/>
      <c r="DM21" s="39" t="s">
        <v>67</v>
      </c>
      <c r="DN21" s="39" t="s">
        <v>67</v>
      </c>
      <c r="DO21" s="1"/>
      <c r="DP21" s="1"/>
      <c r="DQ21" s="39" t="s">
        <v>67</v>
      </c>
      <c r="DR21" s="1"/>
      <c r="DS21" s="1"/>
      <c r="DT21" s="1"/>
      <c r="DU21" s="1"/>
      <c r="DV21" s="1"/>
      <c r="DW21" s="39" t="s">
        <v>67</v>
      </c>
      <c r="DX21" s="1"/>
      <c r="DY21" s="1"/>
      <c r="DZ21" s="39">
        <v>15</v>
      </c>
    </row>
    <row r="22" spans="1:130" ht="12.5" x14ac:dyDescent="0.25">
      <c r="A22" s="38">
        <v>43770.292242013893</v>
      </c>
      <c r="B22" s="39" t="s">
        <v>1041</v>
      </c>
      <c r="C22" s="39" t="s">
        <v>66</v>
      </c>
      <c r="D22" s="39" t="s">
        <v>1042</v>
      </c>
      <c r="E22" s="39">
        <v>11</v>
      </c>
      <c r="F22" s="39" t="s">
        <v>1043</v>
      </c>
      <c r="G22" s="40" t="s">
        <v>1654</v>
      </c>
      <c r="H22" s="39" t="s">
        <v>883</v>
      </c>
      <c r="I22" s="1"/>
      <c r="J22" s="1"/>
      <c r="K22" s="1"/>
      <c r="L22" s="1"/>
      <c r="M22" s="1"/>
      <c r="N22" s="39" t="s">
        <v>67</v>
      </c>
      <c r="O22" s="1"/>
      <c r="P22" s="1"/>
      <c r="Q22" s="1"/>
      <c r="R22" s="1"/>
      <c r="S22" s="1"/>
      <c r="T22" s="1"/>
      <c r="U22" s="1"/>
      <c r="V22" s="1"/>
      <c r="W22" s="1"/>
      <c r="X22" s="1"/>
      <c r="Y22" s="1"/>
      <c r="Z22" s="39" t="s">
        <v>67</v>
      </c>
      <c r="AA22" s="1"/>
      <c r="AB22" s="39" t="s">
        <v>67</v>
      </c>
      <c r="AC22" s="39" t="s">
        <v>67</v>
      </c>
      <c r="AD22" s="1"/>
      <c r="AE22" s="1"/>
      <c r="AF22" s="1"/>
      <c r="AG22" s="39" t="s">
        <v>67</v>
      </c>
      <c r="AH22" s="39" t="s">
        <v>67</v>
      </c>
      <c r="AI22" s="39" t="s">
        <v>67</v>
      </c>
      <c r="AJ22" s="1"/>
      <c r="AK22" s="39" t="s">
        <v>67</v>
      </c>
      <c r="AL22" s="39" t="s">
        <v>67</v>
      </c>
      <c r="AM22" s="1"/>
      <c r="AN22" s="1"/>
      <c r="AO22" s="39" t="s">
        <v>67</v>
      </c>
      <c r="AP22" s="1"/>
      <c r="AQ22" s="1"/>
      <c r="AR22" s="1"/>
      <c r="AS22" s="1"/>
      <c r="AT22" s="1"/>
      <c r="AU22" s="1"/>
      <c r="AV22" s="1"/>
      <c r="AW22" s="1"/>
      <c r="AX22" s="1"/>
      <c r="AY22" s="1"/>
      <c r="AZ22" s="1"/>
      <c r="BA22" s="1"/>
      <c r="BB22" s="39" t="s">
        <v>67</v>
      </c>
      <c r="BC22" s="1"/>
      <c r="BD22" s="1"/>
      <c r="BE22" s="1"/>
      <c r="BF22" s="1"/>
      <c r="BG22" s="1"/>
      <c r="BH22" s="1"/>
      <c r="BI22" s="1"/>
      <c r="BJ22" s="1"/>
      <c r="BK22" s="1"/>
      <c r="BL22" s="1"/>
      <c r="BM22" s="1"/>
      <c r="BN22" s="39" t="s">
        <v>67</v>
      </c>
      <c r="BO22" s="1"/>
      <c r="BP22" s="39" t="s">
        <v>67</v>
      </c>
      <c r="BQ22" s="39" t="s">
        <v>67</v>
      </c>
      <c r="BR22" s="1"/>
      <c r="BS22" s="1"/>
      <c r="BT22" s="1"/>
      <c r="BU22" s="39" t="s">
        <v>67</v>
      </c>
      <c r="BV22" s="39" t="s">
        <v>67</v>
      </c>
      <c r="BW22" s="39" t="s">
        <v>67</v>
      </c>
      <c r="BX22" s="1"/>
      <c r="BY22" s="39" t="s">
        <v>67</v>
      </c>
      <c r="BZ22" s="39" t="s">
        <v>67</v>
      </c>
      <c r="CA22" s="1"/>
      <c r="CB22" s="1"/>
      <c r="CC22" s="39" t="s">
        <v>67</v>
      </c>
      <c r="CD22" s="1"/>
      <c r="CE22" s="1"/>
      <c r="CF22" s="1"/>
      <c r="CG22" s="1"/>
      <c r="CH22" s="1"/>
      <c r="CI22" s="1"/>
      <c r="CJ22" s="1"/>
      <c r="CK22" s="1"/>
      <c r="CL22" s="1"/>
      <c r="CM22" s="1"/>
      <c r="CN22" s="1"/>
      <c r="CO22" s="1"/>
      <c r="CP22" s="39" t="s">
        <v>67</v>
      </c>
      <c r="CQ22" s="1"/>
      <c r="CR22" s="1"/>
      <c r="CS22" s="1"/>
      <c r="CT22" s="1"/>
      <c r="CU22" s="1"/>
      <c r="CV22" s="1"/>
      <c r="CW22" s="1"/>
      <c r="CX22" s="1"/>
      <c r="CY22" s="1"/>
      <c r="CZ22" s="1"/>
      <c r="DA22" s="1"/>
      <c r="DB22" s="39" t="s">
        <v>67</v>
      </c>
      <c r="DC22" s="1"/>
      <c r="DD22" s="39" t="s">
        <v>67</v>
      </c>
      <c r="DE22" s="39" t="s">
        <v>67</v>
      </c>
      <c r="DF22" s="1"/>
      <c r="DG22" s="1"/>
      <c r="DH22" s="1"/>
      <c r="DI22" s="39" t="s">
        <v>67</v>
      </c>
      <c r="DJ22" s="39" t="s">
        <v>67</v>
      </c>
      <c r="DK22" s="39" t="s">
        <v>67</v>
      </c>
      <c r="DL22" s="1"/>
      <c r="DM22" s="39" t="s">
        <v>67</v>
      </c>
      <c r="DN22" s="39" t="s">
        <v>67</v>
      </c>
      <c r="DO22" s="1"/>
      <c r="DP22" s="1"/>
      <c r="DQ22" s="39" t="s">
        <v>67</v>
      </c>
      <c r="DR22" s="1"/>
      <c r="DS22" s="1"/>
      <c r="DT22" s="1"/>
      <c r="DU22" s="1"/>
      <c r="DV22" s="1"/>
      <c r="DW22" s="1"/>
      <c r="DX22" s="1"/>
      <c r="DY22" s="1"/>
      <c r="DZ22" s="39">
        <v>11</v>
      </c>
    </row>
    <row r="23" spans="1:130" ht="12.5" x14ac:dyDescent="0.25">
      <c r="A23" s="38">
        <v>43769.295420289352</v>
      </c>
      <c r="B23" s="39" t="s">
        <v>142</v>
      </c>
      <c r="C23" s="39" t="s">
        <v>66</v>
      </c>
      <c r="D23" s="39" t="s">
        <v>483</v>
      </c>
      <c r="E23" s="39">
        <v>200200699</v>
      </c>
      <c r="F23" s="39" t="s">
        <v>1047</v>
      </c>
      <c r="G23" s="40" t="s">
        <v>143</v>
      </c>
      <c r="H23" s="39" t="s">
        <v>883</v>
      </c>
      <c r="I23" s="1"/>
      <c r="J23" s="39" t="s">
        <v>67</v>
      </c>
      <c r="K23" s="1"/>
      <c r="L23" s="1"/>
      <c r="M23" s="1"/>
      <c r="N23" s="1"/>
      <c r="O23" s="1"/>
      <c r="P23" s="1"/>
      <c r="Q23" s="39" t="s">
        <v>67</v>
      </c>
      <c r="R23" s="1"/>
      <c r="S23" s="1"/>
      <c r="T23" s="1"/>
      <c r="U23" s="1"/>
      <c r="V23" s="1"/>
      <c r="W23" s="1"/>
      <c r="X23" s="39" t="s">
        <v>67</v>
      </c>
      <c r="Y23" s="39" t="s">
        <v>67</v>
      </c>
      <c r="Z23" s="1"/>
      <c r="AA23" s="39" t="s">
        <v>67</v>
      </c>
      <c r="AB23" s="1"/>
      <c r="AC23" s="1"/>
      <c r="AD23" s="1"/>
      <c r="AE23" s="1"/>
      <c r="AF23" s="39" t="s">
        <v>67</v>
      </c>
      <c r="AG23" s="1"/>
      <c r="AH23" s="39" t="s">
        <v>67</v>
      </c>
      <c r="AI23" s="1"/>
      <c r="AJ23" s="1"/>
      <c r="AK23" s="1"/>
      <c r="AL23" s="39" t="s">
        <v>67</v>
      </c>
      <c r="AM23" s="39" t="s">
        <v>67</v>
      </c>
      <c r="AN23" s="1"/>
      <c r="AO23" s="39" t="s">
        <v>67</v>
      </c>
      <c r="AP23" s="1"/>
      <c r="AQ23" s="1"/>
      <c r="AR23" s="1"/>
      <c r="AS23" s="39" t="s">
        <v>67</v>
      </c>
      <c r="AT23" s="39" t="s">
        <v>67</v>
      </c>
      <c r="AU23" s="1"/>
      <c r="AV23" s="1"/>
      <c r="AW23" s="1"/>
      <c r="AX23" s="39" t="s">
        <v>67</v>
      </c>
      <c r="AY23" s="1"/>
      <c r="AZ23" s="1"/>
      <c r="BA23" s="1"/>
      <c r="BB23" s="1"/>
      <c r="BC23" s="1"/>
      <c r="BD23" s="1"/>
      <c r="BE23" s="39" t="s">
        <v>67</v>
      </c>
      <c r="BF23" s="1"/>
      <c r="BG23" s="1"/>
      <c r="BH23" s="1"/>
      <c r="BI23" s="1"/>
      <c r="BJ23" s="1"/>
      <c r="BK23" s="1"/>
      <c r="BL23" s="39" t="s">
        <v>67</v>
      </c>
      <c r="BM23" s="39" t="s">
        <v>67</v>
      </c>
      <c r="BN23" s="1"/>
      <c r="BO23" s="39" t="s">
        <v>67</v>
      </c>
      <c r="BP23" s="1"/>
      <c r="BQ23" s="1"/>
      <c r="BR23" s="1"/>
      <c r="BS23" s="1"/>
      <c r="BT23" s="39" t="s">
        <v>67</v>
      </c>
      <c r="BU23" s="1"/>
      <c r="BV23" s="39" t="s">
        <v>67</v>
      </c>
      <c r="BW23" s="1"/>
      <c r="BX23" s="1"/>
      <c r="BY23" s="1"/>
      <c r="BZ23" s="39" t="s">
        <v>67</v>
      </c>
      <c r="CA23" s="39" t="s">
        <v>67</v>
      </c>
      <c r="CB23" s="1"/>
      <c r="CC23" s="39" t="s">
        <v>67</v>
      </c>
      <c r="CD23" s="1"/>
      <c r="CE23" s="1"/>
      <c r="CF23" s="1"/>
      <c r="CG23" s="39" t="s">
        <v>67</v>
      </c>
      <c r="CH23" s="39" t="s">
        <v>67</v>
      </c>
      <c r="CI23" s="1"/>
      <c r="CJ23" s="1"/>
      <c r="CK23" s="1"/>
      <c r="CL23" s="39" t="s">
        <v>67</v>
      </c>
      <c r="CM23" s="1"/>
      <c r="CN23" s="1"/>
      <c r="CO23" s="1"/>
      <c r="CP23" s="1"/>
      <c r="CQ23" s="1"/>
      <c r="CR23" s="1"/>
      <c r="CS23" s="39" t="s">
        <v>67</v>
      </c>
      <c r="CT23" s="1"/>
      <c r="CU23" s="1"/>
      <c r="CV23" s="1"/>
      <c r="CW23" s="1"/>
      <c r="CX23" s="1"/>
      <c r="CY23" s="1"/>
      <c r="CZ23" s="39" t="s">
        <v>67</v>
      </c>
      <c r="DA23" s="39" t="s">
        <v>67</v>
      </c>
      <c r="DB23" s="1"/>
      <c r="DC23" s="39" t="s">
        <v>67</v>
      </c>
      <c r="DD23" s="1"/>
      <c r="DE23" s="1"/>
      <c r="DF23" s="1"/>
      <c r="DG23" s="1"/>
      <c r="DH23" s="39" t="s">
        <v>67</v>
      </c>
      <c r="DI23" s="1"/>
      <c r="DJ23" s="1"/>
      <c r="DK23" s="1"/>
      <c r="DL23" s="1"/>
      <c r="DM23" s="1"/>
      <c r="DN23" s="39" t="s">
        <v>67</v>
      </c>
      <c r="DO23" s="39" t="s">
        <v>67</v>
      </c>
      <c r="DP23" s="1"/>
      <c r="DQ23" s="39" t="s">
        <v>67</v>
      </c>
      <c r="DR23" s="1"/>
      <c r="DS23" s="1"/>
      <c r="DT23" s="1"/>
      <c r="DU23" s="39" t="s">
        <v>67</v>
      </c>
      <c r="DV23" s="39" t="s">
        <v>67</v>
      </c>
      <c r="DW23" s="1"/>
      <c r="DX23" s="1"/>
      <c r="DY23" s="1"/>
      <c r="DZ23" s="39" t="s">
        <v>1048</v>
      </c>
    </row>
    <row r="24" spans="1:130" ht="12.5" x14ac:dyDescent="0.25">
      <c r="A24" s="38">
        <v>43768.325498819446</v>
      </c>
      <c r="B24" s="39" t="s">
        <v>1051</v>
      </c>
      <c r="C24" s="39" t="s">
        <v>66</v>
      </c>
      <c r="D24" s="39" t="s">
        <v>1052</v>
      </c>
      <c r="E24" s="39">
        <v>200200750</v>
      </c>
      <c r="F24" s="39" t="s">
        <v>1053</v>
      </c>
      <c r="G24" s="40" t="s">
        <v>1655</v>
      </c>
      <c r="H24" s="39" t="s">
        <v>883</v>
      </c>
      <c r="I24" s="39" t="s">
        <v>67</v>
      </c>
      <c r="J24" s="39" t="s">
        <v>67</v>
      </c>
      <c r="K24" s="1"/>
      <c r="L24" s="1"/>
      <c r="M24" s="1"/>
      <c r="N24" s="1"/>
      <c r="O24" s="1"/>
      <c r="P24" s="39" t="s">
        <v>67</v>
      </c>
      <c r="Q24" s="1"/>
      <c r="R24" s="39" t="s">
        <v>67</v>
      </c>
      <c r="S24" s="1"/>
      <c r="T24" s="1"/>
      <c r="U24" s="1"/>
      <c r="V24" s="1"/>
      <c r="W24" s="1"/>
      <c r="X24" s="1"/>
      <c r="Y24" s="39" t="s">
        <v>67</v>
      </c>
      <c r="Z24" s="1"/>
      <c r="AA24" s="39" t="s">
        <v>67</v>
      </c>
      <c r="AB24" s="39" t="s">
        <v>67</v>
      </c>
      <c r="AC24" s="39" t="s">
        <v>67</v>
      </c>
      <c r="AD24" s="1"/>
      <c r="AE24" s="39" t="s">
        <v>67</v>
      </c>
      <c r="AF24" s="39" t="s">
        <v>67</v>
      </c>
      <c r="AG24" s="1"/>
      <c r="AH24" s="39" t="s">
        <v>67</v>
      </c>
      <c r="AI24" s="39" t="s">
        <v>67</v>
      </c>
      <c r="AJ24" s="1"/>
      <c r="AK24" s="39" t="s">
        <v>67</v>
      </c>
      <c r="AL24" s="39" t="s">
        <v>67</v>
      </c>
      <c r="AM24" s="1"/>
      <c r="AN24" s="39" t="s">
        <v>67</v>
      </c>
      <c r="AO24" s="39" t="s">
        <v>67</v>
      </c>
      <c r="AP24" s="1"/>
      <c r="AQ24" s="1"/>
      <c r="AR24" s="1"/>
      <c r="AS24" s="1"/>
      <c r="AT24" s="1"/>
      <c r="AU24" s="1"/>
      <c r="AV24" s="39" t="s">
        <v>67</v>
      </c>
      <c r="AW24" s="39" t="s">
        <v>67</v>
      </c>
      <c r="AX24" s="39" t="s">
        <v>67</v>
      </c>
      <c r="AY24" s="1"/>
      <c r="AZ24" s="1"/>
      <c r="BA24" s="1"/>
      <c r="BB24" s="1"/>
      <c r="BC24" s="1"/>
      <c r="BD24" s="39" t="s">
        <v>67</v>
      </c>
      <c r="BE24" s="1"/>
      <c r="BF24" s="39" t="s">
        <v>67</v>
      </c>
      <c r="BG24" s="1"/>
      <c r="BH24" s="1"/>
      <c r="BI24" s="1"/>
      <c r="BJ24" s="1"/>
      <c r="BK24" s="1"/>
      <c r="BL24" s="1"/>
      <c r="BM24" s="39" t="s">
        <v>67</v>
      </c>
      <c r="BN24" s="1"/>
      <c r="BO24" s="39" t="s">
        <v>67</v>
      </c>
      <c r="BP24" s="39" t="s">
        <v>67</v>
      </c>
      <c r="BQ24" s="39" t="s">
        <v>67</v>
      </c>
      <c r="BR24" s="1"/>
      <c r="BS24" s="39" t="s">
        <v>67</v>
      </c>
      <c r="BT24" s="39" t="s">
        <v>67</v>
      </c>
      <c r="BU24" s="1"/>
      <c r="BV24" s="39" t="s">
        <v>67</v>
      </c>
      <c r="BW24" s="39" t="s">
        <v>67</v>
      </c>
      <c r="BX24" s="1"/>
      <c r="BY24" s="39" t="s">
        <v>67</v>
      </c>
      <c r="BZ24" s="39" t="s">
        <v>67</v>
      </c>
      <c r="CA24" s="1"/>
      <c r="CB24" s="39" t="s">
        <v>67</v>
      </c>
      <c r="CC24" s="39" t="s">
        <v>67</v>
      </c>
      <c r="CD24" s="1"/>
      <c r="CE24" s="1"/>
      <c r="CF24" s="1"/>
      <c r="CG24" s="1"/>
      <c r="CH24" s="1"/>
      <c r="CI24" s="1"/>
      <c r="CJ24" s="39" t="s">
        <v>67</v>
      </c>
      <c r="CK24" s="39" t="s">
        <v>67</v>
      </c>
      <c r="CL24" s="39" t="s">
        <v>67</v>
      </c>
      <c r="CM24" s="1"/>
      <c r="CN24" s="1"/>
      <c r="CO24" s="1"/>
      <c r="CP24" s="1"/>
      <c r="CQ24" s="1"/>
      <c r="CR24" s="39" t="s">
        <v>67</v>
      </c>
      <c r="CS24" s="1"/>
      <c r="CT24" s="39" t="s">
        <v>67</v>
      </c>
      <c r="CU24" s="1"/>
      <c r="CV24" s="1"/>
      <c r="CW24" s="1"/>
      <c r="CX24" s="1"/>
      <c r="CY24" s="1"/>
      <c r="CZ24" s="1"/>
      <c r="DA24" s="39" t="s">
        <v>67</v>
      </c>
      <c r="DB24" s="1"/>
      <c r="DC24" s="39" t="s">
        <v>67</v>
      </c>
      <c r="DD24" s="39" t="s">
        <v>67</v>
      </c>
      <c r="DE24" s="39" t="s">
        <v>67</v>
      </c>
      <c r="DF24" s="1"/>
      <c r="DG24" s="39" t="s">
        <v>67</v>
      </c>
      <c r="DH24" s="39" t="s">
        <v>67</v>
      </c>
      <c r="DI24" s="1"/>
      <c r="DJ24" s="39" t="s">
        <v>67</v>
      </c>
      <c r="DK24" s="39" t="s">
        <v>67</v>
      </c>
      <c r="DL24" s="1"/>
      <c r="DM24" s="39" t="s">
        <v>67</v>
      </c>
      <c r="DN24" s="39" t="s">
        <v>67</v>
      </c>
      <c r="DO24" s="1"/>
      <c r="DP24" s="1"/>
      <c r="DQ24" s="39" t="s">
        <v>67</v>
      </c>
      <c r="DR24" s="1"/>
      <c r="DS24" s="1"/>
      <c r="DT24" s="1"/>
      <c r="DU24" s="1"/>
      <c r="DV24" s="1"/>
      <c r="DW24" s="1"/>
      <c r="DX24" s="39" t="s">
        <v>67</v>
      </c>
      <c r="DY24" s="1"/>
      <c r="DZ24" s="39" t="s">
        <v>1055</v>
      </c>
    </row>
    <row r="25" spans="1:130" ht="12.5" x14ac:dyDescent="0.25">
      <c r="A25" s="38">
        <v>43770.797980833333</v>
      </c>
      <c r="B25" s="39" t="s">
        <v>144</v>
      </c>
      <c r="C25" s="39" t="s">
        <v>66</v>
      </c>
      <c r="D25" s="39" t="s">
        <v>1656</v>
      </c>
      <c r="E25" s="39">
        <v>200200822</v>
      </c>
      <c r="F25" s="39" t="s">
        <v>251</v>
      </c>
      <c r="G25" s="40" t="s">
        <v>145</v>
      </c>
      <c r="H25" s="39" t="s">
        <v>883</v>
      </c>
      <c r="I25" s="39" t="s">
        <v>67</v>
      </c>
      <c r="J25" s="39" t="s">
        <v>67</v>
      </c>
      <c r="K25" s="1"/>
      <c r="L25" s="1"/>
      <c r="M25" s="1"/>
      <c r="N25" s="1"/>
      <c r="O25" s="1"/>
      <c r="P25" s="39" t="s">
        <v>67</v>
      </c>
      <c r="Q25" s="1"/>
      <c r="R25" s="39" t="s">
        <v>67</v>
      </c>
      <c r="S25" s="39" t="s">
        <v>67</v>
      </c>
      <c r="T25" s="1"/>
      <c r="U25" s="1"/>
      <c r="V25" s="39" t="s">
        <v>67</v>
      </c>
      <c r="W25" s="39" t="s">
        <v>67</v>
      </c>
      <c r="X25" s="1"/>
      <c r="Y25" s="39" t="s">
        <v>67</v>
      </c>
      <c r="Z25" s="1"/>
      <c r="AA25" s="39" t="s">
        <v>67</v>
      </c>
      <c r="AB25" s="39" t="s">
        <v>67</v>
      </c>
      <c r="AC25" s="39" t="s">
        <v>67</v>
      </c>
      <c r="AD25" s="1"/>
      <c r="AE25" s="39" t="s">
        <v>67</v>
      </c>
      <c r="AF25" s="39" t="s">
        <v>67</v>
      </c>
      <c r="AG25" s="1"/>
      <c r="AH25" s="39" t="s">
        <v>67</v>
      </c>
      <c r="AI25" s="39" t="s">
        <v>67</v>
      </c>
      <c r="AJ25" s="1"/>
      <c r="AK25" s="39" t="s">
        <v>67</v>
      </c>
      <c r="AL25" s="39" t="s">
        <v>67</v>
      </c>
      <c r="AM25" s="1"/>
      <c r="AN25" s="39" t="s">
        <v>67</v>
      </c>
      <c r="AO25" s="39" t="s">
        <v>67</v>
      </c>
      <c r="AP25" s="1"/>
      <c r="AQ25" s="1"/>
      <c r="AR25" s="1"/>
      <c r="AS25" s="1"/>
      <c r="AT25" s="1"/>
      <c r="AU25" s="1"/>
      <c r="AV25" s="39" t="s">
        <v>67</v>
      </c>
      <c r="AW25" s="39" t="s">
        <v>67</v>
      </c>
      <c r="AX25" s="39" t="s">
        <v>67</v>
      </c>
      <c r="AY25" s="1"/>
      <c r="AZ25" s="1"/>
      <c r="BA25" s="1"/>
      <c r="BB25" s="1"/>
      <c r="BC25" s="1"/>
      <c r="BD25" s="39" t="s">
        <v>67</v>
      </c>
      <c r="BE25" s="1"/>
      <c r="BF25" s="39" t="s">
        <v>67</v>
      </c>
      <c r="BG25" s="39" t="s">
        <v>67</v>
      </c>
      <c r="BH25" s="1"/>
      <c r="BI25" s="1"/>
      <c r="BJ25" s="39" t="s">
        <v>67</v>
      </c>
      <c r="BK25" s="39" t="s">
        <v>67</v>
      </c>
      <c r="BL25" s="1"/>
      <c r="BM25" s="39" t="s">
        <v>67</v>
      </c>
      <c r="BN25" s="1"/>
      <c r="BO25" s="39" t="s">
        <v>67</v>
      </c>
      <c r="BP25" s="39" t="s">
        <v>67</v>
      </c>
      <c r="BQ25" s="39" t="s">
        <v>67</v>
      </c>
      <c r="BR25" s="1"/>
      <c r="BS25" s="39" t="s">
        <v>67</v>
      </c>
      <c r="BT25" s="39" t="s">
        <v>67</v>
      </c>
      <c r="BU25" s="1"/>
      <c r="BV25" s="39" t="s">
        <v>67</v>
      </c>
      <c r="BW25" s="39" t="s">
        <v>67</v>
      </c>
      <c r="BX25" s="1"/>
      <c r="BY25" s="39" t="s">
        <v>67</v>
      </c>
      <c r="BZ25" s="39" t="s">
        <v>67</v>
      </c>
      <c r="CA25" s="1"/>
      <c r="CB25" s="39" t="s">
        <v>67</v>
      </c>
      <c r="CC25" s="39" t="s">
        <v>67</v>
      </c>
      <c r="CD25" s="1"/>
      <c r="CE25" s="1"/>
      <c r="CF25" s="1"/>
      <c r="CG25" s="1"/>
      <c r="CH25" s="1"/>
      <c r="CI25" s="1"/>
      <c r="CJ25" s="39" t="s">
        <v>67</v>
      </c>
      <c r="CK25" s="39" t="s">
        <v>67</v>
      </c>
      <c r="CL25" s="39" t="s">
        <v>67</v>
      </c>
      <c r="CM25" s="1"/>
      <c r="CN25" s="1"/>
      <c r="CO25" s="1"/>
      <c r="CP25" s="1"/>
      <c r="CQ25" s="1"/>
      <c r="CR25" s="39" t="s">
        <v>67</v>
      </c>
      <c r="CS25" s="1"/>
      <c r="CT25" s="39" t="s">
        <v>67</v>
      </c>
      <c r="CU25" s="39" t="s">
        <v>67</v>
      </c>
      <c r="CV25" s="1"/>
      <c r="CW25" s="1"/>
      <c r="CX25" s="39" t="s">
        <v>67</v>
      </c>
      <c r="CY25" s="39" t="s">
        <v>67</v>
      </c>
      <c r="CZ25" s="1"/>
      <c r="DA25" s="39" t="s">
        <v>67</v>
      </c>
      <c r="DB25" s="1"/>
      <c r="DC25" s="39" t="s">
        <v>67</v>
      </c>
      <c r="DD25" s="39" t="s">
        <v>67</v>
      </c>
      <c r="DE25" s="39" t="s">
        <v>67</v>
      </c>
      <c r="DF25" s="1"/>
      <c r="DG25" s="39" t="s">
        <v>67</v>
      </c>
      <c r="DH25" s="39" t="s">
        <v>67</v>
      </c>
      <c r="DI25" s="1"/>
      <c r="DJ25" s="39" t="s">
        <v>67</v>
      </c>
      <c r="DK25" s="1"/>
      <c r="DL25" s="1"/>
      <c r="DM25" s="39" t="s">
        <v>67</v>
      </c>
      <c r="DN25" s="39" t="s">
        <v>67</v>
      </c>
      <c r="DO25" s="1"/>
      <c r="DP25" s="39" t="s">
        <v>67</v>
      </c>
      <c r="DQ25" s="39" t="s">
        <v>67</v>
      </c>
      <c r="DR25" s="1"/>
      <c r="DS25" s="1"/>
      <c r="DT25" s="1"/>
      <c r="DU25" s="1"/>
      <c r="DV25" s="1"/>
      <c r="DW25" s="39" t="s">
        <v>67</v>
      </c>
      <c r="DX25" s="39" t="s">
        <v>67</v>
      </c>
      <c r="DY25" s="1"/>
      <c r="DZ25" s="39">
        <v>4</v>
      </c>
    </row>
    <row r="26" spans="1:130" ht="12.5" x14ac:dyDescent="0.25">
      <c r="A26" s="38">
        <v>43769.800517060183</v>
      </c>
      <c r="B26" s="39" t="s">
        <v>574</v>
      </c>
      <c r="C26" s="39" t="s">
        <v>66</v>
      </c>
      <c r="D26" s="39" t="s">
        <v>1657</v>
      </c>
      <c r="E26" s="39">
        <v>200200838</v>
      </c>
      <c r="F26" s="39" t="s">
        <v>1658</v>
      </c>
      <c r="G26" s="40" t="s">
        <v>576</v>
      </c>
      <c r="H26" s="39" t="s">
        <v>883</v>
      </c>
      <c r="I26" s="39" t="s">
        <v>69</v>
      </c>
      <c r="J26" s="1"/>
      <c r="K26" s="1"/>
      <c r="L26" s="1"/>
      <c r="M26" s="1"/>
      <c r="N26" s="39" t="s">
        <v>69</v>
      </c>
      <c r="O26" s="1"/>
      <c r="P26" s="39" t="s">
        <v>69</v>
      </c>
      <c r="Q26" s="1"/>
      <c r="R26" s="1"/>
      <c r="S26" s="1"/>
      <c r="T26" s="1"/>
      <c r="U26" s="1"/>
      <c r="V26" s="1"/>
      <c r="W26" s="1"/>
      <c r="X26" s="1"/>
      <c r="Y26" s="1"/>
      <c r="Z26" s="39" t="s">
        <v>67</v>
      </c>
      <c r="AA26" s="39" t="s">
        <v>67</v>
      </c>
      <c r="AB26" s="39" t="s">
        <v>69</v>
      </c>
      <c r="AC26" s="39" t="s">
        <v>69</v>
      </c>
      <c r="AD26" s="1"/>
      <c r="AE26" s="1"/>
      <c r="AF26" s="1"/>
      <c r="AG26" s="1"/>
      <c r="AH26" s="39" t="s">
        <v>67</v>
      </c>
      <c r="AI26" s="1"/>
      <c r="AJ26" s="1"/>
      <c r="AK26" s="1"/>
      <c r="AL26" s="39" t="s">
        <v>69</v>
      </c>
      <c r="AM26" s="1"/>
      <c r="AN26" s="1"/>
      <c r="AO26" s="1"/>
      <c r="AP26" s="1"/>
      <c r="AQ26" s="1"/>
      <c r="AR26" s="1"/>
      <c r="AS26" s="1"/>
      <c r="AT26" s="1"/>
      <c r="AU26" s="39" t="s">
        <v>69</v>
      </c>
      <c r="AV26" s="1"/>
      <c r="AW26" s="1"/>
      <c r="AX26" s="1"/>
      <c r="AY26" s="1"/>
      <c r="AZ26" s="1"/>
      <c r="BA26" s="1"/>
      <c r="BB26" s="39" t="s">
        <v>69</v>
      </c>
      <c r="BC26" s="1"/>
      <c r="BD26" s="1"/>
      <c r="BE26" s="1"/>
      <c r="BF26" s="1"/>
      <c r="BG26" s="1"/>
      <c r="BH26" s="1"/>
      <c r="BI26" s="1"/>
      <c r="BJ26" s="1"/>
      <c r="BK26" s="39" t="s">
        <v>69</v>
      </c>
      <c r="BL26" s="1"/>
      <c r="BM26" s="1"/>
      <c r="BN26" s="39" t="s">
        <v>67</v>
      </c>
      <c r="BO26" s="39" t="s">
        <v>67</v>
      </c>
      <c r="BP26" s="1"/>
      <c r="BQ26" s="39" t="s">
        <v>67</v>
      </c>
      <c r="BR26" s="1"/>
      <c r="BS26" s="1"/>
      <c r="BT26" s="1"/>
      <c r="BU26" s="1"/>
      <c r="BV26" s="39" t="s">
        <v>67</v>
      </c>
      <c r="BW26" s="1"/>
      <c r="BX26" s="1"/>
      <c r="BY26" s="39" t="s">
        <v>69</v>
      </c>
      <c r="BZ26" s="1"/>
      <c r="CA26" s="1"/>
      <c r="CB26" s="1"/>
      <c r="CC26" s="1"/>
      <c r="CD26" s="1"/>
      <c r="CE26" s="1"/>
      <c r="CF26" s="1"/>
      <c r="CG26" s="1"/>
      <c r="CH26" s="1"/>
      <c r="CI26" s="39" t="s">
        <v>67</v>
      </c>
      <c r="CJ26" s="1"/>
      <c r="CK26" s="39" t="s">
        <v>67</v>
      </c>
      <c r="CL26" s="1"/>
      <c r="CM26" s="1"/>
      <c r="CN26" s="1"/>
      <c r="CO26" s="1"/>
      <c r="CP26" s="1"/>
      <c r="CQ26" s="1"/>
      <c r="CR26" s="1"/>
      <c r="CS26" s="1"/>
      <c r="CT26" s="1"/>
      <c r="CU26" s="1"/>
      <c r="CV26" s="1"/>
      <c r="CW26" s="1"/>
      <c r="CX26" s="1"/>
      <c r="CY26" s="39" t="s">
        <v>67</v>
      </c>
      <c r="CZ26" s="1"/>
      <c r="DA26" s="1"/>
      <c r="DB26" s="39" t="s">
        <v>67</v>
      </c>
      <c r="DC26" s="39" t="s">
        <v>67</v>
      </c>
      <c r="DD26" s="1"/>
      <c r="DE26" s="39" t="s">
        <v>67</v>
      </c>
      <c r="DF26" s="1"/>
      <c r="DG26" s="1"/>
      <c r="DH26" s="1"/>
      <c r="DI26" s="1"/>
      <c r="DJ26" s="39" t="s">
        <v>67</v>
      </c>
      <c r="DK26" s="39" t="s">
        <v>67</v>
      </c>
      <c r="DL26" s="1"/>
      <c r="DM26" s="39" t="s">
        <v>67</v>
      </c>
      <c r="DN26" s="1"/>
      <c r="DO26" s="1"/>
      <c r="DP26" s="1"/>
      <c r="DQ26" s="1"/>
      <c r="DR26" s="1"/>
      <c r="DS26" s="1"/>
      <c r="DT26" s="1"/>
      <c r="DU26" s="1"/>
      <c r="DV26" s="1"/>
      <c r="DW26" s="39" t="s">
        <v>67</v>
      </c>
      <c r="DX26" s="1"/>
      <c r="DY26" s="1"/>
      <c r="DZ26" s="39">
        <v>6</v>
      </c>
    </row>
    <row r="27" spans="1:130" ht="12.5" x14ac:dyDescent="0.25">
      <c r="A27" s="38">
        <v>43770.392023993059</v>
      </c>
      <c r="B27" s="39" t="s">
        <v>1061</v>
      </c>
      <c r="C27" s="39" t="s">
        <v>66</v>
      </c>
      <c r="D27" s="39" t="s">
        <v>1062</v>
      </c>
      <c r="E27" s="39">
        <v>200200874</v>
      </c>
      <c r="F27" s="39" t="s">
        <v>1063</v>
      </c>
      <c r="G27" s="39" t="s">
        <v>1659</v>
      </c>
      <c r="H27" s="39" t="s">
        <v>883</v>
      </c>
      <c r="I27" s="39" t="s">
        <v>67</v>
      </c>
      <c r="J27" s="1"/>
      <c r="K27" s="1"/>
      <c r="L27" s="1"/>
      <c r="M27" s="1"/>
      <c r="N27" s="39" t="s">
        <v>67</v>
      </c>
      <c r="O27" s="1"/>
      <c r="P27" s="39" t="s">
        <v>67</v>
      </c>
      <c r="Q27" s="1"/>
      <c r="R27" s="1"/>
      <c r="S27" s="1"/>
      <c r="T27" s="1"/>
      <c r="U27" s="1"/>
      <c r="V27" s="1"/>
      <c r="W27" s="39" t="s">
        <v>67</v>
      </c>
      <c r="X27" s="1"/>
      <c r="Y27" s="1"/>
      <c r="Z27" s="39" t="s">
        <v>67</v>
      </c>
      <c r="AA27" s="1"/>
      <c r="AB27" s="39" t="s">
        <v>67</v>
      </c>
      <c r="AC27" s="39" t="s">
        <v>67</v>
      </c>
      <c r="AD27" s="1"/>
      <c r="AE27" s="1"/>
      <c r="AF27" s="1"/>
      <c r="AG27" s="39" t="s">
        <v>67</v>
      </c>
      <c r="AH27" s="39" t="s">
        <v>67</v>
      </c>
      <c r="AI27" s="39" t="s">
        <v>67</v>
      </c>
      <c r="AJ27" s="1"/>
      <c r="AK27" s="39" t="s">
        <v>67</v>
      </c>
      <c r="AL27" s="39" t="s">
        <v>67</v>
      </c>
      <c r="AM27" s="1"/>
      <c r="AN27" s="1"/>
      <c r="AO27" s="39" t="s">
        <v>67</v>
      </c>
      <c r="AP27" s="1"/>
      <c r="AQ27" s="1"/>
      <c r="AR27" s="1"/>
      <c r="AS27" s="1"/>
      <c r="AT27" s="1"/>
      <c r="AU27" s="1"/>
      <c r="AV27" s="1"/>
      <c r="AW27" s="39" t="s">
        <v>67</v>
      </c>
      <c r="AX27" s="1"/>
      <c r="AY27" s="1"/>
      <c r="AZ27" s="1"/>
      <c r="BA27" s="1"/>
      <c r="BB27" s="39" t="s">
        <v>67</v>
      </c>
      <c r="BC27" s="1"/>
      <c r="BD27" s="39" t="s">
        <v>67</v>
      </c>
      <c r="BE27" s="1"/>
      <c r="BF27" s="1"/>
      <c r="BG27" s="1"/>
      <c r="BH27" s="1"/>
      <c r="BI27" s="1"/>
      <c r="BJ27" s="1"/>
      <c r="BK27" s="39" t="s">
        <v>67</v>
      </c>
      <c r="BL27" s="1"/>
      <c r="BM27" s="1"/>
      <c r="BN27" s="39" t="s">
        <v>67</v>
      </c>
      <c r="BO27" s="1"/>
      <c r="BP27" s="39" t="s">
        <v>67</v>
      </c>
      <c r="BQ27" s="39" t="s">
        <v>67</v>
      </c>
      <c r="BR27" s="1"/>
      <c r="BS27" s="1"/>
      <c r="BT27" s="1"/>
      <c r="BU27" s="39" t="s">
        <v>67</v>
      </c>
      <c r="BV27" s="39" t="s">
        <v>67</v>
      </c>
      <c r="BW27" s="39" t="s">
        <v>67</v>
      </c>
      <c r="BX27" s="1"/>
      <c r="BY27" s="39" t="s">
        <v>67</v>
      </c>
      <c r="BZ27" s="39" t="s">
        <v>67</v>
      </c>
      <c r="CA27" s="1"/>
      <c r="CB27" s="1"/>
      <c r="CC27" s="39" t="s">
        <v>67</v>
      </c>
      <c r="CD27" s="1"/>
      <c r="CE27" s="1"/>
      <c r="CF27" s="1"/>
      <c r="CG27" s="1"/>
      <c r="CH27" s="1"/>
      <c r="CI27" s="1"/>
      <c r="CJ27" s="1"/>
      <c r="CK27" s="39" t="s">
        <v>67</v>
      </c>
      <c r="CL27" s="1"/>
      <c r="CM27" s="1"/>
      <c r="CN27" s="1"/>
      <c r="CO27" s="1"/>
      <c r="CP27" s="39" t="s">
        <v>67</v>
      </c>
      <c r="CQ27" s="1"/>
      <c r="CR27" s="39" t="s">
        <v>67</v>
      </c>
      <c r="CS27" s="1"/>
      <c r="CT27" s="1"/>
      <c r="CU27" s="1"/>
      <c r="CV27" s="1"/>
      <c r="CW27" s="1"/>
      <c r="CX27" s="1"/>
      <c r="CY27" s="39" t="s">
        <v>67</v>
      </c>
      <c r="CZ27" s="1"/>
      <c r="DA27" s="1"/>
      <c r="DB27" s="39" t="s">
        <v>67</v>
      </c>
      <c r="DC27" s="1"/>
      <c r="DD27" s="39" t="s">
        <v>67</v>
      </c>
      <c r="DE27" s="39" t="s">
        <v>67</v>
      </c>
      <c r="DF27" s="1"/>
      <c r="DG27" s="1"/>
      <c r="DH27" s="1"/>
      <c r="DI27" s="39" t="s">
        <v>67</v>
      </c>
      <c r="DJ27" s="39" t="s">
        <v>67</v>
      </c>
      <c r="DK27" s="39" t="s">
        <v>67</v>
      </c>
      <c r="DL27" s="1"/>
      <c r="DM27" s="39" t="s">
        <v>67</v>
      </c>
      <c r="DN27" s="39" t="s">
        <v>67</v>
      </c>
      <c r="DO27" s="1"/>
      <c r="DP27" s="1"/>
      <c r="DQ27" s="39" t="s">
        <v>67</v>
      </c>
      <c r="DR27" s="1"/>
      <c r="DS27" s="1"/>
      <c r="DT27" s="1"/>
      <c r="DU27" s="1"/>
      <c r="DV27" s="1"/>
      <c r="DW27" s="1"/>
      <c r="DX27" s="1"/>
      <c r="DY27" s="39" t="s">
        <v>225</v>
      </c>
      <c r="DZ27" s="39">
        <v>17</v>
      </c>
    </row>
    <row r="28" spans="1:130" ht="12.5" x14ac:dyDescent="0.25">
      <c r="A28" s="38">
        <v>43769.227975208334</v>
      </c>
      <c r="B28" s="39" t="s">
        <v>577</v>
      </c>
      <c r="C28" s="39" t="s">
        <v>66</v>
      </c>
      <c r="D28" s="39" t="s">
        <v>578</v>
      </c>
      <c r="E28" s="39">
        <v>200200901</v>
      </c>
      <c r="F28" s="39" t="s">
        <v>854</v>
      </c>
      <c r="G28" s="40" t="s">
        <v>579</v>
      </c>
      <c r="H28" s="39" t="s">
        <v>883</v>
      </c>
      <c r="I28" s="1"/>
      <c r="J28" s="39" t="s">
        <v>67</v>
      </c>
      <c r="K28" s="39" t="s">
        <v>67</v>
      </c>
      <c r="L28" s="1"/>
      <c r="M28" s="1"/>
      <c r="N28" s="1"/>
      <c r="O28" s="1"/>
      <c r="P28" s="39" t="s">
        <v>67</v>
      </c>
      <c r="Q28" s="1"/>
      <c r="R28" s="39" t="s">
        <v>67</v>
      </c>
      <c r="S28" s="39" t="s">
        <v>67</v>
      </c>
      <c r="T28" s="1"/>
      <c r="U28" s="1"/>
      <c r="V28" s="1"/>
      <c r="W28" s="1"/>
      <c r="X28" s="1"/>
      <c r="Y28" s="1"/>
      <c r="Z28" s="39" t="s">
        <v>67</v>
      </c>
      <c r="AA28" s="39" t="s">
        <v>67</v>
      </c>
      <c r="AB28" s="39" t="s">
        <v>67</v>
      </c>
      <c r="AC28" s="39" t="s">
        <v>67</v>
      </c>
      <c r="AD28" s="1"/>
      <c r="AE28" s="1"/>
      <c r="AF28" s="1"/>
      <c r="AG28" s="1"/>
      <c r="AH28" s="39" t="s">
        <v>67</v>
      </c>
      <c r="AI28" s="39" t="s">
        <v>67</v>
      </c>
      <c r="AJ28" s="1"/>
      <c r="AK28" s="39" t="s">
        <v>67</v>
      </c>
      <c r="AL28" s="39" t="s">
        <v>67</v>
      </c>
      <c r="AM28" s="1"/>
      <c r="AN28" s="1"/>
      <c r="AO28" s="39" t="s">
        <v>67</v>
      </c>
      <c r="AP28" s="1"/>
      <c r="AQ28" s="1"/>
      <c r="AR28" s="1"/>
      <c r="AS28" s="1"/>
      <c r="AT28" s="1"/>
      <c r="AU28" s="1"/>
      <c r="AV28" s="1"/>
      <c r="AW28" s="1"/>
      <c r="AX28" s="39" t="s">
        <v>67</v>
      </c>
      <c r="AY28" s="39" t="s">
        <v>67</v>
      </c>
      <c r="AZ28" s="1"/>
      <c r="BA28" s="1"/>
      <c r="BB28" s="1"/>
      <c r="BC28" s="1"/>
      <c r="BD28" s="39" t="s">
        <v>67</v>
      </c>
      <c r="BE28" s="1"/>
      <c r="BF28" s="39" t="s">
        <v>67</v>
      </c>
      <c r="BG28" s="39" t="s">
        <v>67</v>
      </c>
      <c r="BH28" s="1"/>
      <c r="BI28" s="1"/>
      <c r="BJ28" s="1"/>
      <c r="BK28" s="1"/>
      <c r="BL28" s="1"/>
      <c r="BM28" s="1"/>
      <c r="BN28" s="39" t="s">
        <v>67</v>
      </c>
      <c r="BO28" s="39" t="s">
        <v>67</v>
      </c>
      <c r="BP28" s="39" t="s">
        <v>67</v>
      </c>
      <c r="BQ28" s="39" t="s">
        <v>67</v>
      </c>
      <c r="BR28" s="1"/>
      <c r="BS28" s="1"/>
      <c r="BT28" s="1"/>
      <c r="BU28" s="1"/>
      <c r="BV28" s="39" t="s">
        <v>67</v>
      </c>
      <c r="BW28" s="39" t="s">
        <v>67</v>
      </c>
      <c r="BX28" s="1"/>
      <c r="BY28" s="39" t="s">
        <v>67</v>
      </c>
      <c r="BZ28" s="39" t="s">
        <v>67</v>
      </c>
      <c r="CA28" s="1"/>
      <c r="CB28" s="1"/>
      <c r="CC28" s="39" t="s">
        <v>67</v>
      </c>
      <c r="CD28" s="1"/>
      <c r="CE28" s="1"/>
      <c r="CF28" s="1"/>
      <c r="CG28" s="1"/>
      <c r="CH28" s="1"/>
      <c r="CI28" s="1"/>
      <c r="CJ28" s="1"/>
      <c r="CK28" s="1"/>
      <c r="CL28" s="39" t="s">
        <v>67</v>
      </c>
      <c r="CM28" s="39" t="s">
        <v>67</v>
      </c>
      <c r="CN28" s="1"/>
      <c r="CO28" s="1"/>
      <c r="CP28" s="1"/>
      <c r="CQ28" s="1"/>
      <c r="CR28" s="39" t="s">
        <v>67</v>
      </c>
      <c r="CS28" s="1"/>
      <c r="CT28" s="39" t="s">
        <v>67</v>
      </c>
      <c r="CU28" s="39" t="s">
        <v>67</v>
      </c>
      <c r="CV28" s="1"/>
      <c r="CW28" s="1"/>
      <c r="CX28" s="1"/>
      <c r="CY28" s="1"/>
      <c r="CZ28" s="1"/>
      <c r="DA28" s="1"/>
      <c r="DB28" s="39" t="s">
        <v>67</v>
      </c>
      <c r="DC28" s="39" t="s">
        <v>67</v>
      </c>
      <c r="DD28" s="39" t="s">
        <v>67</v>
      </c>
      <c r="DE28" s="39" t="s">
        <v>67</v>
      </c>
      <c r="DF28" s="1"/>
      <c r="DG28" s="1"/>
      <c r="DH28" s="1"/>
      <c r="DI28" s="1"/>
      <c r="DJ28" s="39" t="s">
        <v>67</v>
      </c>
      <c r="DK28" s="39" t="s">
        <v>67</v>
      </c>
      <c r="DL28" s="1"/>
      <c r="DM28" s="39" t="s">
        <v>67</v>
      </c>
      <c r="DN28" s="39" t="s">
        <v>67</v>
      </c>
      <c r="DO28" s="1"/>
      <c r="DP28" s="1"/>
      <c r="DQ28" s="39" t="s">
        <v>67</v>
      </c>
      <c r="DR28" s="1"/>
      <c r="DS28" s="1"/>
      <c r="DT28" s="1"/>
      <c r="DU28" s="1"/>
      <c r="DV28" s="1"/>
      <c r="DW28" s="1"/>
      <c r="DX28" s="1"/>
      <c r="DY28" s="1"/>
      <c r="DZ28" s="39">
        <v>17</v>
      </c>
    </row>
    <row r="29" spans="1:130" ht="12.5" x14ac:dyDescent="0.25">
      <c r="A29" s="38">
        <v>43770.385421736108</v>
      </c>
      <c r="B29" s="39" t="s">
        <v>146</v>
      </c>
      <c r="C29" s="39" t="s">
        <v>96</v>
      </c>
      <c r="D29" s="39" t="s">
        <v>580</v>
      </c>
      <c r="E29" s="39">
        <v>200401338</v>
      </c>
      <c r="F29" s="39" t="s">
        <v>1067</v>
      </c>
      <c r="G29" s="40" t="s">
        <v>147</v>
      </c>
      <c r="H29" s="39" t="s">
        <v>883</v>
      </c>
      <c r="I29" s="39" t="s">
        <v>67</v>
      </c>
      <c r="J29" s="39" t="s">
        <v>67</v>
      </c>
      <c r="K29" s="39" t="s">
        <v>67</v>
      </c>
      <c r="L29" s="1"/>
      <c r="M29" s="1"/>
      <c r="N29" s="1"/>
      <c r="O29" s="1"/>
      <c r="P29" s="39" t="s">
        <v>67</v>
      </c>
      <c r="Q29" s="1"/>
      <c r="R29" s="39" t="s">
        <v>67</v>
      </c>
      <c r="S29" s="1"/>
      <c r="T29" s="1"/>
      <c r="U29" s="1"/>
      <c r="V29" s="1"/>
      <c r="W29" s="1"/>
      <c r="X29" s="1"/>
      <c r="Y29" s="1"/>
      <c r="Z29" s="39" t="s">
        <v>67</v>
      </c>
      <c r="AA29" s="39" t="s">
        <v>67</v>
      </c>
      <c r="AB29" s="39" t="s">
        <v>67</v>
      </c>
      <c r="AC29" s="1"/>
      <c r="AD29" s="1"/>
      <c r="AE29" s="1"/>
      <c r="AF29" s="1"/>
      <c r="AG29" s="39" t="s">
        <v>67</v>
      </c>
      <c r="AH29" s="39" t="s">
        <v>67</v>
      </c>
      <c r="AI29" s="39" t="s">
        <v>67</v>
      </c>
      <c r="AJ29" s="1"/>
      <c r="AK29" s="39" t="s">
        <v>67</v>
      </c>
      <c r="AL29" s="39" t="s">
        <v>67</v>
      </c>
      <c r="AM29" s="1"/>
      <c r="AN29" s="1"/>
      <c r="AO29" s="39" t="s">
        <v>67</v>
      </c>
      <c r="AP29" s="1"/>
      <c r="AQ29" s="1"/>
      <c r="AR29" s="1"/>
      <c r="AS29" s="1"/>
      <c r="AT29" s="1"/>
      <c r="AU29" s="1"/>
      <c r="AV29" s="1"/>
      <c r="AW29" s="39" t="s">
        <v>67</v>
      </c>
      <c r="AX29" s="39" t="s">
        <v>67</v>
      </c>
      <c r="AY29" s="39" t="s">
        <v>67</v>
      </c>
      <c r="AZ29" s="1"/>
      <c r="BA29" s="1"/>
      <c r="BB29" s="1"/>
      <c r="BC29" s="1"/>
      <c r="BD29" s="39" t="s">
        <v>67</v>
      </c>
      <c r="BE29" s="1"/>
      <c r="BF29" s="39" t="s">
        <v>67</v>
      </c>
      <c r="BG29" s="1"/>
      <c r="BH29" s="1"/>
      <c r="BI29" s="1"/>
      <c r="BJ29" s="1"/>
      <c r="BK29" s="1"/>
      <c r="BL29" s="1"/>
      <c r="BM29" s="1"/>
      <c r="BN29" s="39" t="s">
        <v>67</v>
      </c>
      <c r="BO29" s="39" t="s">
        <v>67</v>
      </c>
      <c r="BP29" s="39" t="s">
        <v>67</v>
      </c>
      <c r="BQ29" s="1"/>
      <c r="BR29" s="1"/>
      <c r="BS29" s="1"/>
      <c r="BT29" s="1"/>
      <c r="BU29" s="39" t="s">
        <v>67</v>
      </c>
      <c r="BV29" s="39" t="s">
        <v>67</v>
      </c>
      <c r="BW29" s="39" t="s">
        <v>67</v>
      </c>
      <c r="BX29" s="1"/>
      <c r="BY29" s="39" t="s">
        <v>67</v>
      </c>
      <c r="BZ29" s="39" t="s">
        <v>67</v>
      </c>
      <c r="CA29" s="1"/>
      <c r="CB29" s="1"/>
      <c r="CC29" s="39" t="s">
        <v>67</v>
      </c>
      <c r="CD29" s="1"/>
      <c r="CE29" s="1"/>
      <c r="CF29" s="1"/>
      <c r="CG29" s="1"/>
      <c r="CH29" s="1"/>
      <c r="CI29" s="1"/>
      <c r="CJ29" s="1"/>
      <c r="CK29" s="39" t="s">
        <v>67</v>
      </c>
      <c r="CL29" s="39" t="s">
        <v>67</v>
      </c>
      <c r="CM29" s="39" t="s">
        <v>67</v>
      </c>
      <c r="CN29" s="1"/>
      <c r="CO29" s="1"/>
      <c r="CP29" s="1"/>
      <c r="CQ29" s="1"/>
      <c r="CR29" s="39" t="s">
        <v>67</v>
      </c>
      <c r="CS29" s="1"/>
      <c r="CT29" s="39" t="s">
        <v>67</v>
      </c>
      <c r="CU29" s="1"/>
      <c r="CV29" s="1"/>
      <c r="CW29" s="1"/>
      <c r="CX29" s="1"/>
      <c r="CY29" s="1"/>
      <c r="CZ29" s="1"/>
      <c r="DA29" s="1"/>
      <c r="DB29" s="39" t="s">
        <v>67</v>
      </c>
      <c r="DC29" s="39" t="s">
        <v>67</v>
      </c>
      <c r="DD29" s="39" t="s">
        <v>67</v>
      </c>
      <c r="DE29" s="1"/>
      <c r="DF29" s="1"/>
      <c r="DG29" s="1"/>
      <c r="DH29" s="1"/>
      <c r="DI29" s="1"/>
      <c r="DJ29" s="39" t="s">
        <v>67</v>
      </c>
      <c r="DK29" s="39" t="s">
        <v>67</v>
      </c>
      <c r="DL29" s="1"/>
      <c r="DM29" s="39" t="s">
        <v>67</v>
      </c>
      <c r="DN29" s="1"/>
      <c r="DO29" s="1"/>
      <c r="DP29" s="1"/>
      <c r="DQ29" s="39" t="s">
        <v>67</v>
      </c>
      <c r="DR29" s="1"/>
      <c r="DS29" s="1"/>
      <c r="DT29" s="1"/>
      <c r="DU29" s="1"/>
      <c r="DV29" s="1"/>
      <c r="DW29" s="1"/>
      <c r="DX29" s="1"/>
      <c r="DY29" s="39" t="s">
        <v>1660</v>
      </c>
      <c r="DZ29" s="39" t="s">
        <v>1069</v>
      </c>
    </row>
    <row r="30" spans="1:130" ht="12.5" x14ac:dyDescent="0.25">
      <c r="A30" s="38">
        <v>43769.360680972226</v>
      </c>
      <c r="B30" s="39" t="s">
        <v>152</v>
      </c>
      <c r="C30" s="39" t="s">
        <v>77</v>
      </c>
      <c r="D30" s="39" t="s">
        <v>153</v>
      </c>
      <c r="E30" s="39">
        <v>200600139</v>
      </c>
      <c r="F30" s="39" t="s">
        <v>460</v>
      </c>
      <c r="G30" s="40" t="s">
        <v>154</v>
      </c>
      <c r="H30" s="39" t="s">
        <v>883</v>
      </c>
      <c r="I30" s="39" t="s">
        <v>67</v>
      </c>
      <c r="J30" s="39" t="s">
        <v>67</v>
      </c>
      <c r="K30" s="39" t="s">
        <v>67</v>
      </c>
      <c r="L30" s="39" t="s">
        <v>67</v>
      </c>
      <c r="M30" s="1"/>
      <c r="N30" s="1"/>
      <c r="O30" s="1"/>
      <c r="P30" s="39" t="s">
        <v>67</v>
      </c>
      <c r="Q30" s="1"/>
      <c r="R30" s="39" t="s">
        <v>67</v>
      </c>
      <c r="S30" s="1"/>
      <c r="T30" s="1"/>
      <c r="U30" s="1"/>
      <c r="V30" s="1"/>
      <c r="W30" s="1"/>
      <c r="X30" s="1"/>
      <c r="Y30" s="1"/>
      <c r="Z30" s="39" t="s">
        <v>67</v>
      </c>
      <c r="AA30" s="39" t="s">
        <v>67</v>
      </c>
      <c r="AB30" s="39" t="s">
        <v>67</v>
      </c>
      <c r="AC30" s="39" t="s">
        <v>67</v>
      </c>
      <c r="AD30" s="1"/>
      <c r="AE30" s="1"/>
      <c r="AF30" s="1"/>
      <c r="AG30" s="1"/>
      <c r="AH30" s="39" t="s">
        <v>67</v>
      </c>
      <c r="AI30" s="39" t="s">
        <v>67</v>
      </c>
      <c r="AJ30" s="1"/>
      <c r="AK30" s="39" t="s">
        <v>67</v>
      </c>
      <c r="AL30" s="39" t="s">
        <v>67</v>
      </c>
      <c r="AM30" s="1"/>
      <c r="AN30" s="1"/>
      <c r="AO30" s="39" t="s">
        <v>67</v>
      </c>
      <c r="AP30" s="1"/>
      <c r="AQ30" s="1"/>
      <c r="AR30" s="1"/>
      <c r="AS30" s="1"/>
      <c r="AT30" s="1"/>
      <c r="AU30" s="1"/>
      <c r="AV30" s="1"/>
      <c r="AW30" s="39" t="s">
        <v>67</v>
      </c>
      <c r="AX30" s="39" t="s">
        <v>67</v>
      </c>
      <c r="AY30" s="39" t="s">
        <v>67</v>
      </c>
      <c r="AZ30" s="1"/>
      <c r="BA30" s="1"/>
      <c r="BB30" s="1"/>
      <c r="BC30" s="1"/>
      <c r="BD30" s="39" t="s">
        <v>67</v>
      </c>
      <c r="BE30" s="1"/>
      <c r="BF30" s="1"/>
      <c r="BG30" s="1"/>
      <c r="BH30" s="1"/>
      <c r="BI30" s="1"/>
      <c r="BJ30" s="1"/>
      <c r="BK30" s="1"/>
      <c r="BL30" s="1"/>
      <c r="BM30" s="1"/>
      <c r="BN30" s="39" t="s">
        <v>67</v>
      </c>
      <c r="BO30" s="39" t="s">
        <v>67</v>
      </c>
      <c r="BP30" s="39" t="s">
        <v>67</v>
      </c>
      <c r="BQ30" s="39" t="s">
        <v>67</v>
      </c>
      <c r="BR30" s="1"/>
      <c r="BS30" s="1"/>
      <c r="BT30" s="1"/>
      <c r="BU30" s="1"/>
      <c r="BV30" s="39" t="s">
        <v>67</v>
      </c>
      <c r="BW30" s="39" t="s">
        <v>67</v>
      </c>
      <c r="BX30" s="1"/>
      <c r="BY30" s="39" t="s">
        <v>67</v>
      </c>
      <c r="BZ30" s="39" t="s">
        <v>67</v>
      </c>
      <c r="CA30" s="1"/>
      <c r="CB30" s="1"/>
      <c r="CC30" s="39" t="s">
        <v>67</v>
      </c>
      <c r="CD30" s="1"/>
      <c r="CE30" s="1"/>
      <c r="CF30" s="1"/>
      <c r="CG30" s="1"/>
      <c r="CH30" s="1"/>
      <c r="CI30" s="1"/>
      <c r="CJ30" s="1"/>
      <c r="CK30" s="39" t="s">
        <v>67</v>
      </c>
      <c r="CL30" s="39" t="s">
        <v>67</v>
      </c>
      <c r="CM30" s="1"/>
      <c r="CN30" s="1"/>
      <c r="CO30" s="1"/>
      <c r="CP30" s="1"/>
      <c r="CQ30" s="1"/>
      <c r="CR30" s="39" t="s">
        <v>67</v>
      </c>
      <c r="CS30" s="1"/>
      <c r="CT30" s="39" t="s">
        <v>67</v>
      </c>
      <c r="CU30" s="1"/>
      <c r="CV30" s="1"/>
      <c r="CW30" s="1"/>
      <c r="CX30" s="1"/>
      <c r="CY30" s="1"/>
      <c r="CZ30" s="1"/>
      <c r="DA30" s="1"/>
      <c r="DB30" s="1"/>
      <c r="DC30" s="39" t="s">
        <v>67</v>
      </c>
      <c r="DD30" s="39" t="s">
        <v>67</v>
      </c>
      <c r="DE30" s="39" t="s">
        <v>67</v>
      </c>
      <c r="DF30" s="1"/>
      <c r="DG30" s="1"/>
      <c r="DH30" s="1"/>
      <c r="DI30" s="1"/>
      <c r="DJ30" s="39" t="s">
        <v>67</v>
      </c>
      <c r="DK30" s="39" t="s">
        <v>67</v>
      </c>
      <c r="DL30" s="1"/>
      <c r="DM30" s="39" t="s">
        <v>67</v>
      </c>
      <c r="DN30" s="39" t="s">
        <v>67</v>
      </c>
      <c r="DO30" s="1"/>
      <c r="DP30" s="1"/>
      <c r="DQ30" s="39" t="s">
        <v>67</v>
      </c>
      <c r="DR30" s="1"/>
      <c r="DS30" s="1"/>
      <c r="DT30" s="1"/>
      <c r="DU30" s="1"/>
      <c r="DV30" s="1"/>
      <c r="DW30" s="1"/>
      <c r="DX30" s="1"/>
      <c r="DY30" s="1"/>
      <c r="DZ30" s="39" t="s">
        <v>260</v>
      </c>
    </row>
    <row r="31" spans="1:130" ht="12.5" x14ac:dyDescent="0.25">
      <c r="A31" s="38">
        <v>43774.533788842593</v>
      </c>
      <c r="B31" s="39" t="s">
        <v>156</v>
      </c>
      <c r="C31" s="39" t="s">
        <v>77</v>
      </c>
      <c r="D31" s="39" t="s">
        <v>157</v>
      </c>
      <c r="E31" s="39">
        <v>200600296</v>
      </c>
      <c r="F31" s="39" t="s">
        <v>1094</v>
      </c>
      <c r="G31" s="40" t="s">
        <v>158</v>
      </c>
      <c r="H31" s="39" t="s">
        <v>883</v>
      </c>
      <c r="I31" s="39" t="s">
        <v>67</v>
      </c>
      <c r="J31" s="39" t="s">
        <v>67</v>
      </c>
      <c r="K31" s="1"/>
      <c r="L31" s="1"/>
      <c r="M31" s="1"/>
      <c r="N31" s="1"/>
      <c r="O31" s="1"/>
      <c r="P31" s="39" t="s">
        <v>67</v>
      </c>
      <c r="Q31" s="1"/>
      <c r="R31" s="39" t="s">
        <v>67</v>
      </c>
      <c r="S31" s="1"/>
      <c r="T31" s="1"/>
      <c r="U31" s="1"/>
      <c r="V31" s="1"/>
      <c r="W31" s="39" t="s">
        <v>67</v>
      </c>
      <c r="X31" s="1"/>
      <c r="Y31" s="1"/>
      <c r="Z31" s="1"/>
      <c r="AA31" s="39" t="s">
        <v>67</v>
      </c>
      <c r="AB31" s="39" t="s">
        <v>67</v>
      </c>
      <c r="AC31" s="1"/>
      <c r="AD31" s="1"/>
      <c r="AE31" s="1"/>
      <c r="AF31" s="39" t="s">
        <v>67</v>
      </c>
      <c r="AG31" s="1"/>
      <c r="AH31" s="39" t="s">
        <v>67</v>
      </c>
      <c r="AI31" s="39" t="s">
        <v>67</v>
      </c>
      <c r="AJ31" s="1"/>
      <c r="AK31" s="39" t="s">
        <v>67</v>
      </c>
      <c r="AL31" s="39" t="s">
        <v>67</v>
      </c>
      <c r="AM31" s="1"/>
      <c r="AN31" s="1"/>
      <c r="AO31" s="39" t="s">
        <v>67</v>
      </c>
      <c r="AP31" s="1"/>
      <c r="AQ31" s="1"/>
      <c r="AR31" s="1"/>
      <c r="AS31" s="1"/>
      <c r="AT31" s="1"/>
      <c r="AU31" s="1"/>
      <c r="AV31" s="1"/>
      <c r="AW31" s="39" t="s">
        <v>67</v>
      </c>
      <c r="AX31" s="39" t="s">
        <v>67</v>
      </c>
      <c r="AY31" s="1"/>
      <c r="AZ31" s="1"/>
      <c r="BA31" s="1"/>
      <c r="BB31" s="1"/>
      <c r="BC31" s="1"/>
      <c r="BD31" s="39" t="s">
        <v>67</v>
      </c>
      <c r="BE31" s="1"/>
      <c r="BF31" s="39" t="s">
        <v>67</v>
      </c>
      <c r="BG31" s="1"/>
      <c r="BH31" s="1"/>
      <c r="BI31" s="1"/>
      <c r="BJ31" s="1"/>
      <c r="BK31" s="39" t="s">
        <v>67</v>
      </c>
      <c r="BL31" s="1"/>
      <c r="BM31" s="1"/>
      <c r="BN31" s="1"/>
      <c r="BO31" s="39" t="s">
        <v>67</v>
      </c>
      <c r="BP31" s="39" t="s">
        <v>67</v>
      </c>
      <c r="BQ31" s="1"/>
      <c r="BR31" s="1"/>
      <c r="BS31" s="1"/>
      <c r="BT31" s="39" t="s">
        <v>67</v>
      </c>
      <c r="BU31" s="1"/>
      <c r="BV31" s="39" t="s">
        <v>67</v>
      </c>
      <c r="BW31" s="39" t="s">
        <v>67</v>
      </c>
      <c r="BX31" s="1"/>
      <c r="BY31" s="39" t="s">
        <v>67</v>
      </c>
      <c r="BZ31" s="39" t="s">
        <v>67</v>
      </c>
      <c r="CA31" s="1"/>
      <c r="CB31" s="1"/>
      <c r="CC31" s="39" t="s">
        <v>67</v>
      </c>
      <c r="CD31" s="1"/>
      <c r="CE31" s="1"/>
      <c r="CF31" s="1"/>
      <c r="CG31" s="1"/>
      <c r="CH31" s="1"/>
      <c r="CI31" s="1"/>
      <c r="CJ31" s="1"/>
      <c r="CK31" s="39" t="s">
        <v>67</v>
      </c>
      <c r="CL31" s="39" t="s">
        <v>67</v>
      </c>
      <c r="CM31" s="1"/>
      <c r="CN31" s="1"/>
      <c r="CO31" s="1"/>
      <c r="CP31" s="1"/>
      <c r="CQ31" s="1"/>
      <c r="CR31" s="39" t="s">
        <v>67</v>
      </c>
      <c r="CS31" s="1"/>
      <c r="CT31" s="39" t="s">
        <v>67</v>
      </c>
      <c r="CU31" s="1"/>
      <c r="CV31" s="1"/>
      <c r="CW31" s="1"/>
      <c r="CX31" s="1"/>
      <c r="CY31" s="39" t="s">
        <v>67</v>
      </c>
      <c r="CZ31" s="1"/>
      <c r="DA31" s="1"/>
      <c r="DB31" s="1"/>
      <c r="DC31" s="39" t="s">
        <v>67</v>
      </c>
      <c r="DD31" s="39" t="s">
        <v>67</v>
      </c>
      <c r="DE31" s="1"/>
      <c r="DF31" s="1"/>
      <c r="DG31" s="1"/>
      <c r="DH31" s="39" t="s">
        <v>67</v>
      </c>
      <c r="DI31" s="1"/>
      <c r="DJ31" s="39" t="s">
        <v>67</v>
      </c>
      <c r="DK31" s="39" t="s">
        <v>67</v>
      </c>
      <c r="DL31" s="1"/>
      <c r="DM31" s="39" t="s">
        <v>67</v>
      </c>
      <c r="DN31" s="39" t="s">
        <v>67</v>
      </c>
      <c r="DO31" s="1"/>
      <c r="DP31" s="1"/>
      <c r="DQ31" s="39" t="s">
        <v>67</v>
      </c>
      <c r="DR31" s="1"/>
      <c r="DS31" s="1"/>
      <c r="DT31" s="1"/>
      <c r="DU31" s="1"/>
      <c r="DV31" s="1"/>
      <c r="DW31" s="1"/>
      <c r="DX31" s="1"/>
      <c r="DY31" s="1"/>
      <c r="DZ31" s="39" t="s">
        <v>262</v>
      </c>
    </row>
    <row r="32" spans="1:130" ht="12.5" x14ac:dyDescent="0.25">
      <c r="A32" s="38">
        <v>43773.328772233799</v>
      </c>
      <c r="B32" s="39" t="s">
        <v>1100</v>
      </c>
      <c r="C32" s="39" t="s">
        <v>77</v>
      </c>
      <c r="D32" s="39" t="s">
        <v>1661</v>
      </c>
      <c r="E32" s="39">
        <v>200601065</v>
      </c>
      <c r="F32" s="39" t="s">
        <v>1102</v>
      </c>
      <c r="G32" s="40" t="s">
        <v>1103</v>
      </c>
      <c r="H32" s="39" t="s">
        <v>883</v>
      </c>
      <c r="I32" s="1"/>
      <c r="J32" s="1"/>
      <c r="K32" s="1"/>
      <c r="L32" s="1"/>
      <c r="M32" s="1"/>
      <c r="N32" s="1"/>
      <c r="O32" s="1"/>
      <c r="P32" s="1"/>
      <c r="Q32" s="39" t="s">
        <v>67</v>
      </c>
      <c r="R32" s="39" t="s">
        <v>67</v>
      </c>
      <c r="S32" s="39" t="s">
        <v>67</v>
      </c>
      <c r="T32" s="1"/>
      <c r="U32" s="1"/>
      <c r="V32" s="1"/>
      <c r="W32" s="1"/>
      <c r="X32" s="39" t="s">
        <v>67</v>
      </c>
      <c r="Y32" s="39" t="s">
        <v>67</v>
      </c>
      <c r="Z32" s="39" t="s">
        <v>67</v>
      </c>
      <c r="AA32" s="1"/>
      <c r="AB32" s="1"/>
      <c r="AC32" s="1"/>
      <c r="AD32" s="1"/>
      <c r="AE32" s="1"/>
      <c r="AF32" s="1"/>
      <c r="AG32" s="39" t="s">
        <v>67</v>
      </c>
      <c r="AH32" s="1"/>
      <c r="AI32" s="39" t="s">
        <v>67</v>
      </c>
      <c r="AJ32" s="1"/>
      <c r="AK32" s="1"/>
      <c r="AL32" s="39" t="s">
        <v>67</v>
      </c>
      <c r="AM32" s="39" t="s">
        <v>67</v>
      </c>
      <c r="AN32" s="1"/>
      <c r="AO32" s="39" t="s">
        <v>67</v>
      </c>
      <c r="AP32" s="1"/>
      <c r="AQ32" s="1"/>
      <c r="AR32" s="1"/>
      <c r="AS32" s="39" t="s">
        <v>67</v>
      </c>
      <c r="AT32" s="39" t="s">
        <v>67</v>
      </c>
      <c r="AU32" s="1"/>
      <c r="AV32" s="1"/>
      <c r="AW32" s="1"/>
      <c r="AX32" s="1"/>
      <c r="AY32" s="1"/>
      <c r="AZ32" s="1"/>
      <c r="BA32" s="1"/>
      <c r="BB32" s="1"/>
      <c r="BC32" s="1"/>
      <c r="BD32" s="1"/>
      <c r="BE32" s="39" t="s">
        <v>67</v>
      </c>
      <c r="BF32" s="39" t="s">
        <v>67</v>
      </c>
      <c r="BG32" s="39" t="s">
        <v>67</v>
      </c>
      <c r="BH32" s="1"/>
      <c r="BI32" s="1"/>
      <c r="BJ32" s="1"/>
      <c r="BK32" s="1"/>
      <c r="BL32" s="39" t="s">
        <v>67</v>
      </c>
      <c r="BM32" s="39" t="s">
        <v>67</v>
      </c>
      <c r="BN32" s="39" t="s">
        <v>67</v>
      </c>
      <c r="BO32" s="1"/>
      <c r="BP32" s="1"/>
      <c r="BQ32" s="1"/>
      <c r="BR32" s="1"/>
      <c r="BS32" s="1"/>
      <c r="BT32" s="1"/>
      <c r="BU32" s="39" t="s">
        <v>67</v>
      </c>
      <c r="BV32" s="1"/>
      <c r="BW32" s="39" t="s">
        <v>67</v>
      </c>
      <c r="BX32" s="1"/>
      <c r="BY32" s="39" t="s">
        <v>67</v>
      </c>
      <c r="BZ32" s="39" t="s">
        <v>67</v>
      </c>
      <c r="CA32" s="39" t="s">
        <v>67</v>
      </c>
      <c r="CB32" s="1"/>
      <c r="CC32" s="39" t="s">
        <v>67</v>
      </c>
      <c r="CD32" s="1"/>
      <c r="CE32" s="1"/>
      <c r="CF32" s="1"/>
      <c r="CG32" s="39" t="s">
        <v>67</v>
      </c>
      <c r="CH32" s="39" t="s">
        <v>67</v>
      </c>
      <c r="CI32" s="1"/>
      <c r="CJ32" s="1"/>
      <c r="CK32" s="1"/>
      <c r="CL32" s="1"/>
      <c r="CM32" s="1"/>
      <c r="CN32" s="1"/>
      <c r="CO32" s="1"/>
      <c r="CP32" s="1"/>
      <c r="CQ32" s="1"/>
      <c r="CR32" s="1"/>
      <c r="CS32" s="39" t="s">
        <v>67</v>
      </c>
      <c r="CT32" s="39" t="s">
        <v>67</v>
      </c>
      <c r="CU32" s="1"/>
      <c r="CV32" s="1"/>
      <c r="CW32" s="1"/>
      <c r="CX32" s="1"/>
      <c r="CY32" s="1"/>
      <c r="CZ32" s="39" t="s">
        <v>67</v>
      </c>
      <c r="DA32" s="39" t="s">
        <v>67</v>
      </c>
      <c r="DB32" s="39" t="s">
        <v>67</v>
      </c>
      <c r="DC32" s="1"/>
      <c r="DD32" s="1"/>
      <c r="DE32" s="1"/>
      <c r="DF32" s="1"/>
      <c r="DG32" s="1"/>
      <c r="DH32" s="1"/>
      <c r="DI32" s="39" t="s">
        <v>67</v>
      </c>
      <c r="DJ32" s="1"/>
      <c r="DK32" s="39" t="s">
        <v>67</v>
      </c>
      <c r="DL32" s="1"/>
      <c r="DM32" s="39" t="s">
        <v>67</v>
      </c>
      <c r="DN32" s="39" t="s">
        <v>67</v>
      </c>
      <c r="DO32" s="39" t="s">
        <v>67</v>
      </c>
      <c r="DP32" s="1"/>
      <c r="DQ32" s="39" t="s">
        <v>67</v>
      </c>
      <c r="DR32" s="1"/>
      <c r="DS32" s="1"/>
      <c r="DT32" s="1"/>
      <c r="DU32" s="39" t="s">
        <v>67</v>
      </c>
      <c r="DV32" s="39" t="s">
        <v>67</v>
      </c>
      <c r="DW32" s="1"/>
      <c r="DX32" s="1"/>
      <c r="DY32" s="39" t="s">
        <v>1662</v>
      </c>
      <c r="DZ32" s="39" t="s">
        <v>1663</v>
      </c>
    </row>
    <row r="33" spans="1:130" ht="12.5" x14ac:dyDescent="0.25">
      <c r="A33" s="38">
        <v>43770.275126111112</v>
      </c>
      <c r="B33" s="39" t="s">
        <v>1664</v>
      </c>
      <c r="C33" s="39" t="s">
        <v>77</v>
      </c>
      <c r="D33" s="39" t="s">
        <v>1665</v>
      </c>
      <c r="E33" s="39">
        <v>200601105</v>
      </c>
      <c r="F33" s="39" t="s">
        <v>1666</v>
      </c>
      <c r="G33" s="39" t="s">
        <v>1667</v>
      </c>
      <c r="H33" s="39" t="s">
        <v>883</v>
      </c>
      <c r="I33" s="1"/>
      <c r="J33" s="1"/>
      <c r="K33" s="1"/>
      <c r="L33" s="1"/>
      <c r="M33" s="1"/>
      <c r="N33" s="1"/>
      <c r="O33" s="1"/>
      <c r="P33" s="39" t="s">
        <v>67</v>
      </c>
      <c r="Q33" s="1"/>
      <c r="R33" s="1"/>
      <c r="S33" s="1"/>
      <c r="T33" s="1"/>
      <c r="U33" s="1"/>
      <c r="V33" s="1"/>
      <c r="W33" s="1"/>
      <c r="X33" s="1"/>
      <c r="Y33" s="1"/>
      <c r="Z33" s="39" t="s">
        <v>67</v>
      </c>
      <c r="AA33" s="1"/>
      <c r="AB33" s="1"/>
      <c r="AC33" s="1"/>
      <c r="AD33" s="1"/>
      <c r="AE33" s="1"/>
      <c r="AF33" s="1"/>
      <c r="AG33" s="39" t="s">
        <v>67</v>
      </c>
      <c r="AH33" s="39" t="s">
        <v>67</v>
      </c>
      <c r="AI33" s="39" t="s">
        <v>67</v>
      </c>
      <c r="AJ33" s="1"/>
      <c r="AK33" s="39" t="s">
        <v>67</v>
      </c>
      <c r="AL33" s="1"/>
      <c r="AM33" s="1"/>
      <c r="AN33" s="1"/>
      <c r="AO33" s="1"/>
      <c r="AP33" s="1"/>
      <c r="AQ33" s="1"/>
      <c r="AR33" s="1"/>
      <c r="AS33" s="1"/>
      <c r="AT33" s="1"/>
      <c r="AU33" s="39" t="s">
        <v>67</v>
      </c>
      <c r="AV33" s="1"/>
      <c r="AW33" s="39" t="s">
        <v>67</v>
      </c>
      <c r="AX33" s="1"/>
      <c r="AY33" s="1"/>
      <c r="AZ33" s="1"/>
      <c r="BA33" s="1"/>
      <c r="BB33" s="1"/>
      <c r="BC33" s="1"/>
      <c r="BD33" s="39" t="s">
        <v>67</v>
      </c>
      <c r="BE33" s="1"/>
      <c r="BF33" s="1"/>
      <c r="BG33" s="1"/>
      <c r="BH33" s="1"/>
      <c r="BI33" s="1"/>
      <c r="BJ33" s="1"/>
      <c r="BK33" s="1"/>
      <c r="BL33" s="1"/>
      <c r="BM33" s="1"/>
      <c r="BN33" s="39" t="s">
        <v>67</v>
      </c>
      <c r="BO33" s="1"/>
      <c r="BP33" s="1"/>
      <c r="BQ33" s="1"/>
      <c r="BR33" s="1"/>
      <c r="BS33" s="1"/>
      <c r="BT33" s="1"/>
      <c r="BU33" s="39" t="s">
        <v>67</v>
      </c>
      <c r="BV33" s="39" t="s">
        <v>67</v>
      </c>
      <c r="BW33" s="39" t="s">
        <v>67</v>
      </c>
      <c r="BX33" s="1"/>
      <c r="BY33" s="39" t="s">
        <v>67</v>
      </c>
      <c r="BZ33" s="1"/>
      <c r="CA33" s="1"/>
      <c r="CB33" s="1"/>
      <c r="CC33" s="1"/>
      <c r="CD33" s="1"/>
      <c r="CE33" s="1"/>
      <c r="CF33" s="1"/>
      <c r="CG33" s="1"/>
      <c r="CH33" s="1"/>
      <c r="CI33" s="39" t="s">
        <v>67</v>
      </c>
      <c r="CJ33" s="1"/>
      <c r="CK33" s="39" t="s">
        <v>67</v>
      </c>
      <c r="CL33" s="1"/>
      <c r="CM33" s="1"/>
      <c r="CN33" s="1"/>
      <c r="CO33" s="1"/>
      <c r="CP33" s="1"/>
      <c r="CQ33" s="1"/>
      <c r="CR33" s="39" t="s">
        <v>67</v>
      </c>
      <c r="CS33" s="1"/>
      <c r="CT33" s="1"/>
      <c r="CU33" s="1"/>
      <c r="CV33" s="1"/>
      <c r="CW33" s="1"/>
      <c r="CX33" s="1"/>
      <c r="CY33" s="1"/>
      <c r="CZ33" s="1"/>
      <c r="DA33" s="1"/>
      <c r="DB33" s="39" t="s">
        <v>67</v>
      </c>
      <c r="DC33" s="1"/>
      <c r="DD33" s="1"/>
      <c r="DE33" s="1"/>
      <c r="DF33" s="1"/>
      <c r="DG33" s="1"/>
      <c r="DH33" s="1"/>
      <c r="DI33" s="39" t="s">
        <v>67</v>
      </c>
      <c r="DJ33" s="39" t="s">
        <v>67</v>
      </c>
      <c r="DK33" s="39" t="s">
        <v>67</v>
      </c>
      <c r="DL33" s="1"/>
      <c r="DM33" s="39" t="s">
        <v>67</v>
      </c>
      <c r="DN33" s="39" t="s">
        <v>67</v>
      </c>
      <c r="DO33" s="1"/>
      <c r="DP33" s="1"/>
      <c r="DQ33" s="1"/>
      <c r="DR33" s="1"/>
      <c r="DS33" s="1"/>
      <c r="DT33" s="1"/>
      <c r="DU33" s="1"/>
      <c r="DV33" s="1"/>
      <c r="DW33" s="39" t="s">
        <v>67</v>
      </c>
      <c r="DX33" s="1"/>
      <c r="DY33" s="1"/>
      <c r="DZ33" s="39" t="s">
        <v>1668</v>
      </c>
    </row>
    <row r="34" spans="1:130" ht="12.5" x14ac:dyDescent="0.25">
      <c r="A34" s="38">
        <v>43772.840237349534</v>
      </c>
      <c r="B34" s="39" t="s">
        <v>584</v>
      </c>
      <c r="C34" s="39" t="s">
        <v>77</v>
      </c>
      <c r="D34" s="39" t="s">
        <v>1110</v>
      </c>
      <c r="E34" s="39">
        <v>200600265</v>
      </c>
      <c r="F34" s="39" t="s">
        <v>1111</v>
      </c>
      <c r="G34" s="40" t="s">
        <v>585</v>
      </c>
      <c r="H34" s="39" t="s">
        <v>883</v>
      </c>
      <c r="I34" s="39" t="s">
        <v>67</v>
      </c>
      <c r="J34" s="1"/>
      <c r="K34" s="39" t="s">
        <v>67</v>
      </c>
      <c r="L34" s="1"/>
      <c r="M34" s="39" t="s">
        <v>67</v>
      </c>
      <c r="N34" s="39" t="s">
        <v>67</v>
      </c>
      <c r="O34" s="39" t="s">
        <v>67</v>
      </c>
      <c r="P34" s="39" t="s">
        <v>67</v>
      </c>
      <c r="Q34" s="1"/>
      <c r="R34" s="39" t="s">
        <v>67</v>
      </c>
      <c r="S34" s="1"/>
      <c r="T34" s="1"/>
      <c r="U34" s="1"/>
      <c r="V34" s="1"/>
      <c r="W34" s="1"/>
      <c r="X34" s="1"/>
      <c r="Y34" s="39" t="s">
        <v>67</v>
      </c>
      <c r="Z34" s="39" t="s">
        <v>67</v>
      </c>
      <c r="AA34" s="1"/>
      <c r="AB34" s="1"/>
      <c r="AC34" s="1"/>
      <c r="AD34" s="1"/>
      <c r="AE34" s="1"/>
      <c r="AF34" s="1"/>
      <c r="AG34" s="1"/>
      <c r="AH34" s="39" t="s">
        <v>67</v>
      </c>
      <c r="AI34" s="39" t="s">
        <v>67</v>
      </c>
      <c r="AJ34" s="1"/>
      <c r="AK34" s="39" t="s">
        <v>67</v>
      </c>
      <c r="AL34" s="39" t="s">
        <v>67</v>
      </c>
      <c r="AM34" s="1"/>
      <c r="AN34" s="1"/>
      <c r="AO34" s="39" t="s">
        <v>67</v>
      </c>
      <c r="AP34" s="1"/>
      <c r="AQ34" s="1"/>
      <c r="AR34" s="1"/>
      <c r="AS34" s="1"/>
      <c r="AT34" s="1"/>
      <c r="AU34" s="39" t="s">
        <v>67</v>
      </c>
      <c r="AV34" s="1"/>
      <c r="AW34" s="39" t="s">
        <v>67</v>
      </c>
      <c r="AX34" s="1"/>
      <c r="AY34" s="39" t="s">
        <v>67</v>
      </c>
      <c r="AZ34" s="1"/>
      <c r="BA34" s="39" t="s">
        <v>67</v>
      </c>
      <c r="BB34" s="39" t="s">
        <v>67</v>
      </c>
      <c r="BC34" s="39" t="s">
        <v>67</v>
      </c>
      <c r="BD34" s="39" t="s">
        <v>67</v>
      </c>
      <c r="BE34" s="1"/>
      <c r="BF34" s="39" t="s">
        <v>67</v>
      </c>
      <c r="BG34" s="1"/>
      <c r="BH34" s="1"/>
      <c r="BI34" s="1"/>
      <c r="BJ34" s="1"/>
      <c r="BK34" s="1"/>
      <c r="BL34" s="1"/>
      <c r="BM34" s="39" t="s">
        <v>67</v>
      </c>
      <c r="BN34" s="1"/>
      <c r="BO34" s="39" t="s">
        <v>67</v>
      </c>
      <c r="BP34" s="1"/>
      <c r="BQ34" s="1"/>
      <c r="BR34" s="1"/>
      <c r="BS34" s="1"/>
      <c r="BT34" s="1"/>
      <c r="BU34" s="1"/>
      <c r="BV34" s="39" t="s">
        <v>67</v>
      </c>
      <c r="BW34" s="39" t="s">
        <v>67</v>
      </c>
      <c r="BX34" s="1"/>
      <c r="BY34" s="39" t="s">
        <v>67</v>
      </c>
      <c r="BZ34" s="39" t="s">
        <v>67</v>
      </c>
      <c r="CA34" s="1"/>
      <c r="CB34" s="1"/>
      <c r="CC34" s="39" t="s">
        <v>67</v>
      </c>
      <c r="CD34" s="1"/>
      <c r="CE34" s="1"/>
      <c r="CF34" s="1"/>
      <c r="CG34" s="1"/>
      <c r="CH34" s="1"/>
      <c r="CI34" s="39" t="s">
        <v>67</v>
      </c>
      <c r="CJ34" s="1"/>
      <c r="CK34" s="39" t="s">
        <v>67</v>
      </c>
      <c r="CL34" s="1"/>
      <c r="CM34" s="39" t="s">
        <v>67</v>
      </c>
      <c r="CN34" s="1"/>
      <c r="CO34" s="39" t="s">
        <v>67</v>
      </c>
      <c r="CP34" s="39" t="s">
        <v>67</v>
      </c>
      <c r="CQ34" s="39" t="s">
        <v>67</v>
      </c>
      <c r="CR34" s="39" t="s">
        <v>67</v>
      </c>
      <c r="CS34" s="1"/>
      <c r="CT34" s="39" t="s">
        <v>67</v>
      </c>
      <c r="CU34" s="1"/>
      <c r="CV34" s="1"/>
      <c r="CW34" s="1"/>
      <c r="CX34" s="1"/>
      <c r="CY34" s="1"/>
      <c r="CZ34" s="1"/>
      <c r="DA34" s="39" t="s">
        <v>67</v>
      </c>
      <c r="DB34" s="39" t="s">
        <v>67</v>
      </c>
      <c r="DC34" s="1"/>
      <c r="DD34" s="1"/>
      <c r="DE34" s="1"/>
      <c r="DF34" s="1"/>
      <c r="DG34" s="1"/>
      <c r="DH34" s="1"/>
      <c r="DI34" s="1"/>
      <c r="DJ34" s="39" t="s">
        <v>67</v>
      </c>
      <c r="DK34" s="39" t="s">
        <v>67</v>
      </c>
      <c r="DL34" s="1"/>
      <c r="DM34" s="39" t="s">
        <v>67</v>
      </c>
      <c r="DN34" s="39" t="s">
        <v>67</v>
      </c>
      <c r="DO34" s="1"/>
      <c r="DP34" s="1"/>
      <c r="DQ34" s="39" t="s">
        <v>67</v>
      </c>
      <c r="DR34" s="1"/>
      <c r="DS34" s="1"/>
      <c r="DT34" s="1"/>
      <c r="DU34" s="1"/>
      <c r="DV34" s="1"/>
      <c r="DW34" s="39" t="s">
        <v>67</v>
      </c>
      <c r="DX34" s="1"/>
      <c r="DY34" s="1"/>
      <c r="DZ34" s="39" t="s">
        <v>256</v>
      </c>
    </row>
    <row r="35" spans="1:130" ht="12.5" x14ac:dyDescent="0.25">
      <c r="A35" s="38">
        <v>43770.693216770829</v>
      </c>
      <c r="B35" s="39" t="s">
        <v>1112</v>
      </c>
      <c r="C35" s="39" t="s">
        <v>77</v>
      </c>
      <c r="D35" s="39" t="s">
        <v>1669</v>
      </c>
      <c r="E35" s="39">
        <v>200600484</v>
      </c>
      <c r="F35" s="39" t="s">
        <v>1114</v>
      </c>
      <c r="G35" s="40" t="s">
        <v>1115</v>
      </c>
      <c r="H35" s="39" t="s">
        <v>883</v>
      </c>
      <c r="I35" s="39" t="s">
        <v>67</v>
      </c>
      <c r="J35" s="1"/>
      <c r="K35" s="39" t="s">
        <v>67</v>
      </c>
      <c r="L35" s="1"/>
      <c r="M35" s="1"/>
      <c r="N35" s="1"/>
      <c r="O35" s="1"/>
      <c r="P35" s="39" t="s">
        <v>67</v>
      </c>
      <c r="Q35" s="1"/>
      <c r="R35" s="1"/>
      <c r="S35" s="39" t="s">
        <v>67</v>
      </c>
      <c r="T35" s="1"/>
      <c r="U35" s="1"/>
      <c r="V35" s="1"/>
      <c r="W35" s="1"/>
      <c r="X35" s="1"/>
      <c r="Y35" s="1"/>
      <c r="Z35" s="39" t="s">
        <v>67</v>
      </c>
      <c r="AA35" s="1"/>
      <c r="AB35" s="39" t="s">
        <v>67</v>
      </c>
      <c r="AC35" s="39" t="s">
        <v>67</v>
      </c>
      <c r="AD35" s="1"/>
      <c r="AE35" s="1"/>
      <c r="AF35" s="1"/>
      <c r="AG35" s="1"/>
      <c r="AH35" s="39" t="s">
        <v>67</v>
      </c>
      <c r="AI35" s="39" t="s">
        <v>67</v>
      </c>
      <c r="AJ35" s="1"/>
      <c r="AK35" s="39" t="s">
        <v>67</v>
      </c>
      <c r="AL35" s="39" t="s">
        <v>67</v>
      </c>
      <c r="AM35" s="1"/>
      <c r="AN35" s="1"/>
      <c r="AO35" s="39" t="s">
        <v>67</v>
      </c>
      <c r="AP35" s="1"/>
      <c r="AQ35" s="1"/>
      <c r="AR35" s="1"/>
      <c r="AS35" s="1"/>
      <c r="AT35" s="1"/>
      <c r="AU35" s="1"/>
      <c r="AV35" s="1"/>
      <c r="AW35" s="39" t="s">
        <v>67</v>
      </c>
      <c r="AX35" s="1"/>
      <c r="AY35" s="39" t="s">
        <v>67</v>
      </c>
      <c r="AZ35" s="1"/>
      <c r="BA35" s="1"/>
      <c r="BB35" s="1"/>
      <c r="BC35" s="1"/>
      <c r="BD35" s="39" t="s">
        <v>67</v>
      </c>
      <c r="BE35" s="1"/>
      <c r="BF35" s="1"/>
      <c r="BG35" s="39" t="s">
        <v>67</v>
      </c>
      <c r="BH35" s="1"/>
      <c r="BI35" s="1"/>
      <c r="BJ35" s="1"/>
      <c r="BK35" s="1"/>
      <c r="BL35" s="1"/>
      <c r="BM35" s="1"/>
      <c r="BN35" s="39" t="s">
        <v>67</v>
      </c>
      <c r="BO35" s="1"/>
      <c r="BP35" s="39" t="s">
        <v>67</v>
      </c>
      <c r="BQ35" s="39" t="s">
        <v>67</v>
      </c>
      <c r="BR35" s="1"/>
      <c r="BS35" s="1"/>
      <c r="BT35" s="1"/>
      <c r="BU35" s="1"/>
      <c r="BV35" s="39" t="s">
        <v>67</v>
      </c>
      <c r="BW35" s="39" t="s">
        <v>67</v>
      </c>
      <c r="BX35" s="1"/>
      <c r="BY35" s="39" t="s">
        <v>67</v>
      </c>
      <c r="BZ35" s="39" t="s">
        <v>67</v>
      </c>
      <c r="CA35" s="1"/>
      <c r="CB35" s="1"/>
      <c r="CC35" s="39" t="s">
        <v>67</v>
      </c>
      <c r="CD35" s="1"/>
      <c r="CE35" s="1"/>
      <c r="CF35" s="1"/>
      <c r="CG35" s="1"/>
      <c r="CH35" s="1"/>
      <c r="CI35" s="1"/>
      <c r="CJ35" s="1"/>
      <c r="CK35" s="39" t="s">
        <v>67</v>
      </c>
      <c r="CL35" s="1"/>
      <c r="CM35" s="39" t="s">
        <v>67</v>
      </c>
      <c r="CN35" s="1"/>
      <c r="CO35" s="1"/>
      <c r="CP35" s="1"/>
      <c r="CQ35" s="1"/>
      <c r="CR35" s="39" t="s">
        <v>67</v>
      </c>
      <c r="CS35" s="1"/>
      <c r="CT35" s="1"/>
      <c r="CU35" s="39" t="s">
        <v>67</v>
      </c>
      <c r="CV35" s="1"/>
      <c r="CW35" s="1"/>
      <c r="CX35" s="1"/>
      <c r="CY35" s="1"/>
      <c r="CZ35" s="1"/>
      <c r="DA35" s="1"/>
      <c r="DB35" s="39" t="s">
        <v>67</v>
      </c>
      <c r="DC35" s="1"/>
      <c r="DD35" s="39" t="s">
        <v>67</v>
      </c>
      <c r="DE35" s="39" t="s">
        <v>67</v>
      </c>
      <c r="DF35" s="1"/>
      <c r="DG35" s="1"/>
      <c r="DH35" s="1"/>
      <c r="DI35" s="1"/>
      <c r="DJ35" s="39" t="s">
        <v>67</v>
      </c>
      <c r="DK35" s="39" t="s">
        <v>67</v>
      </c>
      <c r="DL35" s="1"/>
      <c r="DM35" s="39" t="s">
        <v>67</v>
      </c>
      <c r="DN35" s="39" t="s">
        <v>67</v>
      </c>
      <c r="DO35" s="1"/>
      <c r="DP35" s="1"/>
      <c r="DQ35" s="39" t="s">
        <v>67</v>
      </c>
      <c r="DR35" s="1"/>
      <c r="DS35" s="1"/>
      <c r="DT35" s="1"/>
      <c r="DU35" s="1"/>
      <c r="DV35" s="1"/>
      <c r="DW35" s="1"/>
      <c r="DX35" s="1"/>
      <c r="DY35" s="39" t="s">
        <v>219</v>
      </c>
      <c r="DZ35" s="39" t="s">
        <v>1116</v>
      </c>
    </row>
    <row r="36" spans="1:130" ht="12.5" x14ac:dyDescent="0.25">
      <c r="A36" s="38">
        <v>43770.308177430554</v>
      </c>
      <c r="B36" s="39" t="s">
        <v>855</v>
      </c>
      <c r="C36" s="39" t="s">
        <v>77</v>
      </c>
      <c r="D36" s="39" t="s">
        <v>856</v>
      </c>
      <c r="E36" s="39">
        <v>200600969</v>
      </c>
      <c r="F36" s="39" t="s">
        <v>857</v>
      </c>
      <c r="G36" s="40" t="s">
        <v>858</v>
      </c>
      <c r="H36" s="39" t="s">
        <v>883</v>
      </c>
      <c r="I36" s="1"/>
      <c r="J36" s="1"/>
      <c r="K36" s="39" t="s">
        <v>67</v>
      </c>
      <c r="L36" s="1"/>
      <c r="M36" s="1"/>
      <c r="N36" s="39" t="s">
        <v>67</v>
      </c>
      <c r="O36" s="1"/>
      <c r="P36" s="1"/>
      <c r="Q36" s="1"/>
      <c r="R36" s="1"/>
      <c r="S36" s="1"/>
      <c r="T36" s="1"/>
      <c r="U36" s="1"/>
      <c r="V36" s="1"/>
      <c r="W36" s="1"/>
      <c r="X36" s="1"/>
      <c r="Y36" s="1"/>
      <c r="Z36" s="39" t="s">
        <v>67</v>
      </c>
      <c r="AA36" s="1"/>
      <c r="AB36" s="39" t="s">
        <v>67</v>
      </c>
      <c r="AC36" s="39" t="s">
        <v>67</v>
      </c>
      <c r="AD36" s="1"/>
      <c r="AE36" s="1"/>
      <c r="AF36" s="1"/>
      <c r="AG36" s="39" t="s">
        <v>67</v>
      </c>
      <c r="AH36" s="39" t="s">
        <v>67</v>
      </c>
      <c r="AI36" s="39" t="s">
        <v>67</v>
      </c>
      <c r="AJ36" s="1"/>
      <c r="AK36" s="39" t="s">
        <v>67</v>
      </c>
      <c r="AL36" s="1"/>
      <c r="AM36" s="1"/>
      <c r="AN36" s="1"/>
      <c r="AO36" s="1"/>
      <c r="AP36" s="1"/>
      <c r="AQ36" s="1"/>
      <c r="AR36" s="1"/>
      <c r="AS36" s="1"/>
      <c r="AT36" s="1"/>
      <c r="AU36" s="39" t="s">
        <v>67</v>
      </c>
      <c r="AV36" s="1"/>
      <c r="AW36" s="1"/>
      <c r="AX36" s="1"/>
      <c r="AY36" s="39" t="s">
        <v>67</v>
      </c>
      <c r="AZ36" s="1"/>
      <c r="BA36" s="1"/>
      <c r="BB36" s="39" t="s">
        <v>67</v>
      </c>
      <c r="BC36" s="1"/>
      <c r="BD36" s="1"/>
      <c r="BE36" s="1"/>
      <c r="BF36" s="1"/>
      <c r="BG36" s="1"/>
      <c r="BH36" s="1"/>
      <c r="BI36" s="1"/>
      <c r="BJ36" s="1"/>
      <c r="BK36" s="1"/>
      <c r="BL36" s="1"/>
      <c r="BM36" s="1"/>
      <c r="BN36" s="39" t="s">
        <v>67</v>
      </c>
      <c r="BO36" s="1"/>
      <c r="BP36" s="1"/>
      <c r="BQ36" s="39" t="s">
        <v>67</v>
      </c>
      <c r="BR36" s="1"/>
      <c r="BS36" s="1"/>
      <c r="BT36" s="1"/>
      <c r="BU36" s="39" t="s">
        <v>67</v>
      </c>
      <c r="BV36" s="39" t="s">
        <v>67</v>
      </c>
      <c r="BW36" s="39" t="s">
        <v>67</v>
      </c>
      <c r="BX36" s="1"/>
      <c r="BY36" s="39" t="s">
        <v>67</v>
      </c>
      <c r="BZ36" s="1"/>
      <c r="CA36" s="1"/>
      <c r="CB36" s="1"/>
      <c r="CC36" s="1"/>
      <c r="CD36" s="1"/>
      <c r="CE36" s="1"/>
      <c r="CF36" s="1"/>
      <c r="CG36" s="1"/>
      <c r="CH36" s="1"/>
      <c r="CI36" s="39" t="s">
        <v>67</v>
      </c>
      <c r="CJ36" s="1"/>
      <c r="CK36" s="1"/>
      <c r="CL36" s="1"/>
      <c r="CM36" s="39" t="s">
        <v>67</v>
      </c>
      <c r="CN36" s="1"/>
      <c r="CO36" s="1"/>
      <c r="CP36" s="39" t="s">
        <v>67</v>
      </c>
      <c r="CQ36" s="1"/>
      <c r="CR36" s="1"/>
      <c r="CS36" s="1"/>
      <c r="CT36" s="39" t="s">
        <v>67</v>
      </c>
      <c r="CU36" s="1"/>
      <c r="CV36" s="1"/>
      <c r="CW36" s="1"/>
      <c r="CX36" s="1"/>
      <c r="CY36" s="1"/>
      <c r="CZ36" s="1"/>
      <c r="DA36" s="1"/>
      <c r="DB36" s="39" t="s">
        <v>67</v>
      </c>
      <c r="DC36" s="1"/>
      <c r="DD36" s="1"/>
      <c r="DE36" s="39" t="s">
        <v>67</v>
      </c>
      <c r="DF36" s="1"/>
      <c r="DG36" s="1"/>
      <c r="DH36" s="1"/>
      <c r="DI36" s="39" t="s">
        <v>67</v>
      </c>
      <c r="DJ36" s="39" t="s">
        <v>67</v>
      </c>
      <c r="DK36" s="39" t="s">
        <v>67</v>
      </c>
      <c r="DL36" s="1"/>
      <c r="DM36" s="39" t="s">
        <v>67</v>
      </c>
      <c r="DN36" s="1"/>
      <c r="DO36" s="1"/>
      <c r="DP36" s="1"/>
      <c r="DQ36" s="1"/>
      <c r="DR36" s="1"/>
      <c r="DS36" s="1"/>
      <c r="DT36" s="1"/>
      <c r="DU36" s="1"/>
      <c r="DV36" s="1"/>
      <c r="DW36" s="39" t="s">
        <v>67</v>
      </c>
      <c r="DX36" s="1"/>
      <c r="DY36" s="1"/>
      <c r="DZ36" s="39" t="s">
        <v>587</v>
      </c>
    </row>
    <row r="37" spans="1:130" ht="12.5" x14ac:dyDescent="0.25">
      <c r="A37" s="38">
        <v>43770.271227303238</v>
      </c>
      <c r="B37" s="39" t="s">
        <v>591</v>
      </c>
      <c r="C37" s="39" t="s">
        <v>77</v>
      </c>
      <c r="D37" s="39" t="s">
        <v>1133</v>
      </c>
      <c r="E37" s="39">
        <v>200600691</v>
      </c>
      <c r="F37" s="39" t="s">
        <v>1134</v>
      </c>
      <c r="G37" s="39" t="s">
        <v>1135</v>
      </c>
      <c r="H37" s="39" t="s">
        <v>883</v>
      </c>
      <c r="I37" s="39" t="s">
        <v>67</v>
      </c>
      <c r="J37" s="39" t="s">
        <v>67</v>
      </c>
      <c r="K37" s="1"/>
      <c r="L37" s="1"/>
      <c r="M37" s="1"/>
      <c r="N37" s="39" t="s">
        <v>67</v>
      </c>
      <c r="O37" s="1"/>
      <c r="P37" s="39" t="s">
        <v>67</v>
      </c>
      <c r="Q37" s="1"/>
      <c r="R37" s="39" t="s">
        <v>67</v>
      </c>
      <c r="S37" s="39" t="s">
        <v>67</v>
      </c>
      <c r="T37" s="1"/>
      <c r="U37" s="1"/>
      <c r="V37" s="1"/>
      <c r="W37" s="1"/>
      <c r="X37" s="1"/>
      <c r="Y37" s="39" t="s">
        <v>67</v>
      </c>
      <c r="Z37" s="1"/>
      <c r="AA37" s="39" t="s">
        <v>67</v>
      </c>
      <c r="AB37" s="39" t="s">
        <v>67</v>
      </c>
      <c r="AC37" s="39" t="s">
        <v>67</v>
      </c>
      <c r="AD37" s="1"/>
      <c r="AE37" s="39" t="s">
        <v>67</v>
      </c>
      <c r="AF37" s="39" t="s">
        <v>67</v>
      </c>
      <c r="AG37" s="1"/>
      <c r="AH37" s="39" t="s">
        <v>67</v>
      </c>
      <c r="AI37" s="39" t="s">
        <v>67</v>
      </c>
      <c r="AJ37" s="1"/>
      <c r="AK37" s="39" t="s">
        <v>67</v>
      </c>
      <c r="AL37" s="39" t="s">
        <v>67</v>
      </c>
      <c r="AM37" s="1"/>
      <c r="AN37" s="1"/>
      <c r="AO37" s="39" t="s">
        <v>67</v>
      </c>
      <c r="AP37" s="1"/>
      <c r="AQ37" s="1"/>
      <c r="AR37" s="1"/>
      <c r="AS37" s="1"/>
      <c r="AT37" s="1"/>
      <c r="AU37" s="1"/>
      <c r="AV37" s="39" t="s">
        <v>67</v>
      </c>
      <c r="AW37" s="39" t="s">
        <v>67</v>
      </c>
      <c r="AX37" s="39" t="s">
        <v>67</v>
      </c>
      <c r="AY37" s="1"/>
      <c r="AZ37" s="1"/>
      <c r="BA37" s="1"/>
      <c r="BB37" s="39" t="s">
        <v>67</v>
      </c>
      <c r="BC37" s="1"/>
      <c r="BD37" s="39" t="s">
        <v>67</v>
      </c>
      <c r="BE37" s="1"/>
      <c r="BF37" s="39" t="s">
        <v>67</v>
      </c>
      <c r="BG37" s="39" t="s">
        <v>67</v>
      </c>
      <c r="BH37" s="1"/>
      <c r="BI37" s="1"/>
      <c r="BJ37" s="1"/>
      <c r="BK37" s="1"/>
      <c r="BL37" s="1"/>
      <c r="BM37" s="39" t="s">
        <v>67</v>
      </c>
      <c r="BN37" s="1"/>
      <c r="BO37" s="39" t="s">
        <v>67</v>
      </c>
      <c r="BP37" s="39" t="s">
        <v>67</v>
      </c>
      <c r="BQ37" s="39" t="s">
        <v>67</v>
      </c>
      <c r="BR37" s="1"/>
      <c r="BS37" s="39" t="s">
        <v>67</v>
      </c>
      <c r="BT37" s="39" t="s">
        <v>67</v>
      </c>
      <c r="BU37" s="1"/>
      <c r="BV37" s="39" t="s">
        <v>67</v>
      </c>
      <c r="BW37" s="39" t="s">
        <v>67</v>
      </c>
      <c r="BX37" s="1"/>
      <c r="BY37" s="39" t="s">
        <v>67</v>
      </c>
      <c r="BZ37" s="39" t="s">
        <v>67</v>
      </c>
      <c r="CA37" s="1"/>
      <c r="CB37" s="1"/>
      <c r="CC37" s="39" t="s">
        <v>67</v>
      </c>
      <c r="CD37" s="1"/>
      <c r="CE37" s="1"/>
      <c r="CF37" s="1"/>
      <c r="CG37" s="1"/>
      <c r="CH37" s="1"/>
      <c r="CI37" s="1"/>
      <c r="CJ37" s="39" t="s">
        <v>67</v>
      </c>
      <c r="CK37" s="39" t="s">
        <v>67</v>
      </c>
      <c r="CL37" s="39" t="s">
        <v>67</v>
      </c>
      <c r="CM37" s="1"/>
      <c r="CN37" s="1"/>
      <c r="CO37" s="1"/>
      <c r="CP37" s="39" t="s">
        <v>67</v>
      </c>
      <c r="CQ37" s="1"/>
      <c r="CR37" s="39" t="s">
        <v>67</v>
      </c>
      <c r="CS37" s="1"/>
      <c r="CT37" s="39" t="s">
        <v>67</v>
      </c>
      <c r="CU37" s="39" t="s">
        <v>67</v>
      </c>
      <c r="CV37" s="1"/>
      <c r="CW37" s="1"/>
      <c r="CX37" s="1"/>
      <c r="CY37" s="1"/>
      <c r="CZ37" s="1"/>
      <c r="DA37" s="39" t="s">
        <v>67</v>
      </c>
      <c r="DB37" s="1"/>
      <c r="DC37" s="39" t="s">
        <v>67</v>
      </c>
      <c r="DD37" s="39" t="s">
        <v>67</v>
      </c>
      <c r="DE37" s="39" t="s">
        <v>67</v>
      </c>
      <c r="DF37" s="1"/>
      <c r="DG37" s="39" t="s">
        <v>67</v>
      </c>
      <c r="DH37" s="39" t="s">
        <v>67</v>
      </c>
      <c r="DI37" s="1"/>
      <c r="DJ37" s="39" t="s">
        <v>67</v>
      </c>
      <c r="DK37" s="39" t="s">
        <v>67</v>
      </c>
      <c r="DL37" s="1"/>
      <c r="DM37" s="39" t="s">
        <v>67</v>
      </c>
      <c r="DN37" s="39" t="s">
        <v>67</v>
      </c>
      <c r="DO37" s="1"/>
      <c r="DP37" s="1"/>
      <c r="DQ37" s="39" t="s">
        <v>67</v>
      </c>
      <c r="DR37" s="1"/>
      <c r="DS37" s="1"/>
      <c r="DT37" s="1"/>
      <c r="DU37" s="1"/>
      <c r="DV37" s="1"/>
      <c r="DW37" s="1"/>
      <c r="DX37" s="39" t="s">
        <v>67</v>
      </c>
      <c r="DY37" s="1"/>
      <c r="DZ37" s="39" t="s">
        <v>257</v>
      </c>
    </row>
    <row r="38" spans="1:130" ht="12.5" x14ac:dyDescent="0.25">
      <c r="A38" s="38">
        <v>43769.78698138889</v>
      </c>
      <c r="B38" s="39" t="s">
        <v>1137</v>
      </c>
      <c r="C38" s="39" t="s">
        <v>77</v>
      </c>
      <c r="D38" s="39" t="s">
        <v>1138</v>
      </c>
      <c r="E38" s="39">
        <v>200600694</v>
      </c>
      <c r="F38" s="39" t="s">
        <v>1139</v>
      </c>
      <c r="G38" s="40" t="s">
        <v>163</v>
      </c>
      <c r="H38" s="39" t="s">
        <v>883</v>
      </c>
      <c r="I38" s="39" t="s">
        <v>67</v>
      </c>
      <c r="J38" s="39" t="s">
        <v>67</v>
      </c>
      <c r="K38" s="1"/>
      <c r="L38" s="1"/>
      <c r="M38" s="1"/>
      <c r="N38" s="1"/>
      <c r="O38" s="1"/>
      <c r="P38" s="39" t="s">
        <v>67</v>
      </c>
      <c r="Q38" s="1"/>
      <c r="R38" s="39" t="s">
        <v>67</v>
      </c>
      <c r="S38" s="39" t="s">
        <v>67</v>
      </c>
      <c r="T38" s="1"/>
      <c r="U38" s="1"/>
      <c r="V38" s="1"/>
      <c r="W38" s="1"/>
      <c r="X38" s="1"/>
      <c r="Y38" s="39" t="s">
        <v>67</v>
      </c>
      <c r="Z38" s="1"/>
      <c r="AA38" s="39" t="s">
        <v>67</v>
      </c>
      <c r="AB38" s="39" t="s">
        <v>67</v>
      </c>
      <c r="AC38" s="39" t="s">
        <v>67</v>
      </c>
      <c r="AD38" s="1"/>
      <c r="AE38" s="1"/>
      <c r="AF38" s="39" t="s">
        <v>67</v>
      </c>
      <c r="AG38" s="1"/>
      <c r="AH38" s="39" t="s">
        <v>67</v>
      </c>
      <c r="AI38" s="39" t="s">
        <v>67</v>
      </c>
      <c r="AJ38" s="1"/>
      <c r="AK38" s="39" t="s">
        <v>67</v>
      </c>
      <c r="AL38" s="39" t="s">
        <v>67</v>
      </c>
      <c r="AM38" s="1"/>
      <c r="AN38" s="1"/>
      <c r="AO38" s="39" t="s">
        <v>67</v>
      </c>
      <c r="AP38" s="1"/>
      <c r="AQ38" s="1"/>
      <c r="AR38" s="1"/>
      <c r="AS38" s="1"/>
      <c r="AT38" s="1"/>
      <c r="AU38" s="1"/>
      <c r="AV38" s="39" t="s">
        <v>67</v>
      </c>
      <c r="AW38" s="39" t="s">
        <v>67</v>
      </c>
      <c r="AX38" s="39" t="s">
        <v>67</v>
      </c>
      <c r="AY38" s="1"/>
      <c r="AZ38" s="1"/>
      <c r="BA38" s="1"/>
      <c r="BB38" s="1"/>
      <c r="BC38" s="1"/>
      <c r="BD38" s="39" t="s">
        <v>67</v>
      </c>
      <c r="BE38" s="1"/>
      <c r="BF38" s="39" t="s">
        <v>67</v>
      </c>
      <c r="BG38" s="39" t="s">
        <v>67</v>
      </c>
      <c r="BH38" s="1"/>
      <c r="BI38" s="1"/>
      <c r="BJ38" s="1"/>
      <c r="BK38" s="1"/>
      <c r="BL38" s="1"/>
      <c r="BM38" s="39" t="s">
        <v>67</v>
      </c>
      <c r="BN38" s="1"/>
      <c r="BO38" s="39" t="s">
        <v>67</v>
      </c>
      <c r="BP38" s="39" t="s">
        <v>67</v>
      </c>
      <c r="BQ38" s="39" t="s">
        <v>67</v>
      </c>
      <c r="BR38" s="1"/>
      <c r="BS38" s="1"/>
      <c r="BT38" s="39" t="s">
        <v>67</v>
      </c>
      <c r="BU38" s="1"/>
      <c r="BV38" s="39" t="s">
        <v>67</v>
      </c>
      <c r="BW38" s="39" t="s">
        <v>67</v>
      </c>
      <c r="BX38" s="1"/>
      <c r="BY38" s="39" t="s">
        <v>67</v>
      </c>
      <c r="BZ38" s="39" t="s">
        <v>67</v>
      </c>
      <c r="CA38" s="1"/>
      <c r="CB38" s="1"/>
      <c r="CC38" s="39" t="s">
        <v>67</v>
      </c>
      <c r="CD38" s="1"/>
      <c r="CE38" s="1"/>
      <c r="CF38" s="1"/>
      <c r="CG38" s="1"/>
      <c r="CH38" s="1"/>
      <c r="CI38" s="1"/>
      <c r="CJ38" s="39" t="s">
        <v>67</v>
      </c>
      <c r="CK38" s="39" t="s">
        <v>67</v>
      </c>
      <c r="CL38" s="39" t="s">
        <v>67</v>
      </c>
      <c r="CM38" s="1"/>
      <c r="CN38" s="1"/>
      <c r="CO38" s="1"/>
      <c r="CP38" s="1"/>
      <c r="CQ38" s="1"/>
      <c r="CR38" s="39" t="s">
        <v>67</v>
      </c>
      <c r="CS38" s="1"/>
      <c r="CT38" s="39" t="s">
        <v>67</v>
      </c>
      <c r="CU38" s="39" t="s">
        <v>67</v>
      </c>
      <c r="CV38" s="1"/>
      <c r="CW38" s="1"/>
      <c r="CX38" s="1"/>
      <c r="CY38" s="1"/>
      <c r="CZ38" s="1"/>
      <c r="DA38" s="1"/>
      <c r="DB38" s="1"/>
      <c r="DC38" s="39" t="s">
        <v>67</v>
      </c>
      <c r="DD38" s="39" t="s">
        <v>67</v>
      </c>
      <c r="DE38" s="39" t="s">
        <v>67</v>
      </c>
      <c r="DF38" s="1"/>
      <c r="DG38" s="1"/>
      <c r="DH38" s="39" t="s">
        <v>67</v>
      </c>
      <c r="DI38" s="1"/>
      <c r="DJ38" s="39" t="s">
        <v>67</v>
      </c>
      <c r="DK38" s="39" t="s">
        <v>67</v>
      </c>
      <c r="DL38" s="1"/>
      <c r="DM38" s="39" t="s">
        <v>67</v>
      </c>
      <c r="DN38" s="39" t="s">
        <v>67</v>
      </c>
      <c r="DO38" s="1"/>
      <c r="DP38" s="1"/>
      <c r="DQ38" s="39" t="s">
        <v>67</v>
      </c>
      <c r="DR38" s="1"/>
      <c r="DS38" s="1"/>
      <c r="DT38" s="1"/>
      <c r="DU38" s="1"/>
      <c r="DV38" s="1"/>
      <c r="DW38" s="1"/>
      <c r="DX38" s="39" t="s">
        <v>67</v>
      </c>
      <c r="DY38" s="1"/>
      <c r="DZ38" s="39" t="s">
        <v>264</v>
      </c>
    </row>
    <row r="39" spans="1:130" ht="12.5" x14ac:dyDescent="0.25">
      <c r="A39" s="38">
        <v>43770.345489432875</v>
      </c>
      <c r="B39" s="39" t="s">
        <v>1151</v>
      </c>
      <c r="C39" s="39" t="s">
        <v>77</v>
      </c>
      <c r="D39" s="39" t="s">
        <v>593</v>
      </c>
      <c r="E39" s="39">
        <v>200600819</v>
      </c>
      <c r="F39" s="39" t="s">
        <v>594</v>
      </c>
      <c r="G39" s="40" t="s">
        <v>595</v>
      </c>
      <c r="H39" s="39" t="s">
        <v>883</v>
      </c>
      <c r="I39" s="39" t="s">
        <v>67</v>
      </c>
      <c r="J39" s="39" t="s">
        <v>67</v>
      </c>
      <c r="K39" s="39" t="s">
        <v>67</v>
      </c>
      <c r="L39" s="1"/>
      <c r="M39" s="1"/>
      <c r="N39" s="1"/>
      <c r="O39" s="1"/>
      <c r="P39" s="39" t="s">
        <v>67</v>
      </c>
      <c r="Q39" s="1"/>
      <c r="R39" s="1"/>
      <c r="S39" s="1"/>
      <c r="T39" s="1"/>
      <c r="U39" s="1"/>
      <c r="V39" s="1"/>
      <c r="W39" s="1"/>
      <c r="X39" s="1"/>
      <c r="Y39" s="1"/>
      <c r="Z39" s="39" t="s">
        <v>67</v>
      </c>
      <c r="AA39" s="39" t="s">
        <v>67</v>
      </c>
      <c r="AB39" s="1"/>
      <c r="AC39" s="39" t="s">
        <v>67</v>
      </c>
      <c r="AD39" s="1"/>
      <c r="AE39" s="1"/>
      <c r="AF39" s="1"/>
      <c r="AG39" s="1"/>
      <c r="AH39" s="39" t="s">
        <v>67</v>
      </c>
      <c r="AI39" s="39" t="s">
        <v>67</v>
      </c>
      <c r="AJ39" s="1"/>
      <c r="AK39" s="39" t="s">
        <v>67</v>
      </c>
      <c r="AL39" s="39" t="s">
        <v>67</v>
      </c>
      <c r="AM39" s="1"/>
      <c r="AN39" s="1"/>
      <c r="AO39" s="39" t="s">
        <v>67</v>
      </c>
      <c r="AP39" s="1"/>
      <c r="AQ39" s="1"/>
      <c r="AR39" s="1"/>
      <c r="AS39" s="1"/>
      <c r="AT39" s="1"/>
      <c r="AU39" s="39" t="s">
        <v>67</v>
      </c>
      <c r="AV39" s="1"/>
      <c r="AW39" s="1"/>
      <c r="AX39" s="39" t="s">
        <v>67</v>
      </c>
      <c r="AY39" s="39" t="s">
        <v>67</v>
      </c>
      <c r="AZ39" s="1"/>
      <c r="BA39" s="1"/>
      <c r="BB39" s="1"/>
      <c r="BC39" s="1"/>
      <c r="BD39" s="39" t="s">
        <v>67</v>
      </c>
      <c r="BE39" s="1"/>
      <c r="BF39" s="1"/>
      <c r="BG39" s="1"/>
      <c r="BH39" s="1"/>
      <c r="BI39" s="1"/>
      <c r="BJ39" s="1"/>
      <c r="BK39" s="1"/>
      <c r="BL39" s="1"/>
      <c r="BM39" s="1"/>
      <c r="BN39" s="39" t="s">
        <v>67</v>
      </c>
      <c r="BO39" s="39" t="s">
        <v>67</v>
      </c>
      <c r="BP39" s="1"/>
      <c r="BQ39" s="39" t="s">
        <v>67</v>
      </c>
      <c r="BR39" s="1"/>
      <c r="BS39" s="1"/>
      <c r="BT39" s="1"/>
      <c r="BU39" s="1"/>
      <c r="BV39" s="39" t="s">
        <v>67</v>
      </c>
      <c r="BW39" s="39" t="s">
        <v>67</v>
      </c>
      <c r="BX39" s="1"/>
      <c r="BY39" s="39" t="s">
        <v>67</v>
      </c>
      <c r="BZ39" s="39" t="s">
        <v>67</v>
      </c>
      <c r="CA39" s="1"/>
      <c r="CB39" s="1"/>
      <c r="CC39" s="39" t="s">
        <v>67</v>
      </c>
      <c r="CD39" s="1"/>
      <c r="CE39" s="1"/>
      <c r="CF39" s="1"/>
      <c r="CG39" s="1"/>
      <c r="CH39" s="1"/>
      <c r="CI39" s="39" t="s">
        <v>67</v>
      </c>
      <c r="CJ39" s="1"/>
      <c r="CK39" s="1"/>
      <c r="CL39" s="39" t="s">
        <v>67</v>
      </c>
      <c r="CM39" s="39" t="s">
        <v>67</v>
      </c>
      <c r="CN39" s="1"/>
      <c r="CO39" s="1"/>
      <c r="CP39" s="1"/>
      <c r="CQ39" s="1"/>
      <c r="CR39" s="39" t="s">
        <v>67</v>
      </c>
      <c r="CS39" s="1"/>
      <c r="CT39" s="1"/>
      <c r="CU39" s="1"/>
      <c r="CV39" s="1"/>
      <c r="CW39" s="1"/>
      <c r="CX39" s="1"/>
      <c r="CY39" s="1"/>
      <c r="CZ39" s="1"/>
      <c r="DA39" s="1"/>
      <c r="DB39" s="39" t="s">
        <v>67</v>
      </c>
      <c r="DC39" s="39" t="s">
        <v>67</v>
      </c>
      <c r="DD39" s="1"/>
      <c r="DE39" s="39" t="s">
        <v>67</v>
      </c>
      <c r="DF39" s="1"/>
      <c r="DG39" s="1"/>
      <c r="DH39" s="1"/>
      <c r="DI39" s="1"/>
      <c r="DJ39" s="39" t="s">
        <v>67</v>
      </c>
      <c r="DK39" s="39" t="s">
        <v>67</v>
      </c>
      <c r="DL39" s="1"/>
      <c r="DM39" s="39" t="s">
        <v>67</v>
      </c>
      <c r="DN39" s="39" t="s">
        <v>67</v>
      </c>
      <c r="DO39" s="1"/>
      <c r="DP39" s="1"/>
      <c r="DQ39" s="39" t="s">
        <v>67</v>
      </c>
      <c r="DR39" s="1"/>
      <c r="DS39" s="1"/>
      <c r="DT39" s="1"/>
      <c r="DU39" s="1"/>
      <c r="DV39" s="1"/>
      <c r="DW39" s="39" t="s">
        <v>67</v>
      </c>
      <c r="DX39" s="1"/>
      <c r="DY39" s="1"/>
      <c r="DZ39" s="39" t="s">
        <v>587</v>
      </c>
    </row>
    <row r="40" spans="1:130" ht="12.5" x14ac:dyDescent="0.25">
      <c r="A40" s="38">
        <v>43770.242951655091</v>
      </c>
      <c r="B40" s="39" t="s">
        <v>484</v>
      </c>
      <c r="C40" s="39" t="s">
        <v>78</v>
      </c>
      <c r="D40" s="39" t="s">
        <v>91</v>
      </c>
      <c r="E40" s="39">
        <v>200600078</v>
      </c>
      <c r="F40" s="39" t="s">
        <v>92</v>
      </c>
      <c r="G40" s="40" t="s">
        <v>165</v>
      </c>
      <c r="H40" s="39" t="s">
        <v>883</v>
      </c>
      <c r="I40" s="39" t="s">
        <v>67</v>
      </c>
      <c r="J40" s="39" t="s">
        <v>67</v>
      </c>
      <c r="K40" s="39" t="s">
        <v>67</v>
      </c>
      <c r="L40" s="1"/>
      <c r="M40" s="1"/>
      <c r="N40" s="1"/>
      <c r="O40" s="1"/>
      <c r="P40" s="39" t="s">
        <v>67</v>
      </c>
      <c r="Q40" s="1"/>
      <c r="R40" s="39" t="s">
        <v>67</v>
      </c>
      <c r="S40" s="39" t="s">
        <v>67</v>
      </c>
      <c r="T40" s="1"/>
      <c r="U40" s="1"/>
      <c r="V40" s="1"/>
      <c r="W40" s="1"/>
      <c r="X40" s="1"/>
      <c r="Y40" s="39" t="s">
        <v>67</v>
      </c>
      <c r="Z40" s="39" t="s">
        <v>67</v>
      </c>
      <c r="AA40" s="39" t="s">
        <v>67</v>
      </c>
      <c r="AB40" s="39" t="s">
        <v>67</v>
      </c>
      <c r="AC40" s="1"/>
      <c r="AD40" s="1"/>
      <c r="AE40" s="1"/>
      <c r="AF40" s="1"/>
      <c r="AG40" s="1"/>
      <c r="AH40" s="39" t="s">
        <v>67</v>
      </c>
      <c r="AI40" s="39" t="s">
        <v>67</v>
      </c>
      <c r="AJ40" s="1"/>
      <c r="AK40" s="39" t="s">
        <v>67</v>
      </c>
      <c r="AL40" s="39" t="s">
        <v>67</v>
      </c>
      <c r="AM40" s="1"/>
      <c r="AN40" s="1"/>
      <c r="AO40" s="39" t="s">
        <v>67</v>
      </c>
      <c r="AP40" s="1"/>
      <c r="AQ40" s="1"/>
      <c r="AR40" s="1"/>
      <c r="AS40" s="1"/>
      <c r="AT40" s="1"/>
      <c r="AU40" s="39" t="s">
        <v>67</v>
      </c>
      <c r="AV40" s="1"/>
      <c r="AW40" s="39" t="s">
        <v>67</v>
      </c>
      <c r="AX40" s="39" t="s">
        <v>67</v>
      </c>
      <c r="AY40" s="39" t="s">
        <v>67</v>
      </c>
      <c r="AZ40" s="1"/>
      <c r="BA40" s="1"/>
      <c r="BB40" s="1"/>
      <c r="BC40" s="1"/>
      <c r="BD40" s="39" t="s">
        <v>67</v>
      </c>
      <c r="BE40" s="1"/>
      <c r="BF40" s="39" t="s">
        <v>67</v>
      </c>
      <c r="BG40" s="39" t="s">
        <v>67</v>
      </c>
      <c r="BH40" s="1"/>
      <c r="BI40" s="1"/>
      <c r="BJ40" s="1"/>
      <c r="BK40" s="1"/>
      <c r="BL40" s="1"/>
      <c r="BM40" s="39" t="s">
        <v>67</v>
      </c>
      <c r="BN40" s="39" t="s">
        <v>67</v>
      </c>
      <c r="BO40" s="39" t="s">
        <v>67</v>
      </c>
      <c r="BP40" s="39" t="s">
        <v>67</v>
      </c>
      <c r="BQ40" s="1"/>
      <c r="BR40" s="1"/>
      <c r="BS40" s="1"/>
      <c r="BT40" s="1"/>
      <c r="BU40" s="1"/>
      <c r="BV40" s="39" t="s">
        <v>67</v>
      </c>
      <c r="BW40" s="39" t="s">
        <v>67</v>
      </c>
      <c r="BX40" s="1"/>
      <c r="BY40" s="39" t="s">
        <v>67</v>
      </c>
      <c r="BZ40" s="39" t="s">
        <v>67</v>
      </c>
      <c r="CA40" s="1"/>
      <c r="CB40" s="1"/>
      <c r="CC40" s="39" t="s">
        <v>67</v>
      </c>
      <c r="CD40" s="1"/>
      <c r="CE40" s="1"/>
      <c r="CF40" s="1"/>
      <c r="CG40" s="1"/>
      <c r="CH40" s="1"/>
      <c r="CI40" s="39" t="s">
        <v>67</v>
      </c>
      <c r="CJ40" s="1"/>
      <c r="CK40" s="39" t="s">
        <v>67</v>
      </c>
      <c r="CL40" s="39" t="s">
        <v>67</v>
      </c>
      <c r="CM40" s="39" t="s">
        <v>67</v>
      </c>
      <c r="CN40" s="1"/>
      <c r="CO40" s="1"/>
      <c r="CP40" s="1"/>
      <c r="CQ40" s="1"/>
      <c r="CR40" s="39" t="s">
        <v>67</v>
      </c>
      <c r="CS40" s="1"/>
      <c r="CT40" s="39" t="s">
        <v>67</v>
      </c>
      <c r="CU40" s="39" t="s">
        <v>67</v>
      </c>
      <c r="CV40" s="1"/>
      <c r="CW40" s="1"/>
      <c r="CX40" s="1"/>
      <c r="CY40" s="1"/>
      <c r="CZ40" s="1"/>
      <c r="DA40" s="39" t="s">
        <v>67</v>
      </c>
      <c r="DB40" s="39" t="s">
        <v>67</v>
      </c>
      <c r="DC40" s="39" t="s">
        <v>67</v>
      </c>
      <c r="DD40" s="39" t="s">
        <v>67</v>
      </c>
      <c r="DE40" s="1"/>
      <c r="DF40" s="1"/>
      <c r="DG40" s="1"/>
      <c r="DH40" s="1"/>
      <c r="DI40" s="1"/>
      <c r="DJ40" s="39" t="s">
        <v>67</v>
      </c>
      <c r="DK40" s="39" t="s">
        <v>67</v>
      </c>
      <c r="DL40" s="1"/>
      <c r="DM40" s="39" t="s">
        <v>67</v>
      </c>
      <c r="DN40" s="39" t="s">
        <v>67</v>
      </c>
      <c r="DO40" s="1"/>
      <c r="DP40" s="1"/>
      <c r="DQ40" s="39" t="s">
        <v>67</v>
      </c>
      <c r="DR40" s="1"/>
      <c r="DS40" s="1"/>
      <c r="DT40" s="1"/>
      <c r="DU40" s="1"/>
      <c r="DV40" s="1"/>
      <c r="DW40" s="39" t="s">
        <v>67</v>
      </c>
      <c r="DX40" s="1"/>
      <c r="DY40" s="1"/>
      <c r="DZ40" s="39">
        <v>1</v>
      </c>
    </row>
    <row r="41" spans="1:130" ht="12.5" x14ac:dyDescent="0.25">
      <c r="A41" s="38">
        <v>43769.832536875001</v>
      </c>
      <c r="B41" s="39" t="s">
        <v>600</v>
      </c>
      <c r="C41" s="39" t="s">
        <v>78</v>
      </c>
      <c r="D41" s="39" t="s">
        <v>168</v>
      </c>
      <c r="E41" s="39">
        <v>200600985</v>
      </c>
      <c r="F41" s="39" t="s">
        <v>169</v>
      </c>
      <c r="G41" s="40" t="s">
        <v>1171</v>
      </c>
      <c r="H41" s="39" t="s">
        <v>883</v>
      </c>
      <c r="I41" s="39" t="s">
        <v>67</v>
      </c>
      <c r="J41" s="39" t="s">
        <v>67</v>
      </c>
      <c r="K41" s="39" t="s">
        <v>67</v>
      </c>
      <c r="L41" s="1"/>
      <c r="M41" s="1"/>
      <c r="N41" s="1"/>
      <c r="O41" s="1"/>
      <c r="P41" s="39" t="s">
        <v>67</v>
      </c>
      <c r="Q41" s="1"/>
      <c r="R41" s="39" t="s">
        <v>67</v>
      </c>
      <c r="S41" s="1"/>
      <c r="T41" s="39" t="s">
        <v>67</v>
      </c>
      <c r="U41" s="39" t="s">
        <v>67</v>
      </c>
      <c r="V41" s="39" t="s">
        <v>67</v>
      </c>
      <c r="W41" s="1"/>
      <c r="X41" s="1"/>
      <c r="Y41" s="1"/>
      <c r="Z41" s="39" t="s">
        <v>67</v>
      </c>
      <c r="AA41" s="39" t="s">
        <v>67</v>
      </c>
      <c r="AB41" s="1"/>
      <c r="AC41" s="1"/>
      <c r="AD41" s="39" t="s">
        <v>67</v>
      </c>
      <c r="AE41" s="1"/>
      <c r="AF41" s="1"/>
      <c r="AG41" s="1"/>
      <c r="AH41" s="39" t="s">
        <v>67</v>
      </c>
      <c r="AI41" s="39" t="s">
        <v>67</v>
      </c>
      <c r="AJ41" s="1"/>
      <c r="AK41" s="39" t="s">
        <v>67</v>
      </c>
      <c r="AL41" s="39" t="s">
        <v>67</v>
      </c>
      <c r="AM41" s="1"/>
      <c r="AN41" s="39" t="s">
        <v>67</v>
      </c>
      <c r="AO41" s="39" t="s">
        <v>67</v>
      </c>
      <c r="AP41" s="1"/>
      <c r="AQ41" s="1"/>
      <c r="AR41" s="1"/>
      <c r="AS41" s="1"/>
      <c r="AT41" s="1"/>
      <c r="AU41" s="39" t="s">
        <v>67</v>
      </c>
      <c r="AV41" s="39" t="s">
        <v>67</v>
      </c>
      <c r="AW41" s="39" t="s">
        <v>67</v>
      </c>
      <c r="AX41" s="39" t="s">
        <v>67</v>
      </c>
      <c r="AY41" s="39" t="s">
        <v>67</v>
      </c>
      <c r="AZ41" s="1"/>
      <c r="BA41" s="1"/>
      <c r="BB41" s="1"/>
      <c r="BC41" s="1"/>
      <c r="BD41" s="39" t="s">
        <v>67</v>
      </c>
      <c r="BE41" s="1"/>
      <c r="BF41" s="39" t="s">
        <v>67</v>
      </c>
      <c r="BG41" s="1"/>
      <c r="BH41" s="39" t="s">
        <v>67</v>
      </c>
      <c r="BI41" s="39" t="s">
        <v>67</v>
      </c>
      <c r="BJ41" s="39" t="s">
        <v>67</v>
      </c>
      <c r="BK41" s="1"/>
      <c r="BL41" s="1"/>
      <c r="BM41" s="1"/>
      <c r="BN41" s="39" t="s">
        <v>67</v>
      </c>
      <c r="BO41" s="39" t="s">
        <v>67</v>
      </c>
      <c r="BP41" s="1"/>
      <c r="BQ41" s="1"/>
      <c r="BR41" s="39" t="s">
        <v>67</v>
      </c>
      <c r="BS41" s="1"/>
      <c r="BT41" s="1"/>
      <c r="BU41" s="1"/>
      <c r="BV41" s="39" t="s">
        <v>67</v>
      </c>
      <c r="BW41" s="39" t="s">
        <v>67</v>
      </c>
      <c r="BX41" s="1"/>
      <c r="BY41" s="39" t="s">
        <v>67</v>
      </c>
      <c r="BZ41" s="39" t="s">
        <v>67</v>
      </c>
      <c r="CA41" s="1"/>
      <c r="CB41" s="39" t="s">
        <v>67</v>
      </c>
      <c r="CC41" s="39" t="s">
        <v>67</v>
      </c>
      <c r="CD41" s="1"/>
      <c r="CE41" s="1"/>
      <c r="CF41" s="1"/>
      <c r="CG41" s="1"/>
      <c r="CH41" s="1"/>
      <c r="CI41" s="39" t="s">
        <v>67</v>
      </c>
      <c r="CJ41" s="39" t="s">
        <v>67</v>
      </c>
      <c r="CK41" s="39" t="s">
        <v>67</v>
      </c>
      <c r="CL41" s="39" t="s">
        <v>67</v>
      </c>
      <c r="CM41" s="39" t="s">
        <v>67</v>
      </c>
      <c r="CN41" s="1"/>
      <c r="CO41" s="1"/>
      <c r="CP41" s="1"/>
      <c r="CQ41" s="1"/>
      <c r="CR41" s="39" t="s">
        <v>67</v>
      </c>
      <c r="CS41" s="1"/>
      <c r="CT41" s="39" t="s">
        <v>67</v>
      </c>
      <c r="CU41" s="1"/>
      <c r="CV41" s="39" t="s">
        <v>67</v>
      </c>
      <c r="CW41" s="39" t="s">
        <v>67</v>
      </c>
      <c r="CX41" s="39" t="s">
        <v>67</v>
      </c>
      <c r="CY41" s="1"/>
      <c r="CZ41" s="1"/>
      <c r="DA41" s="1"/>
      <c r="DB41" s="39" t="s">
        <v>67</v>
      </c>
      <c r="DC41" s="39" t="s">
        <v>67</v>
      </c>
      <c r="DD41" s="1"/>
      <c r="DE41" s="1"/>
      <c r="DF41" s="39" t="s">
        <v>67</v>
      </c>
      <c r="DG41" s="1"/>
      <c r="DH41" s="1"/>
      <c r="DI41" s="1"/>
      <c r="DJ41" s="39" t="s">
        <v>67</v>
      </c>
      <c r="DK41" s="39" t="s">
        <v>67</v>
      </c>
      <c r="DL41" s="1"/>
      <c r="DM41" s="39" t="s">
        <v>67</v>
      </c>
      <c r="DN41" s="39" t="s">
        <v>67</v>
      </c>
      <c r="DO41" s="1"/>
      <c r="DP41" s="39" t="s">
        <v>67</v>
      </c>
      <c r="DQ41" s="1"/>
      <c r="DR41" s="1"/>
      <c r="DS41" s="1"/>
      <c r="DT41" s="1"/>
      <c r="DU41" s="1"/>
      <c r="DV41" s="1"/>
      <c r="DW41" s="39" t="s">
        <v>67</v>
      </c>
      <c r="DX41" s="39" t="s">
        <v>67</v>
      </c>
      <c r="DY41" s="1"/>
      <c r="DZ41" s="39" t="s">
        <v>224</v>
      </c>
    </row>
    <row r="42" spans="1:130" ht="12.5" x14ac:dyDescent="0.25">
      <c r="A42" s="38">
        <v>43770.262688379633</v>
      </c>
      <c r="B42" s="39" t="s">
        <v>1180</v>
      </c>
      <c r="C42" s="39" t="s">
        <v>78</v>
      </c>
      <c r="D42" s="39" t="s">
        <v>1181</v>
      </c>
      <c r="E42" s="39">
        <v>200401085</v>
      </c>
      <c r="F42" s="39" t="s">
        <v>1182</v>
      </c>
      <c r="G42" s="40" t="s">
        <v>1183</v>
      </c>
      <c r="H42" s="39" t="s">
        <v>883</v>
      </c>
      <c r="I42" s="39" t="s">
        <v>67</v>
      </c>
      <c r="J42" s="39" t="s">
        <v>67</v>
      </c>
      <c r="K42" s="1"/>
      <c r="L42" s="1"/>
      <c r="M42" s="1"/>
      <c r="N42" s="1"/>
      <c r="O42" s="1"/>
      <c r="P42" s="39" t="s">
        <v>67</v>
      </c>
      <c r="Q42" s="1"/>
      <c r="R42" s="39" t="s">
        <v>67</v>
      </c>
      <c r="S42" s="39" t="s">
        <v>67</v>
      </c>
      <c r="T42" s="1"/>
      <c r="U42" s="1"/>
      <c r="V42" s="39" t="s">
        <v>67</v>
      </c>
      <c r="W42" s="39" t="s">
        <v>67</v>
      </c>
      <c r="X42" s="1"/>
      <c r="Y42" s="39" t="s">
        <v>67</v>
      </c>
      <c r="Z42" s="1"/>
      <c r="AA42" s="39" t="s">
        <v>67</v>
      </c>
      <c r="AB42" s="1"/>
      <c r="AC42" s="1"/>
      <c r="AD42" s="1"/>
      <c r="AE42" s="39" t="s">
        <v>67</v>
      </c>
      <c r="AF42" s="1"/>
      <c r="AG42" s="1"/>
      <c r="AH42" s="39" t="s">
        <v>67</v>
      </c>
      <c r="AI42" s="39" t="s">
        <v>67</v>
      </c>
      <c r="AJ42" s="1"/>
      <c r="AK42" s="39" t="s">
        <v>67</v>
      </c>
      <c r="AL42" s="39" t="s">
        <v>67</v>
      </c>
      <c r="AM42" s="1"/>
      <c r="AN42" s="1"/>
      <c r="AO42" s="39" t="s">
        <v>67</v>
      </c>
      <c r="AP42" s="1"/>
      <c r="AQ42" s="1"/>
      <c r="AR42" s="1"/>
      <c r="AS42" s="1"/>
      <c r="AT42" s="1"/>
      <c r="AU42" s="1"/>
      <c r="AV42" s="1"/>
      <c r="AW42" s="39" t="s">
        <v>67</v>
      </c>
      <c r="AX42" s="39" t="s">
        <v>67</v>
      </c>
      <c r="AY42" s="39" t="s">
        <v>67</v>
      </c>
      <c r="AZ42" s="1"/>
      <c r="BA42" s="1"/>
      <c r="BB42" s="1"/>
      <c r="BC42" s="1"/>
      <c r="BD42" s="39" t="s">
        <v>67</v>
      </c>
      <c r="BE42" s="1"/>
      <c r="BF42" s="39" t="s">
        <v>67</v>
      </c>
      <c r="BG42" s="39" t="s">
        <v>67</v>
      </c>
      <c r="BH42" s="1"/>
      <c r="BI42" s="1"/>
      <c r="BJ42" s="1"/>
      <c r="BK42" s="39" t="s">
        <v>67</v>
      </c>
      <c r="BL42" s="1"/>
      <c r="BM42" s="39" t="s">
        <v>67</v>
      </c>
      <c r="BN42" s="39" t="s">
        <v>67</v>
      </c>
      <c r="BO42" s="39" t="s">
        <v>67</v>
      </c>
      <c r="BP42" s="1"/>
      <c r="BQ42" s="1"/>
      <c r="BR42" s="1"/>
      <c r="BS42" s="39" t="s">
        <v>67</v>
      </c>
      <c r="BT42" s="1"/>
      <c r="BU42" s="1"/>
      <c r="BV42" s="39" t="s">
        <v>67</v>
      </c>
      <c r="BW42" s="39" t="s">
        <v>67</v>
      </c>
      <c r="BX42" s="1"/>
      <c r="BY42" s="39" t="s">
        <v>67</v>
      </c>
      <c r="BZ42" s="39" t="s">
        <v>67</v>
      </c>
      <c r="CA42" s="1"/>
      <c r="CB42" s="1"/>
      <c r="CC42" s="39" t="s">
        <v>67</v>
      </c>
      <c r="CD42" s="1"/>
      <c r="CE42" s="1"/>
      <c r="CF42" s="1"/>
      <c r="CG42" s="1"/>
      <c r="CH42" s="1"/>
      <c r="CI42" s="1"/>
      <c r="CJ42" s="1"/>
      <c r="CK42" s="39" t="s">
        <v>67</v>
      </c>
      <c r="CL42" s="39" t="s">
        <v>67</v>
      </c>
      <c r="CM42" s="39" t="s">
        <v>67</v>
      </c>
      <c r="CN42" s="1"/>
      <c r="CO42" s="1"/>
      <c r="CP42" s="1"/>
      <c r="CQ42" s="1"/>
      <c r="CR42" s="39" t="s">
        <v>67</v>
      </c>
      <c r="CS42" s="1"/>
      <c r="CT42" s="39" t="s">
        <v>67</v>
      </c>
      <c r="CU42" s="39" t="s">
        <v>67</v>
      </c>
      <c r="CV42" s="1"/>
      <c r="CW42" s="1"/>
      <c r="CX42" s="39" t="s">
        <v>67</v>
      </c>
      <c r="CY42" s="1"/>
      <c r="CZ42" s="1"/>
      <c r="DA42" s="39" t="s">
        <v>67</v>
      </c>
      <c r="DB42" s="39" t="s">
        <v>67</v>
      </c>
      <c r="DC42" s="39" t="s">
        <v>67</v>
      </c>
      <c r="DD42" s="1"/>
      <c r="DE42" s="1"/>
      <c r="DF42" s="1"/>
      <c r="DG42" s="39" t="s">
        <v>67</v>
      </c>
      <c r="DH42" s="1"/>
      <c r="DI42" s="1"/>
      <c r="DJ42" s="39" t="s">
        <v>67</v>
      </c>
      <c r="DK42" s="39" t="s">
        <v>67</v>
      </c>
      <c r="DL42" s="1"/>
      <c r="DM42" s="39" t="s">
        <v>67</v>
      </c>
      <c r="DN42" s="39" t="s">
        <v>67</v>
      </c>
      <c r="DO42" s="1"/>
      <c r="DP42" s="1"/>
      <c r="DQ42" s="39" t="s">
        <v>67</v>
      </c>
      <c r="DR42" s="1"/>
      <c r="DS42" s="1"/>
      <c r="DT42" s="1"/>
      <c r="DU42" s="1"/>
      <c r="DV42" s="1"/>
      <c r="DW42" s="1"/>
      <c r="DX42" s="1"/>
      <c r="DY42" s="1"/>
      <c r="DZ42" s="40" t="s">
        <v>1184</v>
      </c>
    </row>
    <row r="43" spans="1:130" ht="12.5" x14ac:dyDescent="0.25">
      <c r="A43" s="38">
        <v>43770.228286064812</v>
      </c>
      <c r="B43" s="39" t="s">
        <v>1670</v>
      </c>
      <c r="C43" s="39" t="s">
        <v>90</v>
      </c>
      <c r="D43" s="39" t="s">
        <v>1671</v>
      </c>
      <c r="E43" s="39">
        <v>200100033</v>
      </c>
      <c r="F43" s="39" t="s">
        <v>1672</v>
      </c>
      <c r="G43" s="40" t="s">
        <v>1673</v>
      </c>
      <c r="H43" s="39" t="s">
        <v>883</v>
      </c>
      <c r="I43" s="39" t="s">
        <v>67</v>
      </c>
      <c r="J43" s="39" t="s">
        <v>67</v>
      </c>
      <c r="K43" s="39" t="s">
        <v>67</v>
      </c>
      <c r="L43" s="1"/>
      <c r="M43" s="1"/>
      <c r="N43" s="1"/>
      <c r="O43" s="1"/>
      <c r="P43" s="39" t="s">
        <v>67</v>
      </c>
      <c r="Q43" s="1"/>
      <c r="R43" s="39" t="s">
        <v>67</v>
      </c>
      <c r="S43" s="39" t="s">
        <v>67</v>
      </c>
      <c r="T43" s="1"/>
      <c r="U43" s="1"/>
      <c r="V43" s="1"/>
      <c r="W43" s="1"/>
      <c r="X43" s="1"/>
      <c r="Y43" s="1"/>
      <c r="Z43" s="39" t="s">
        <v>67</v>
      </c>
      <c r="AA43" s="39" t="s">
        <v>67</v>
      </c>
      <c r="AB43" s="1"/>
      <c r="AC43" s="39" t="s">
        <v>67</v>
      </c>
      <c r="AD43" s="1"/>
      <c r="AE43" s="1"/>
      <c r="AF43" s="1"/>
      <c r="AG43" s="1"/>
      <c r="AH43" s="39" t="s">
        <v>67</v>
      </c>
      <c r="AI43" s="39" t="s">
        <v>67</v>
      </c>
      <c r="AJ43" s="1"/>
      <c r="AK43" s="39" t="s">
        <v>67</v>
      </c>
      <c r="AL43" s="39" t="s">
        <v>67</v>
      </c>
      <c r="AM43" s="1"/>
      <c r="AN43" s="1"/>
      <c r="AO43" s="39" t="s">
        <v>67</v>
      </c>
      <c r="AP43" s="1"/>
      <c r="AQ43" s="1"/>
      <c r="AR43" s="1"/>
      <c r="AS43" s="1"/>
      <c r="AT43" s="1"/>
      <c r="AU43" s="39" t="s">
        <v>67</v>
      </c>
      <c r="AV43" s="39" t="s">
        <v>67</v>
      </c>
      <c r="AW43" s="39" t="s">
        <v>67</v>
      </c>
      <c r="AX43" s="1"/>
      <c r="AY43" s="39" t="s">
        <v>67</v>
      </c>
      <c r="AZ43" s="1"/>
      <c r="BA43" s="1"/>
      <c r="BB43" s="1"/>
      <c r="BC43" s="1"/>
      <c r="BD43" s="39" t="s">
        <v>67</v>
      </c>
      <c r="BE43" s="1"/>
      <c r="BF43" s="39" t="s">
        <v>67</v>
      </c>
      <c r="BG43" s="39" t="s">
        <v>67</v>
      </c>
      <c r="BH43" s="1"/>
      <c r="BI43" s="1"/>
      <c r="BJ43" s="1"/>
      <c r="BK43" s="1"/>
      <c r="BL43" s="1"/>
      <c r="BM43" s="1"/>
      <c r="BN43" s="1"/>
      <c r="BO43" s="39" t="s">
        <v>67</v>
      </c>
      <c r="BP43" s="1"/>
      <c r="BQ43" s="1"/>
      <c r="BR43" s="1"/>
      <c r="BS43" s="1"/>
      <c r="BT43" s="1"/>
      <c r="BU43" s="1"/>
      <c r="BV43" s="39" t="s">
        <v>67</v>
      </c>
      <c r="BW43" s="39" t="s">
        <v>67</v>
      </c>
      <c r="BX43" s="1"/>
      <c r="BY43" s="39" t="s">
        <v>67</v>
      </c>
      <c r="BZ43" s="39" t="s">
        <v>67</v>
      </c>
      <c r="CA43" s="1"/>
      <c r="CB43" s="1"/>
      <c r="CC43" s="39" t="s">
        <v>67</v>
      </c>
      <c r="CD43" s="1"/>
      <c r="CE43" s="1"/>
      <c r="CF43" s="1"/>
      <c r="CG43" s="1"/>
      <c r="CH43" s="1"/>
      <c r="CI43" s="39" t="s">
        <v>67</v>
      </c>
      <c r="CJ43" s="1"/>
      <c r="CK43" s="39" t="s">
        <v>67</v>
      </c>
      <c r="CL43" s="1"/>
      <c r="CM43" s="39" t="s">
        <v>67</v>
      </c>
      <c r="CN43" s="1"/>
      <c r="CO43" s="1"/>
      <c r="CP43" s="1"/>
      <c r="CQ43" s="1"/>
      <c r="CR43" s="39" t="s">
        <v>67</v>
      </c>
      <c r="CS43" s="1"/>
      <c r="CT43" s="39" t="s">
        <v>67</v>
      </c>
      <c r="CU43" s="39" t="s">
        <v>67</v>
      </c>
      <c r="CV43" s="1"/>
      <c r="CW43" s="1"/>
      <c r="CX43" s="1"/>
      <c r="CY43" s="1"/>
      <c r="CZ43" s="1"/>
      <c r="DA43" s="1"/>
      <c r="DB43" s="39" t="s">
        <v>67</v>
      </c>
      <c r="DC43" s="1"/>
      <c r="DD43" s="39" t="s">
        <v>67</v>
      </c>
      <c r="DE43" s="1"/>
      <c r="DF43" s="1"/>
      <c r="DG43" s="1"/>
      <c r="DH43" s="1"/>
      <c r="DI43" s="1"/>
      <c r="DJ43" s="39" t="s">
        <v>67</v>
      </c>
      <c r="DK43" s="39" t="s">
        <v>67</v>
      </c>
      <c r="DL43" s="1"/>
      <c r="DM43" s="39" t="s">
        <v>67</v>
      </c>
      <c r="DN43" s="39" t="s">
        <v>67</v>
      </c>
      <c r="DO43" s="1"/>
      <c r="DP43" s="1"/>
      <c r="DQ43" s="39" t="s">
        <v>67</v>
      </c>
      <c r="DR43" s="1"/>
      <c r="DS43" s="1"/>
      <c r="DT43" s="1"/>
      <c r="DU43" s="1"/>
      <c r="DV43" s="1"/>
      <c r="DW43" s="39" t="s">
        <v>67</v>
      </c>
      <c r="DX43" s="1"/>
      <c r="DY43" s="1"/>
      <c r="DZ43" s="39" t="s">
        <v>1674</v>
      </c>
    </row>
    <row r="44" spans="1:130" ht="12.5" x14ac:dyDescent="0.25">
      <c r="A44" s="38">
        <v>43769.306361585652</v>
      </c>
      <c r="B44" s="39" t="s">
        <v>1675</v>
      </c>
      <c r="C44" s="39" t="s">
        <v>90</v>
      </c>
      <c r="D44" s="39" t="s">
        <v>606</v>
      </c>
      <c r="E44" s="39">
        <v>200100104</v>
      </c>
      <c r="F44" s="39" t="s">
        <v>1676</v>
      </c>
      <c r="G44" s="40" t="s">
        <v>607</v>
      </c>
      <c r="H44" s="39" t="s">
        <v>883</v>
      </c>
      <c r="I44" s="1"/>
      <c r="J44" s="39" t="s">
        <v>67</v>
      </c>
      <c r="K44" s="39" t="s">
        <v>67</v>
      </c>
      <c r="L44" s="1"/>
      <c r="M44" s="1"/>
      <c r="N44" s="1"/>
      <c r="O44" s="1"/>
      <c r="P44" s="39" t="s">
        <v>67</v>
      </c>
      <c r="Q44" s="1"/>
      <c r="R44" s="39" t="s">
        <v>67</v>
      </c>
      <c r="S44" s="1"/>
      <c r="T44" s="1"/>
      <c r="U44" s="1"/>
      <c r="V44" s="1"/>
      <c r="W44" s="1"/>
      <c r="X44" s="1"/>
      <c r="Y44" s="1"/>
      <c r="Z44" s="39" t="s">
        <v>67</v>
      </c>
      <c r="AA44" s="39" t="s">
        <v>67</v>
      </c>
      <c r="AB44" s="39" t="s">
        <v>67</v>
      </c>
      <c r="AC44" s="39" t="s">
        <v>67</v>
      </c>
      <c r="AD44" s="39" t="s">
        <v>67</v>
      </c>
      <c r="AE44" s="1"/>
      <c r="AF44" s="39" t="s">
        <v>67</v>
      </c>
      <c r="AG44" s="1"/>
      <c r="AH44" s="39" t="s">
        <v>67</v>
      </c>
      <c r="AI44" s="39" t="s">
        <v>67</v>
      </c>
      <c r="AJ44" s="1"/>
      <c r="AK44" s="39" t="s">
        <v>67</v>
      </c>
      <c r="AL44" s="39" t="s">
        <v>67</v>
      </c>
      <c r="AM44" s="1"/>
      <c r="AN44" s="1"/>
      <c r="AO44" s="1"/>
      <c r="AP44" s="1"/>
      <c r="AQ44" s="1"/>
      <c r="AR44" s="1"/>
      <c r="AS44" s="1"/>
      <c r="AT44" s="1"/>
      <c r="AU44" s="1"/>
      <c r="AV44" s="1"/>
      <c r="AW44" s="1"/>
      <c r="AX44" s="39" t="s">
        <v>67</v>
      </c>
      <c r="AY44" s="39" t="s">
        <v>67</v>
      </c>
      <c r="AZ44" s="1"/>
      <c r="BA44" s="1"/>
      <c r="BB44" s="1"/>
      <c r="BC44" s="1"/>
      <c r="BD44" s="39" t="s">
        <v>67</v>
      </c>
      <c r="BE44" s="1"/>
      <c r="BF44" s="39" t="s">
        <v>67</v>
      </c>
      <c r="BG44" s="1"/>
      <c r="BH44" s="1"/>
      <c r="BI44" s="1"/>
      <c r="BJ44" s="1"/>
      <c r="BK44" s="1"/>
      <c r="BL44" s="1"/>
      <c r="BM44" s="1"/>
      <c r="BN44" s="39" t="s">
        <v>67</v>
      </c>
      <c r="BO44" s="39" t="s">
        <v>67</v>
      </c>
      <c r="BP44" s="39" t="s">
        <v>67</v>
      </c>
      <c r="BQ44" s="39" t="s">
        <v>67</v>
      </c>
      <c r="BR44" s="39" t="s">
        <v>67</v>
      </c>
      <c r="BS44" s="1"/>
      <c r="BT44" s="39" t="s">
        <v>67</v>
      </c>
      <c r="BU44" s="1"/>
      <c r="BV44" s="39" t="s">
        <v>67</v>
      </c>
      <c r="BW44" s="39" t="s">
        <v>67</v>
      </c>
      <c r="BX44" s="1"/>
      <c r="BY44" s="39" t="s">
        <v>67</v>
      </c>
      <c r="BZ44" s="39" t="s">
        <v>67</v>
      </c>
      <c r="CA44" s="1"/>
      <c r="CB44" s="1"/>
      <c r="CC44" s="1"/>
      <c r="CD44" s="1"/>
      <c r="CE44" s="1"/>
      <c r="CF44" s="1"/>
      <c r="CG44" s="1"/>
      <c r="CH44" s="1"/>
      <c r="CI44" s="1"/>
      <c r="CJ44" s="1"/>
      <c r="CK44" s="1"/>
      <c r="CL44" s="39" t="s">
        <v>67</v>
      </c>
      <c r="CM44" s="39" t="s">
        <v>67</v>
      </c>
      <c r="CN44" s="1"/>
      <c r="CO44" s="1"/>
      <c r="CP44" s="1"/>
      <c r="CQ44" s="1"/>
      <c r="CR44" s="39" t="s">
        <v>67</v>
      </c>
      <c r="CS44" s="1"/>
      <c r="CT44" s="39" t="s">
        <v>67</v>
      </c>
      <c r="CU44" s="1"/>
      <c r="CV44" s="1"/>
      <c r="CW44" s="1"/>
      <c r="CX44" s="1"/>
      <c r="CY44" s="1"/>
      <c r="CZ44" s="1"/>
      <c r="DA44" s="1"/>
      <c r="DB44" s="39" t="s">
        <v>67</v>
      </c>
      <c r="DC44" s="39" t="s">
        <v>67</v>
      </c>
      <c r="DD44" s="39" t="s">
        <v>67</v>
      </c>
      <c r="DE44" s="39" t="s">
        <v>67</v>
      </c>
      <c r="DF44" s="39" t="s">
        <v>67</v>
      </c>
      <c r="DG44" s="1"/>
      <c r="DH44" s="39" t="s">
        <v>67</v>
      </c>
      <c r="DI44" s="1"/>
      <c r="DJ44" s="39" t="s">
        <v>67</v>
      </c>
      <c r="DK44" s="39" t="s">
        <v>67</v>
      </c>
      <c r="DL44" s="1"/>
      <c r="DM44" s="39" t="s">
        <v>67</v>
      </c>
      <c r="DN44" s="39" t="s">
        <v>67</v>
      </c>
      <c r="DO44" s="1"/>
      <c r="DP44" s="1"/>
      <c r="DQ44" s="39" t="s">
        <v>67</v>
      </c>
      <c r="DR44" s="1"/>
      <c r="DS44" s="1"/>
      <c r="DT44" s="1"/>
      <c r="DU44" s="1"/>
      <c r="DV44" s="1"/>
      <c r="DW44" s="1"/>
      <c r="DX44" s="1"/>
      <c r="DY44" s="1"/>
      <c r="DZ44" s="39" t="s">
        <v>1677</v>
      </c>
    </row>
    <row r="45" spans="1:130" ht="12.5" x14ac:dyDescent="0.25">
      <c r="A45" s="38">
        <v>43769.615994733795</v>
      </c>
      <c r="B45" s="39" t="s">
        <v>502</v>
      </c>
      <c r="C45" s="39" t="s">
        <v>90</v>
      </c>
      <c r="D45" s="39" t="s">
        <v>276</v>
      </c>
      <c r="E45" s="39">
        <v>200100131</v>
      </c>
      <c r="F45" s="39" t="s">
        <v>613</v>
      </c>
      <c r="G45" s="40" t="s">
        <v>277</v>
      </c>
      <c r="H45" s="39" t="s">
        <v>883</v>
      </c>
      <c r="I45" s="39" t="s">
        <v>67</v>
      </c>
      <c r="J45" s="39" t="s">
        <v>67</v>
      </c>
      <c r="K45" s="1"/>
      <c r="L45" s="1"/>
      <c r="M45" s="1"/>
      <c r="N45" s="1"/>
      <c r="O45" s="1"/>
      <c r="P45" s="1"/>
      <c r="Q45" s="1"/>
      <c r="R45" s="39" t="s">
        <v>67</v>
      </c>
      <c r="S45" s="39" t="s">
        <v>67</v>
      </c>
      <c r="T45" s="1"/>
      <c r="U45" s="1"/>
      <c r="V45" s="39" t="s">
        <v>67</v>
      </c>
      <c r="W45" s="1"/>
      <c r="X45" s="1"/>
      <c r="Y45" s="1"/>
      <c r="Z45" s="1"/>
      <c r="AA45" s="39" t="s">
        <v>67</v>
      </c>
      <c r="AB45" s="39" t="s">
        <v>67</v>
      </c>
      <c r="AC45" s="39" t="s">
        <v>67</v>
      </c>
      <c r="AD45" s="1"/>
      <c r="AE45" s="1"/>
      <c r="AF45" s="39" t="s">
        <v>67</v>
      </c>
      <c r="AG45" s="1"/>
      <c r="AH45" s="39" t="s">
        <v>67</v>
      </c>
      <c r="AI45" s="39" t="s">
        <v>67</v>
      </c>
      <c r="AJ45" s="1"/>
      <c r="AK45" s="39" t="s">
        <v>67</v>
      </c>
      <c r="AL45" s="39" t="s">
        <v>67</v>
      </c>
      <c r="AM45" s="1"/>
      <c r="AN45" s="39" t="s">
        <v>67</v>
      </c>
      <c r="AO45" s="39" t="s">
        <v>67</v>
      </c>
      <c r="AP45" s="1"/>
      <c r="AQ45" s="1"/>
      <c r="AR45" s="1"/>
      <c r="AS45" s="1"/>
      <c r="AT45" s="1"/>
      <c r="AU45" s="1"/>
      <c r="AV45" s="39" t="s">
        <v>67</v>
      </c>
      <c r="AW45" s="39" t="s">
        <v>67</v>
      </c>
      <c r="AX45" s="39" t="s">
        <v>67</v>
      </c>
      <c r="AY45" s="1"/>
      <c r="AZ45" s="1"/>
      <c r="BA45" s="1"/>
      <c r="BB45" s="1"/>
      <c r="BC45" s="1"/>
      <c r="BD45" s="1"/>
      <c r="BE45" s="1"/>
      <c r="BF45" s="39" t="s">
        <v>67</v>
      </c>
      <c r="BG45" s="39" t="s">
        <v>67</v>
      </c>
      <c r="BH45" s="1"/>
      <c r="BI45" s="1"/>
      <c r="BJ45" s="39" t="s">
        <v>67</v>
      </c>
      <c r="BK45" s="1"/>
      <c r="BL45" s="1"/>
      <c r="BM45" s="1"/>
      <c r="BN45" s="1"/>
      <c r="BO45" s="39" t="s">
        <v>67</v>
      </c>
      <c r="BP45" s="39" t="s">
        <v>67</v>
      </c>
      <c r="BQ45" s="39" t="s">
        <v>67</v>
      </c>
      <c r="BR45" s="1"/>
      <c r="BS45" s="1"/>
      <c r="BT45" s="39" t="s">
        <v>67</v>
      </c>
      <c r="BU45" s="1"/>
      <c r="BV45" s="39" t="s">
        <v>67</v>
      </c>
      <c r="BW45" s="39" t="s">
        <v>67</v>
      </c>
      <c r="BX45" s="1"/>
      <c r="BY45" s="39" t="s">
        <v>67</v>
      </c>
      <c r="BZ45" s="39" t="s">
        <v>67</v>
      </c>
      <c r="CA45" s="1"/>
      <c r="CB45" s="39" t="s">
        <v>67</v>
      </c>
      <c r="CC45" s="39" t="s">
        <v>67</v>
      </c>
      <c r="CD45" s="1"/>
      <c r="CE45" s="1"/>
      <c r="CF45" s="1"/>
      <c r="CG45" s="1"/>
      <c r="CH45" s="1"/>
      <c r="CI45" s="1"/>
      <c r="CJ45" s="39" t="s">
        <v>67</v>
      </c>
      <c r="CK45" s="39" t="s">
        <v>67</v>
      </c>
      <c r="CL45" s="39" t="s">
        <v>67</v>
      </c>
      <c r="CM45" s="1"/>
      <c r="CN45" s="1"/>
      <c r="CO45" s="1"/>
      <c r="CP45" s="1"/>
      <c r="CQ45" s="1"/>
      <c r="CR45" s="1"/>
      <c r="CS45" s="1"/>
      <c r="CT45" s="39" t="s">
        <v>67</v>
      </c>
      <c r="CU45" s="39" t="s">
        <v>67</v>
      </c>
      <c r="CV45" s="1"/>
      <c r="CW45" s="1"/>
      <c r="CX45" s="39" t="s">
        <v>67</v>
      </c>
      <c r="CY45" s="1"/>
      <c r="CZ45" s="1"/>
      <c r="DA45" s="1"/>
      <c r="DB45" s="1"/>
      <c r="DC45" s="39" t="s">
        <v>67</v>
      </c>
      <c r="DD45" s="39" t="s">
        <v>67</v>
      </c>
      <c r="DE45" s="39" t="s">
        <v>67</v>
      </c>
      <c r="DF45" s="1"/>
      <c r="DG45" s="1"/>
      <c r="DH45" s="39" t="s">
        <v>67</v>
      </c>
      <c r="DI45" s="1"/>
      <c r="DJ45" s="39" t="s">
        <v>67</v>
      </c>
      <c r="DK45" s="39" t="s">
        <v>67</v>
      </c>
      <c r="DL45" s="1"/>
      <c r="DM45" s="39" t="s">
        <v>67</v>
      </c>
      <c r="DN45" s="39" t="s">
        <v>67</v>
      </c>
      <c r="DO45" s="1"/>
      <c r="DP45" s="39" t="s">
        <v>67</v>
      </c>
      <c r="DQ45" s="39" t="s">
        <v>67</v>
      </c>
      <c r="DR45" s="1"/>
      <c r="DS45" s="1"/>
      <c r="DT45" s="1"/>
      <c r="DU45" s="1"/>
      <c r="DV45" s="1"/>
      <c r="DW45" s="1"/>
      <c r="DX45" s="39" t="s">
        <v>67</v>
      </c>
      <c r="DY45" s="1"/>
      <c r="DZ45" s="39" t="s">
        <v>278</v>
      </c>
    </row>
    <row r="46" spans="1:130" ht="12.5" x14ac:dyDescent="0.25">
      <c r="A46" s="38">
        <v>43773.381566793978</v>
      </c>
      <c r="B46" s="39" t="s">
        <v>1191</v>
      </c>
      <c r="C46" s="39" t="s">
        <v>90</v>
      </c>
      <c r="D46" s="39" t="s">
        <v>1192</v>
      </c>
      <c r="E46" s="39">
        <v>200100162</v>
      </c>
      <c r="F46" s="39" t="s">
        <v>1193</v>
      </c>
      <c r="G46" s="40" t="s">
        <v>1194</v>
      </c>
      <c r="H46" s="39" t="s">
        <v>883</v>
      </c>
      <c r="I46" s="39" t="s">
        <v>67</v>
      </c>
      <c r="J46" s="1"/>
      <c r="K46" s="39" t="s">
        <v>67</v>
      </c>
      <c r="L46" s="1"/>
      <c r="M46" s="1"/>
      <c r="N46" s="1"/>
      <c r="O46" s="1"/>
      <c r="P46" s="39" t="s">
        <v>67</v>
      </c>
      <c r="Q46" s="1"/>
      <c r="R46" s="39" t="s">
        <v>67</v>
      </c>
      <c r="S46" s="39" t="s">
        <v>67</v>
      </c>
      <c r="T46" s="1"/>
      <c r="U46" s="1"/>
      <c r="V46" s="1"/>
      <c r="W46" s="1"/>
      <c r="X46" s="1"/>
      <c r="Y46" s="39" t="s">
        <v>67</v>
      </c>
      <c r="Z46" s="39" t="s">
        <v>67</v>
      </c>
      <c r="AA46" s="39" t="s">
        <v>67</v>
      </c>
      <c r="AB46" s="39" t="s">
        <v>67</v>
      </c>
      <c r="AC46" s="39" t="s">
        <v>67</v>
      </c>
      <c r="AD46" s="1"/>
      <c r="AE46" s="1"/>
      <c r="AF46" s="1"/>
      <c r="AG46" s="1"/>
      <c r="AH46" s="39" t="s">
        <v>67</v>
      </c>
      <c r="AI46" s="39" t="s">
        <v>67</v>
      </c>
      <c r="AJ46" s="1"/>
      <c r="AK46" s="39" t="s">
        <v>67</v>
      </c>
      <c r="AL46" s="39" t="s">
        <v>67</v>
      </c>
      <c r="AM46" s="1"/>
      <c r="AN46" s="39" t="s">
        <v>67</v>
      </c>
      <c r="AO46" s="39" t="s">
        <v>67</v>
      </c>
      <c r="AP46" s="1"/>
      <c r="AQ46" s="1"/>
      <c r="AR46" s="1"/>
      <c r="AS46" s="1"/>
      <c r="AT46" s="1"/>
      <c r="AU46" s="39" t="s">
        <v>67</v>
      </c>
      <c r="AV46" s="1"/>
      <c r="AW46" s="39" t="s">
        <v>67</v>
      </c>
      <c r="AX46" s="1"/>
      <c r="AY46" s="39" t="s">
        <v>67</v>
      </c>
      <c r="AZ46" s="1"/>
      <c r="BA46" s="1"/>
      <c r="BB46" s="1"/>
      <c r="BC46" s="1"/>
      <c r="BD46" s="39" t="s">
        <v>67</v>
      </c>
      <c r="BE46" s="1"/>
      <c r="BF46" s="39" t="s">
        <v>67</v>
      </c>
      <c r="BG46" s="39" t="s">
        <v>67</v>
      </c>
      <c r="BH46" s="1"/>
      <c r="BI46" s="1"/>
      <c r="BJ46" s="1"/>
      <c r="BK46" s="1"/>
      <c r="BL46" s="1"/>
      <c r="BM46" s="39" t="s">
        <v>67</v>
      </c>
      <c r="BN46" s="39" t="s">
        <v>67</v>
      </c>
      <c r="BO46" s="39" t="s">
        <v>67</v>
      </c>
      <c r="BP46" s="39" t="s">
        <v>67</v>
      </c>
      <c r="BQ46" s="39" t="s">
        <v>67</v>
      </c>
      <c r="BR46" s="1"/>
      <c r="BS46" s="1"/>
      <c r="BT46" s="1"/>
      <c r="BU46" s="1"/>
      <c r="BV46" s="39" t="s">
        <v>67</v>
      </c>
      <c r="BW46" s="39" t="s">
        <v>67</v>
      </c>
      <c r="BX46" s="1"/>
      <c r="BY46" s="39" t="s">
        <v>67</v>
      </c>
      <c r="BZ46" s="39" t="s">
        <v>67</v>
      </c>
      <c r="CA46" s="1"/>
      <c r="CB46" s="39" t="s">
        <v>67</v>
      </c>
      <c r="CC46" s="39" t="s">
        <v>67</v>
      </c>
      <c r="CD46" s="1"/>
      <c r="CE46" s="1"/>
      <c r="CF46" s="1"/>
      <c r="CG46" s="1"/>
      <c r="CH46" s="1"/>
      <c r="CI46" s="39" t="s">
        <v>67</v>
      </c>
      <c r="CJ46" s="1"/>
      <c r="CK46" s="39" t="s">
        <v>67</v>
      </c>
      <c r="CL46" s="1"/>
      <c r="CM46" s="39" t="s">
        <v>67</v>
      </c>
      <c r="CN46" s="1"/>
      <c r="CO46" s="1"/>
      <c r="CP46" s="1"/>
      <c r="CQ46" s="1"/>
      <c r="CR46" s="39" t="s">
        <v>67</v>
      </c>
      <c r="CS46" s="1"/>
      <c r="CT46" s="39" t="s">
        <v>67</v>
      </c>
      <c r="CU46" s="39" t="s">
        <v>67</v>
      </c>
      <c r="CV46" s="1"/>
      <c r="CW46" s="1"/>
      <c r="CX46" s="1"/>
      <c r="CY46" s="1"/>
      <c r="CZ46" s="1"/>
      <c r="DA46" s="39" t="s">
        <v>67</v>
      </c>
      <c r="DB46" s="39" t="s">
        <v>67</v>
      </c>
      <c r="DC46" s="39" t="s">
        <v>67</v>
      </c>
      <c r="DD46" s="39" t="s">
        <v>67</v>
      </c>
      <c r="DE46" s="39" t="s">
        <v>67</v>
      </c>
      <c r="DF46" s="1"/>
      <c r="DG46" s="1"/>
      <c r="DH46" s="1"/>
      <c r="DI46" s="1"/>
      <c r="DJ46" s="39" t="s">
        <v>67</v>
      </c>
      <c r="DK46" s="39" t="s">
        <v>67</v>
      </c>
      <c r="DL46" s="1"/>
      <c r="DM46" s="39" t="s">
        <v>67</v>
      </c>
      <c r="DN46" s="39" t="s">
        <v>67</v>
      </c>
      <c r="DO46" s="1"/>
      <c r="DP46" s="39" t="s">
        <v>67</v>
      </c>
      <c r="DQ46" s="39" t="s">
        <v>67</v>
      </c>
      <c r="DR46" s="1"/>
      <c r="DS46" s="1"/>
      <c r="DT46" s="1"/>
      <c r="DU46" s="1"/>
      <c r="DV46" s="1"/>
      <c r="DW46" s="39" t="s">
        <v>67</v>
      </c>
      <c r="DX46" s="1"/>
      <c r="DY46" s="1"/>
      <c r="DZ46" s="39">
        <v>3</v>
      </c>
    </row>
    <row r="47" spans="1:130" ht="12.5" x14ac:dyDescent="0.25">
      <c r="A47" s="38">
        <v>43769.354344490741</v>
      </c>
      <c r="B47" s="39" t="s">
        <v>614</v>
      </c>
      <c r="C47" s="39" t="s">
        <v>90</v>
      </c>
      <c r="D47" s="39" t="s">
        <v>615</v>
      </c>
      <c r="E47" s="39">
        <v>200100312</v>
      </c>
      <c r="F47" s="39" t="s">
        <v>1678</v>
      </c>
      <c r="G47" s="40" t="s">
        <v>617</v>
      </c>
      <c r="H47" s="39" t="s">
        <v>883</v>
      </c>
      <c r="I47" s="39" t="s">
        <v>67</v>
      </c>
      <c r="J47" s="39" t="s">
        <v>67</v>
      </c>
      <c r="K47" s="39" t="s">
        <v>67</v>
      </c>
      <c r="L47" s="1"/>
      <c r="M47" s="1"/>
      <c r="N47" s="1"/>
      <c r="O47" s="1"/>
      <c r="P47" s="39" t="s">
        <v>67</v>
      </c>
      <c r="Q47" s="1"/>
      <c r="R47" s="39" t="s">
        <v>67</v>
      </c>
      <c r="S47" s="1"/>
      <c r="T47" s="1"/>
      <c r="U47" s="1"/>
      <c r="V47" s="1"/>
      <c r="W47" s="1"/>
      <c r="X47" s="1"/>
      <c r="Y47" s="39" t="s">
        <v>67</v>
      </c>
      <c r="Z47" s="39" t="s">
        <v>67</v>
      </c>
      <c r="AA47" s="39" t="s">
        <v>67</v>
      </c>
      <c r="AB47" s="39" t="s">
        <v>67</v>
      </c>
      <c r="AC47" s="39" t="s">
        <v>67</v>
      </c>
      <c r="AD47" s="1"/>
      <c r="AE47" s="1"/>
      <c r="AF47" s="1"/>
      <c r="AG47" s="1"/>
      <c r="AH47" s="39" t="s">
        <v>67</v>
      </c>
      <c r="AI47" s="39" t="s">
        <v>67</v>
      </c>
      <c r="AJ47" s="1"/>
      <c r="AK47" s="39" t="s">
        <v>67</v>
      </c>
      <c r="AL47" s="39" t="s">
        <v>67</v>
      </c>
      <c r="AM47" s="1"/>
      <c r="AN47" s="1"/>
      <c r="AO47" s="39" t="s">
        <v>67</v>
      </c>
      <c r="AP47" s="1"/>
      <c r="AQ47" s="1"/>
      <c r="AR47" s="1"/>
      <c r="AS47" s="1"/>
      <c r="AT47" s="1"/>
      <c r="AU47" s="39" t="s">
        <v>67</v>
      </c>
      <c r="AV47" s="39" t="s">
        <v>67</v>
      </c>
      <c r="AW47" s="39" t="s">
        <v>67</v>
      </c>
      <c r="AX47" s="1"/>
      <c r="AY47" s="39" t="s">
        <v>67</v>
      </c>
      <c r="AZ47" s="1"/>
      <c r="BA47" s="1"/>
      <c r="BB47" s="1"/>
      <c r="BC47" s="1"/>
      <c r="BD47" s="39" t="s">
        <v>67</v>
      </c>
      <c r="BE47" s="1"/>
      <c r="BF47" s="39" t="s">
        <v>67</v>
      </c>
      <c r="BG47" s="39" t="s">
        <v>67</v>
      </c>
      <c r="BH47" s="1"/>
      <c r="BI47" s="1"/>
      <c r="BJ47" s="1"/>
      <c r="BK47" s="1"/>
      <c r="BL47" s="1"/>
      <c r="BM47" s="39" t="s">
        <v>67</v>
      </c>
      <c r="BN47" s="39" t="s">
        <v>67</v>
      </c>
      <c r="BO47" s="39" t="s">
        <v>67</v>
      </c>
      <c r="BP47" s="39" t="s">
        <v>67</v>
      </c>
      <c r="BQ47" s="39" t="s">
        <v>67</v>
      </c>
      <c r="BR47" s="1"/>
      <c r="BS47" s="1"/>
      <c r="BT47" s="1"/>
      <c r="BU47" s="1"/>
      <c r="BV47" s="39" t="s">
        <v>67</v>
      </c>
      <c r="BW47" s="39" t="s">
        <v>67</v>
      </c>
      <c r="BX47" s="1"/>
      <c r="BY47" s="39" t="s">
        <v>67</v>
      </c>
      <c r="BZ47" s="39" t="s">
        <v>67</v>
      </c>
      <c r="CA47" s="1"/>
      <c r="CB47" s="1"/>
      <c r="CC47" s="39" t="s">
        <v>67</v>
      </c>
      <c r="CD47" s="1"/>
      <c r="CE47" s="1"/>
      <c r="CF47" s="1"/>
      <c r="CG47" s="1"/>
      <c r="CH47" s="1"/>
      <c r="CI47" s="39" t="s">
        <v>67</v>
      </c>
      <c r="CJ47" s="39" t="s">
        <v>67</v>
      </c>
      <c r="CK47" s="39" t="s">
        <v>67</v>
      </c>
      <c r="CL47" s="1"/>
      <c r="CM47" s="39" t="s">
        <v>67</v>
      </c>
      <c r="CN47" s="1"/>
      <c r="CO47" s="1"/>
      <c r="CP47" s="1"/>
      <c r="CQ47" s="1"/>
      <c r="CR47" s="39" t="s">
        <v>67</v>
      </c>
      <c r="CS47" s="1"/>
      <c r="CT47" s="39" t="s">
        <v>67</v>
      </c>
      <c r="CU47" s="39" t="s">
        <v>67</v>
      </c>
      <c r="CV47" s="1"/>
      <c r="CW47" s="1"/>
      <c r="CX47" s="1"/>
      <c r="CY47" s="1"/>
      <c r="CZ47" s="1"/>
      <c r="DA47" s="39" t="s">
        <v>67</v>
      </c>
      <c r="DB47" s="39" t="s">
        <v>67</v>
      </c>
      <c r="DC47" s="39" t="s">
        <v>67</v>
      </c>
      <c r="DD47" s="39" t="s">
        <v>67</v>
      </c>
      <c r="DE47" s="39" t="s">
        <v>67</v>
      </c>
      <c r="DF47" s="1"/>
      <c r="DG47" s="1"/>
      <c r="DH47" s="1"/>
      <c r="DI47" s="1"/>
      <c r="DJ47" s="39" t="s">
        <v>67</v>
      </c>
      <c r="DK47" s="39" t="s">
        <v>67</v>
      </c>
      <c r="DL47" s="1"/>
      <c r="DM47" s="39" t="s">
        <v>67</v>
      </c>
      <c r="DN47" s="39" t="s">
        <v>67</v>
      </c>
      <c r="DO47" s="1"/>
      <c r="DP47" s="1"/>
      <c r="DQ47" s="39" t="s">
        <v>67</v>
      </c>
      <c r="DR47" s="1"/>
      <c r="DS47" s="1"/>
      <c r="DT47" s="1"/>
      <c r="DU47" s="1"/>
      <c r="DV47" s="1"/>
      <c r="DW47" s="39" t="s">
        <v>67</v>
      </c>
      <c r="DX47" s="39" t="s">
        <v>67</v>
      </c>
      <c r="DY47" s="1"/>
      <c r="DZ47" s="39" t="s">
        <v>292</v>
      </c>
    </row>
    <row r="48" spans="1:130" ht="12.5" x14ac:dyDescent="0.25">
      <c r="A48" s="38">
        <v>43769.215223726853</v>
      </c>
      <c r="B48" s="39" t="s">
        <v>485</v>
      </c>
      <c r="C48" s="39" t="s">
        <v>90</v>
      </c>
      <c r="D48" s="39" t="s">
        <v>179</v>
      </c>
      <c r="E48" s="39">
        <v>200100277</v>
      </c>
      <c r="F48" s="39" t="s">
        <v>1201</v>
      </c>
      <c r="G48" s="40" t="s">
        <v>180</v>
      </c>
      <c r="H48" s="39" t="s">
        <v>883</v>
      </c>
      <c r="I48" s="39" t="s">
        <v>67</v>
      </c>
      <c r="J48" s="39" t="s">
        <v>67</v>
      </c>
      <c r="K48" s="39" t="s">
        <v>67</v>
      </c>
      <c r="L48" s="1"/>
      <c r="M48" s="1"/>
      <c r="N48" s="1"/>
      <c r="O48" s="1"/>
      <c r="P48" s="39" t="s">
        <v>67</v>
      </c>
      <c r="Q48" s="1"/>
      <c r="R48" s="39" t="s">
        <v>67</v>
      </c>
      <c r="S48" s="1"/>
      <c r="T48" s="1"/>
      <c r="U48" s="1"/>
      <c r="V48" s="1"/>
      <c r="W48" s="1"/>
      <c r="X48" s="1"/>
      <c r="Y48" s="39" t="s">
        <v>67</v>
      </c>
      <c r="Z48" s="39" t="s">
        <v>67</v>
      </c>
      <c r="AA48" s="39" t="s">
        <v>67</v>
      </c>
      <c r="AB48" s="39" t="s">
        <v>67</v>
      </c>
      <c r="AC48" s="39" t="s">
        <v>67</v>
      </c>
      <c r="AD48" s="1"/>
      <c r="AE48" s="39" t="s">
        <v>67</v>
      </c>
      <c r="AF48" s="39" t="s">
        <v>67</v>
      </c>
      <c r="AG48" s="1"/>
      <c r="AH48" s="39" t="s">
        <v>67</v>
      </c>
      <c r="AI48" s="39" t="s">
        <v>67</v>
      </c>
      <c r="AJ48" s="1"/>
      <c r="AK48" s="1"/>
      <c r="AL48" s="39" t="s">
        <v>67</v>
      </c>
      <c r="AM48" s="1"/>
      <c r="AN48" s="39" t="s">
        <v>67</v>
      </c>
      <c r="AO48" s="39" t="s">
        <v>67</v>
      </c>
      <c r="AP48" s="1"/>
      <c r="AQ48" s="1"/>
      <c r="AR48" s="1"/>
      <c r="AS48" s="1"/>
      <c r="AT48" s="1"/>
      <c r="AU48" s="1"/>
      <c r="AV48" s="39" t="s">
        <v>67</v>
      </c>
      <c r="AW48" s="39" t="s">
        <v>67</v>
      </c>
      <c r="AX48" s="39" t="s">
        <v>67</v>
      </c>
      <c r="AY48" s="39" t="s">
        <v>67</v>
      </c>
      <c r="AZ48" s="1"/>
      <c r="BA48" s="1"/>
      <c r="BB48" s="1"/>
      <c r="BC48" s="1"/>
      <c r="BD48" s="39" t="s">
        <v>67</v>
      </c>
      <c r="BE48" s="1"/>
      <c r="BF48" s="39" t="s">
        <v>67</v>
      </c>
      <c r="BG48" s="1"/>
      <c r="BH48" s="1"/>
      <c r="BI48" s="1"/>
      <c r="BJ48" s="1"/>
      <c r="BK48" s="1"/>
      <c r="BL48" s="1"/>
      <c r="BM48" s="39" t="s">
        <v>67</v>
      </c>
      <c r="BN48" s="39" t="s">
        <v>67</v>
      </c>
      <c r="BO48" s="39" t="s">
        <v>67</v>
      </c>
      <c r="BP48" s="39" t="s">
        <v>67</v>
      </c>
      <c r="BQ48" s="39" t="s">
        <v>67</v>
      </c>
      <c r="BR48" s="1"/>
      <c r="BS48" s="39" t="s">
        <v>67</v>
      </c>
      <c r="BT48" s="39" t="s">
        <v>67</v>
      </c>
      <c r="BU48" s="1"/>
      <c r="BV48" s="39" t="s">
        <v>67</v>
      </c>
      <c r="BW48" s="39" t="s">
        <v>67</v>
      </c>
      <c r="BX48" s="1"/>
      <c r="BY48" s="39" t="s">
        <v>67</v>
      </c>
      <c r="BZ48" s="39" t="s">
        <v>67</v>
      </c>
      <c r="CA48" s="1"/>
      <c r="CB48" s="39" t="s">
        <v>67</v>
      </c>
      <c r="CC48" s="39" t="s">
        <v>67</v>
      </c>
      <c r="CD48" s="1"/>
      <c r="CE48" s="1"/>
      <c r="CF48" s="1"/>
      <c r="CG48" s="1"/>
      <c r="CH48" s="1"/>
      <c r="CI48" s="1"/>
      <c r="CJ48" s="39" t="s">
        <v>67</v>
      </c>
      <c r="CK48" s="39" t="s">
        <v>67</v>
      </c>
      <c r="CL48" s="39" t="s">
        <v>67</v>
      </c>
      <c r="CM48" s="39" t="s">
        <v>67</v>
      </c>
      <c r="CN48" s="1"/>
      <c r="CO48" s="1"/>
      <c r="CP48" s="1"/>
      <c r="CQ48" s="1"/>
      <c r="CR48" s="39" t="s">
        <v>67</v>
      </c>
      <c r="CS48" s="1"/>
      <c r="CT48" s="39" t="s">
        <v>67</v>
      </c>
      <c r="CU48" s="1"/>
      <c r="CV48" s="1"/>
      <c r="CW48" s="1"/>
      <c r="CX48" s="1"/>
      <c r="CY48" s="1"/>
      <c r="CZ48" s="1"/>
      <c r="DA48" s="39" t="s">
        <v>67</v>
      </c>
      <c r="DB48" s="1"/>
      <c r="DC48" s="39" t="s">
        <v>67</v>
      </c>
      <c r="DD48" s="39" t="s">
        <v>67</v>
      </c>
      <c r="DE48" s="39" t="s">
        <v>67</v>
      </c>
      <c r="DF48" s="1"/>
      <c r="DG48" s="39" t="s">
        <v>67</v>
      </c>
      <c r="DH48" s="39" t="s">
        <v>67</v>
      </c>
      <c r="DI48" s="1"/>
      <c r="DJ48" s="39" t="s">
        <v>67</v>
      </c>
      <c r="DK48" s="39" t="s">
        <v>67</v>
      </c>
      <c r="DL48" s="1"/>
      <c r="DM48" s="39" t="s">
        <v>67</v>
      </c>
      <c r="DN48" s="39" t="s">
        <v>67</v>
      </c>
      <c r="DO48" s="1"/>
      <c r="DP48" s="1"/>
      <c r="DQ48" s="39" t="s">
        <v>67</v>
      </c>
      <c r="DR48" s="1"/>
      <c r="DS48" s="1"/>
      <c r="DT48" s="1"/>
      <c r="DU48" s="1"/>
      <c r="DV48" s="1"/>
      <c r="DW48" s="1"/>
      <c r="DX48" s="39" t="s">
        <v>67</v>
      </c>
      <c r="DY48" s="1"/>
      <c r="DZ48" s="39" t="s">
        <v>288</v>
      </c>
    </row>
    <row r="49" spans="1:130" ht="12.5" x14ac:dyDescent="0.25">
      <c r="A49" s="38">
        <v>43769.356608958333</v>
      </c>
      <c r="B49" s="39" t="s">
        <v>486</v>
      </c>
      <c r="C49" s="39" t="s">
        <v>90</v>
      </c>
      <c r="D49" s="39" t="s">
        <v>620</v>
      </c>
      <c r="E49" s="39">
        <v>200100313</v>
      </c>
      <c r="F49" s="39" t="s">
        <v>1202</v>
      </c>
      <c r="G49" s="40" t="s">
        <v>462</v>
      </c>
      <c r="H49" s="39" t="s">
        <v>883</v>
      </c>
      <c r="I49" s="39" t="s">
        <v>67</v>
      </c>
      <c r="J49" s="1"/>
      <c r="K49" s="39" t="s">
        <v>67</v>
      </c>
      <c r="L49" s="1"/>
      <c r="M49" s="1"/>
      <c r="N49" s="1"/>
      <c r="O49" s="1"/>
      <c r="P49" s="39" t="s">
        <v>67</v>
      </c>
      <c r="Q49" s="1"/>
      <c r="R49" s="39" t="s">
        <v>67</v>
      </c>
      <c r="S49" s="39" t="s">
        <v>67</v>
      </c>
      <c r="T49" s="1"/>
      <c r="U49" s="1"/>
      <c r="V49" s="1"/>
      <c r="W49" s="1"/>
      <c r="X49" s="1"/>
      <c r="Y49" s="1"/>
      <c r="Z49" s="39" t="s">
        <v>67</v>
      </c>
      <c r="AA49" s="1"/>
      <c r="AB49" s="39" t="s">
        <v>67</v>
      </c>
      <c r="AC49" s="39" t="s">
        <v>67</v>
      </c>
      <c r="AD49" s="1"/>
      <c r="AE49" s="1"/>
      <c r="AF49" s="1"/>
      <c r="AG49" s="1"/>
      <c r="AH49" s="39" t="s">
        <v>67</v>
      </c>
      <c r="AI49" s="39" t="s">
        <v>67</v>
      </c>
      <c r="AJ49" s="1"/>
      <c r="AK49" s="39" t="s">
        <v>67</v>
      </c>
      <c r="AL49" s="39" t="s">
        <v>67</v>
      </c>
      <c r="AM49" s="1"/>
      <c r="AN49" s="1"/>
      <c r="AO49" s="39" t="s">
        <v>67</v>
      </c>
      <c r="AP49" s="1"/>
      <c r="AQ49" s="1"/>
      <c r="AR49" s="1"/>
      <c r="AS49" s="1"/>
      <c r="AT49" s="1"/>
      <c r="AU49" s="39" t="s">
        <v>67</v>
      </c>
      <c r="AV49" s="1"/>
      <c r="AW49" s="39" t="s">
        <v>67</v>
      </c>
      <c r="AX49" s="1"/>
      <c r="AY49" s="39" t="s">
        <v>67</v>
      </c>
      <c r="AZ49" s="1"/>
      <c r="BA49" s="1"/>
      <c r="BB49" s="1"/>
      <c r="BC49" s="1"/>
      <c r="BD49" s="39" t="s">
        <v>67</v>
      </c>
      <c r="BE49" s="1"/>
      <c r="BF49" s="39" t="s">
        <v>67</v>
      </c>
      <c r="BG49" s="39" t="s">
        <v>67</v>
      </c>
      <c r="BH49" s="1"/>
      <c r="BI49" s="1"/>
      <c r="BJ49" s="1"/>
      <c r="BK49" s="1"/>
      <c r="BL49" s="1"/>
      <c r="BM49" s="1"/>
      <c r="BN49" s="39" t="s">
        <v>67</v>
      </c>
      <c r="BO49" s="1"/>
      <c r="BP49" s="39" t="s">
        <v>67</v>
      </c>
      <c r="BQ49" s="39" t="s">
        <v>67</v>
      </c>
      <c r="BR49" s="1"/>
      <c r="BS49" s="1"/>
      <c r="BT49" s="1"/>
      <c r="BU49" s="1"/>
      <c r="BV49" s="39" t="s">
        <v>67</v>
      </c>
      <c r="BW49" s="39" t="s">
        <v>67</v>
      </c>
      <c r="BX49" s="1"/>
      <c r="BY49" s="39" t="s">
        <v>67</v>
      </c>
      <c r="BZ49" s="39" t="s">
        <v>67</v>
      </c>
      <c r="CA49" s="1"/>
      <c r="CB49" s="1"/>
      <c r="CC49" s="39" t="s">
        <v>67</v>
      </c>
      <c r="CD49" s="1"/>
      <c r="CE49" s="1"/>
      <c r="CF49" s="1"/>
      <c r="CG49" s="1"/>
      <c r="CH49" s="1"/>
      <c r="CI49" s="39" t="s">
        <v>67</v>
      </c>
      <c r="CJ49" s="1"/>
      <c r="CK49" s="39" t="s">
        <v>67</v>
      </c>
      <c r="CL49" s="1"/>
      <c r="CM49" s="39" t="s">
        <v>67</v>
      </c>
      <c r="CN49" s="1"/>
      <c r="CO49" s="1"/>
      <c r="CP49" s="1"/>
      <c r="CQ49" s="1"/>
      <c r="CR49" s="39" t="s">
        <v>67</v>
      </c>
      <c r="CS49" s="1"/>
      <c r="CT49" s="39" t="s">
        <v>67</v>
      </c>
      <c r="CU49" s="39" t="s">
        <v>67</v>
      </c>
      <c r="CV49" s="1"/>
      <c r="CW49" s="1"/>
      <c r="CX49" s="1"/>
      <c r="CY49" s="1"/>
      <c r="CZ49" s="1"/>
      <c r="DA49" s="1"/>
      <c r="DB49" s="39" t="s">
        <v>67</v>
      </c>
      <c r="DC49" s="1"/>
      <c r="DD49" s="39" t="s">
        <v>67</v>
      </c>
      <c r="DE49" s="39" t="s">
        <v>67</v>
      </c>
      <c r="DF49" s="1"/>
      <c r="DG49" s="1"/>
      <c r="DH49" s="1"/>
      <c r="DI49" s="1"/>
      <c r="DJ49" s="39" t="s">
        <v>67</v>
      </c>
      <c r="DK49" s="39" t="s">
        <v>67</v>
      </c>
      <c r="DL49" s="1"/>
      <c r="DM49" s="39" t="s">
        <v>67</v>
      </c>
      <c r="DN49" s="39" t="s">
        <v>67</v>
      </c>
      <c r="DO49" s="1"/>
      <c r="DP49" s="1"/>
      <c r="DQ49" s="39" t="s">
        <v>67</v>
      </c>
      <c r="DR49" s="1"/>
      <c r="DS49" s="1"/>
      <c r="DT49" s="1"/>
      <c r="DU49" s="1"/>
      <c r="DV49" s="1"/>
      <c r="DW49" s="39" t="s">
        <v>67</v>
      </c>
      <c r="DX49" s="1"/>
      <c r="DY49" s="1"/>
      <c r="DZ49" s="39" t="s">
        <v>285</v>
      </c>
    </row>
    <row r="50" spans="1:130" ht="12.5" x14ac:dyDescent="0.25">
      <c r="A50" s="38">
        <v>43770.329785092588</v>
      </c>
      <c r="B50" s="39" t="s">
        <v>463</v>
      </c>
      <c r="C50" s="39" t="s">
        <v>90</v>
      </c>
      <c r="D50" s="39" t="s">
        <v>859</v>
      </c>
      <c r="E50" s="39">
        <v>200100133</v>
      </c>
      <c r="F50" s="39" t="s">
        <v>1679</v>
      </c>
      <c r="G50" s="40" t="s">
        <v>464</v>
      </c>
      <c r="H50" s="39" t="s">
        <v>883</v>
      </c>
      <c r="I50" s="39" t="s">
        <v>67</v>
      </c>
      <c r="J50" s="39" t="s">
        <v>67</v>
      </c>
      <c r="K50" s="1"/>
      <c r="L50" s="1"/>
      <c r="M50" s="1"/>
      <c r="N50" s="1"/>
      <c r="O50" s="1"/>
      <c r="P50" s="39" t="s">
        <v>67</v>
      </c>
      <c r="Q50" s="1"/>
      <c r="R50" s="39" t="s">
        <v>67</v>
      </c>
      <c r="S50" s="1"/>
      <c r="T50" s="1"/>
      <c r="U50" s="39" t="s">
        <v>67</v>
      </c>
      <c r="V50" s="1"/>
      <c r="W50" s="39" t="s">
        <v>67</v>
      </c>
      <c r="X50" s="1"/>
      <c r="Y50" s="1"/>
      <c r="Z50" s="1"/>
      <c r="AA50" s="39" t="s">
        <v>67</v>
      </c>
      <c r="AB50" s="1"/>
      <c r="AC50" s="39" t="s">
        <v>67</v>
      </c>
      <c r="AD50" s="1"/>
      <c r="AE50" s="39" t="s">
        <v>67</v>
      </c>
      <c r="AF50" s="1"/>
      <c r="AG50" s="1"/>
      <c r="AH50" s="39" t="s">
        <v>67</v>
      </c>
      <c r="AI50" s="39" t="s">
        <v>67</v>
      </c>
      <c r="AJ50" s="1"/>
      <c r="AK50" s="39" t="s">
        <v>67</v>
      </c>
      <c r="AL50" s="39" t="s">
        <v>67</v>
      </c>
      <c r="AM50" s="1"/>
      <c r="AN50" s="39" t="s">
        <v>67</v>
      </c>
      <c r="AO50" s="39" t="s">
        <v>67</v>
      </c>
      <c r="AP50" s="1"/>
      <c r="AQ50" s="1"/>
      <c r="AR50" s="1"/>
      <c r="AS50" s="1"/>
      <c r="AT50" s="1"/>
      <c r="AU50" s="39" t="s">
        <v>67</v>
      </c>
      <c r="AV50" s="1"/>
      <c r="AW50" s="39" t="s">
        <v>67</v>
      </c>
      <c r="AX50" s="39" t="s">
        <v>67</v>
      </c>
      <c r="AY50" s="1"/>
      <c r="AZ50" s="1"/>
      <c r="BA50" s="1"/>
      <c r="BB50" s="1"/>
      <c r="BC50" s="1"/>
      <c r="BD50" s="39" t="s">
        <v>67</v>
      </c>
      <c r="BE50" s="1"/>
      <c r="BF50" s="39" t="s">
        <v>67</v>
      </c>
      <c r="BG50" s="1"/>
      <c r="BH50" s="1"/>
      <c r="BI50" s="39" t="s">
        <v>67</v>
      </c>
      <c r="BJ50" s="1"/>
      <c r="BK50" s="39" t="s">
        <v>67</v>
      </c>
      <c r="BL50" s="1"/>
      <c r="BM50" s="1"/>
      <c r="BN50" s="1"/>
      <c r="BO50" s="39" t="s">
        <v>67</v>
      </c>
      <c r="BP50" s="1"/>
      <c r="BQ50" s="39" t="s">
        <v>67</v>
      </c>
      <c r="BR50" s="1"/>
      <c r="BS50" s="39" t="s">
        <v>67</v>
      </c>
      <c r="BT50" s="1"/>
      <c r="BU50" s="1"/>
      <c r="BV50" s="39" t="s">
        <v>67</v>
      </c>
      <c r="BW50" s="39" t="s">
        <v>67</v>
      </c>
      <c r="BX50" s="1"/>
      <c r="BY50" s="39" t="s">
        <v>67</v>
      </c>
      <c r="BZ50" s="39" t="s">
        <v>67</v>
      </c>
      <c r="CA50" s="1"/>
      <c r="CB50" s="39" t="s">
        <v>67</v>
      </c>
      <c r="CC50" s="39" t="s">
        <v>67</v>
      </c>
      <c r="CD50" s="1"/>
      <c r="CE50" s="1"/>
      <c r="CF50" s="1"/>
      <c r="CG50" s="1"/>
      <c r="CH50" s="1"/>
      <c r="CI50" s="39" t="s">
        <v>67</v>
      </c>
      <c r="CJ50" s="1"/>
      <c r="CK50" s="39" t="s">
        <v>67</v>
      </c>
      <c r="CL50" s="39" t="s">
        <v>67</v>
      </c>
      <c r="CM50" s="1"/>
      <c r="CN50" s="1"/>
      <c r="CO50" s="1"/>
      <c r="CP50" s="1"/>
      <c r="CQ50" s="1"/>
      <c r="CR50" s="39" t="s">
        <v>67</v>
      </c>
      <c r="CS50" s="1"/>
      <c r="CT50" s="39" t="s">
        <v>67</v>
      </c>
      <c r="CU50" s="1"/>
      <c r="CV50" s="1"/>
      <c r="CW50" s="39" t="s">
        <v>67</v>
      </c>
      <c r="CX50" s="1"/>
      <c r="CY50" s="39" t="s">
        <v>67</v>
      </c>
      <c r="CZ50" s="1"/>
      <c r="DA50" s="1"/>
      <c r="DB50" s="1"/>
      <c r="DC50" s="39" t="s">
        <v>67</v>
      </c>
      <c r="DD50" s="1"/>
      <c r="DE50" s="39" t="s">
        <v>67</v>
      </c>
      <c r="DF50" s="1"/>
      <c r="DG50" s="39" t="s">
        <v>67</v>
      </c>
      <c r="DH50" s="1"/>
      <c r="DI50" s="1"/>
      <c r="DJ50" s="39" t="s">
        <v>67</v>
      </c>
      <c r="DK50" s="39" t="s">
        <v>67</v>
      </c>
      <c r="DL50" s="1"/>
      <c r="DM50" s="39" t="s">
        <v>67</v>
      </c>
      <c r="DN50" s="39" t="s">
        <v>67</v>
      </c>
      <c r="DO50" s="1"/>
      <c r="DP50" s="39" t="s">
        <v>67</v>
      </c>
      <c r="DQ50" s="39" t="s">
        <v>67</v>
      </c>
      <c r="DR50" s="1"/>
      <c r="DS50" s="1"/>
      <c r="DT50" s="1"/>
      <c r="DU50" s="1"/>
      <c r="DV50" s="1"/>
      <c r="DW50" s="39" t="s">
        <v>67</v>
      </c>
      <c r="DX50" s="1"/>
      <c r="DY50" s="1"/>
      <c r="DZ50" s="39" t="s">
        <v>1680</v>
      </c>
    </row>
    <row r="51" spans="1:130" ht="12.5" x14ac:dyDescent="0.25">
      <c r="A51" s="38">
        <v>43760.956298935183</v>
      </c>
      <c r="B51" s="39" t="s">
        <v>1681</v>
      </c>
      <c r="C51" s="39" t="s">
        <v>90</v>
      </c>
      <c r="D51" s="39" t="s">
        <v>1682</v>
      </c>
      <c r="E51" s="39">
        <v>200100494</v>
      </c>
      <c r="F51" s="39" t="s">
        <v>1683</v>
      </c>
      <c r="G51" s="40" t="s">
        <v>1684</v>
      </c>
      <c r="H51" s="39" t="s">
        <v>883</v>
      </c>
      <c r="I51" s="39" t="s">
        <v>67</v>
      </c>
      <c r="J51" s="1"/>
      <c r="K51" s="1"/>
      <c r="L51" s="1"/>
      <c r="M51" s="1"/>
      <c r="N51" s="1"/>
      <c r="O51" s="1"/>
      <c r="P51" s="39" t="s">
        <v>67</v>
      </c>
      <c r="Q51" s="1"/>
      <c r="R51" s="1"/>
      <c r="S51" s="1"/>
      <c r="T51" s="1"/>
      <c r="U51" s="1"/>
      <c r="V51" s="1"/>
      <c r="W51" s="1"/>
      <c r="X51" s="1"/>
      <c r="Y51" s="1"/>
      <c r="Z51" s="39" t="s">
        <v>67</v>
      </c>
      <c r="AA51" s="1"/>
      <c r="AB51" s="1"/>
      <c r="AC51" s="1"/>
      <c r="AD51" s="1"/>
      <c r="AE51" s="1"/>
      <c r="AF51" s="1"/>
      <c r="AG51" s="39" t="s">
        <v>67</v>
      </c>
      <c r="AH51" s="39" t="s">
        <v>67</v>
      </c>
      <c r="AI51" s="39" t="s">
        <v>67</v>
      </c>
      <c r="AJ51" s="1"/>
      <c r="AK51" s="39" t="s">
        <v>67</v>
      </c>
      <c r="AL51" s="39" t="s">
        <v>67</v>
      </c>
      <c r="AM51" s="1"/>
      <c r="AN51" s="1"/>
      <c r="AO51" s="39" t="s">
        <v>67</v>
      </c>
      <c r="AP51" s="39" t="s">
        <v>67</v>
      </c>
      <c r="AQ51" s="1"/>
      <c r="AR51" s="1"/>
      <c r="AS51" s="1"/>
      <c r="AT51" s="1"/>
      <c r="AU51" s="39" t="s">
        <v>67</v>
      </c>
      <c r="AV51" s="1"/>
      <c r="AW51" s="39" t="s">
        <v>67</v>
      </c>
      <c r="AX51" s="1"/>
      <c r="AY51" s="1"/>
      <c r="AZ51" s="1"/>
      <c r="BA51" s="1"/>
      <c r="BB51" s="1"/>
      <c r="BC51" s="1"/>
      <c r="BD51" s="39" t="s">
        <v>67</v>
      </c>
      <c r="BE51" s="1"/>
      <c r="BF51" s="1"/>
      <c r="BG51" s="1"/>
      <c r="BH51" s="1"/>
      <c r="BI51" s="1"/>
      <c r="BJ51" s="1"/>
      <c r="BK51" s="1"/>
      <c r="BL51" s="1"/>
      <c r="BM51" s="1"/>
      <c r="BN51" s="39" t="s">
        <v>67</v>
      </c>
      <c r="BO51" s="1"/>
      <c r="BP51" s="1"/>
      <c r="BQ51" s="1"/>
      <c r="BR51" s="1"/>
      <c r="BS51" s="1"/>
      <c r="BT51" s="1"/>
      <c r="BU51" s="39" t="s">
        <v>67</v>
      </c>
      <c r="BV51" s="39" t="s">
        <v>67</v>
      </c>
      <c r="BW51" s="39" t="s">
        <v>67</v>
      </c>
      <c r="BX51" s="1"/>
      <c r="BY51" s="39" t="s">
        <v>67</v>
      </c>
      <c r="BZ51" s="39" t="s">
        <v>67</v>
      </c>
      <c r="CA51" s="1"/>
      <c r="CB51" s="1"/>
      <c r="CC51" s="39" t="s">
        <v>67</v>
      </c>
      <c r="CD51" s="39" t="s">
        <v>67</v>
      </c>
      <c r="CE51" s="1"/>
      <c r="CF51" s="1"/>
      <c r="CG51" s="1"/>
      <c r="CH51" s="1"/>
      <c r="CI51" s="39" t="s">
        <v>67</v>
      </c>
      <c r="CJ51" s="1"/>
      <c r="CK51" s="39" t="s">
        <v>67</v>
      </c>
      <c r="CL51" s="1"/>
      <c r="CM51" s="1"/>
      <c r="CN51" s="1"/>
      <c r="CO51" s="1"/>
      <c r="CP51" s="1"/>
      <c r="CQ51" s="1"/>
      <c r="CR51" s="39" t="s">
        <v>67</v>
      </c>
      <c r="CS51" s="1"/>
      <c r="CT51" s="1"/>
      <c r="CU51" s="1"/>
      <c r="CV51" s="1"/>
      <c r="CW51" s="1"/>
      <c r="CX51" s="1"/>
      <c r="CY51" s="1"/>
      <c r="CZ51" s="1"/>
      <c r="DA51" s="1"/>
      <c r="DB51" s="39" t="s">
        <v>67</v>
      </c>
      <c r="DC51" s="1"/>
      <c r="DD51" s="1"/>
      <c r="DE51" s="1"/>
      <c r="DF51" s="1"/>
      <c r="DG51" s="1"/>
      <c r="DH51" s="1"/>
      <c r="DI51" s="39" t="s">
        <v>67</v>
      </c>
      <c r="DJ51" s="39" t="s">
        <v>67</v>
      </c>
      <c r="DK51" s="39" t="s">
        <v>67</v>
      </c>
      <c r="DL51" s="1"/>
      <c r="DM51" s="39" t="s">
        <v>67</v>
      </c>
      <c r="DN51" s="39" t="s">
        <v>67</v>
      </c>
      <c r="DO51" s="1"/>
      <c r="DP51" s="1"/>
      <c r="DQ51" s="39" t="s">
        <v>67</v>
      </c>
      <c r="DR51" s="39" t="s">
        <v>67</v>
      </c>
      <c r="DS51" s="1"/>
      <c r="DT51" s="1"/>
      <c r="DU51" s="1"/>
      <c r="DV51" s="1"/>
      <c r="DW51" s="39" t="s">
        <v>67</v>
      </c>
      <c r="DX51" s="1"/>
      <c r="DY51" s="39" t="s">
        <v>219</v>
      </c>
    </row>
    <row r="52" spans="1:130" ht="12.5" x14ac:dyDescent="0.25">
      <c r="A52" s="38">
        <v>43769.356960856487</v>
      </c>
      <c r="B52" s="39" t="s">
        <v>294</v>
      </c>
      <c r="C52" s="39" t="s">
        <v>90</v>
      </c>
      <c r="D52" s="39" t="s">
        <v>1217</v>
      </c>
      <c r="E52" s="39">
        <v>200100538</v>
      </c>
      <c r="F52" s="39" t="s">
        <v>1218</v>
      </c>
      <c r="G52" s="40" t="s">
        <v>295</v>
      </c>
      <c r="H52" s="39" t="s">
        <v>883</v>
      </c>
      <c r="I52" s="39" t="s">
        <v>67</v>
      </c>
      <c r="J52" s="39" t="s">
        <v>67</v>
      </c>
      <c r="K52" s="1"/>
      <c r="L52" s="1"/>
      <c r="M52" s="1"/>
      <c r="N52" s="1"/>
      <c r="O52" s="1"/>
      <c r="P52" s="39" t="s">
        <v>67</v>
      </c>
      <c r="Q52" s="1"/>
      <c r="R52" s="39" t="s">
        <v>67</v>
      </c>
      <c r="S52" s="1"/>
      <c r="T52" s="1"/>
      <c r="U52" s="1"/>
      <c r="V52" s="1"/>
      <c r="W52" s="1"/>
      <c r="X52" s="1"/>
      <c r="Y52" s="39" t="s">
        <v>67</v>
      </c>
      <c r="Z52" s="1"/>
      <c r="AA52" s="39" t="s">
        <v>67</v>
      </c>
      <c r="AB52" s="39" t="s">
        <v>67</v>
      </c>
      <c r="AC52" s="39" t="s">
        <v>67</v>
      </c>
      <c r="AD52" s="1"/>
      <c r="AE52" s="1"/>
      <c r="AF52" s="39" t="s">
        <v>67</v>
      </c>
      <c r="AG52" s="1"/>
      <c r="AH52" s="39" t="s">
        <v>67</v>
      </c>
      <c r="AI52" s="39" t="s">
        <v>67</v>
      </c>
      <c r="AJ52" s="1"/>
      <c r="AK52" s="39" t="s">
        <v>67</v>
      </c>
      <c r="AL52" s="39" t="s">
        <v>67</v>
      </c>
      <c r="AM52" s="1"/>
      <c r="AN52" s="39" t="s">
        <v>67</v>
      </c>
      <c r="AO52" s="39" t="s">
        <v>67</v>
      </c>
      <c r="AP52" s="1"/>
      <c r="AQ52" s="1"/>
      <c r="AR52" s="1"/>
      <c r="AS52" s="1"/>
      <c r="AT52" s="1"/>
      <c r="AU52" s="1"/>
      <c r="AV52" s="1"/>
      <c r="AW52" s="39" t="s">
        <v>67</v>
      </c>
      <c r="AX52" s="39" t="s">
        <v>67</v>
      </c>
      <c r="AY52" s="1"/>
      <c r="AZ52" s="39" t="s">
        <v>67</v>
      </c>
      <c r="BA52" s="1"/>
      <c r="BB52" s="1"/>
      <c r="BC52" s="1"/>
      <c r="BD52" s="39" t="s">
        <v>67</v>
      </c>
      <c r="BE52" s="1"/>
      <c r="BF52" s="39" t="s">
        <v>67</v>
      </c>
      <c r="BG52" s="1"/>
      <c r="BH52" s="1"/>
      <c r="BI52" s="1"/>
      <c r="BJ52" s="1"/>
      <c r="BK52" s="1"/>
      <c r="BL52" s="1"/>
      <c r="BM52" s="39" t="s">
        <v>67</v>
      </c>
      <c r="BN52" s="1"/>
      <c r="BO52" s="39" t="s">
        <v>67</v>
      </c>
      <c r="BP52" s="39" t="s">
        <v>67</v>
      </c>
      <c r="BQ52" s="39" t="s">
        <v>67</v>
      </c>
      <c r="BR52" s="1"/>
      <c r="BS52" s="1"/>
      <c r="BT52" s="39" t="s">
        <v>67</v>
      </c>
      <c r="BU52" s="1"/>
      <c r="BV52" s="39" t="s">
        <v>67</v>
      </c>
      <c r="BW52" s="39" t="s">
        <v>67</v>
      </c>
      <c r="BX52" s="1"/>
      <c r="BY52" s="39" t="s">
        <v>67</v>
      </c>
      <c r="BZ52" s="39" t="s">
        <v>67</v>
      </c>
      <c r="CA52" s="1"/>
      <c r="CB52" s="39" t="s">
        <v>67</v>
      </c>
      <c r="CC52" s="39" t="s">
        <v>67</v>
      </c>
      <c r="CD52" s="1"/>
      <c r="CE52" s="1"/>
      <c r="CF52" s="1"/>
      <c r="CG52" s="1"/>
      <c r="CH52" s="1"/>
      <c r="CI52" s="1"/>
      <c r="CJ52" s="1"/>
      <c r="CK52" s="39" t="s">
        <v>67</v>
      </c>
      <c r="CL52" s="39" t="s">
        <v>67</v>
      </c>
      <c r="CM52" s="1"/>
      <c r="CN52" s="1"/>
      <c r="CO52" s="1"/>
      <c r="CP52" s="1"/>
      <c r="CQ52" s="1"/>
      <c r="CR52" s="39" t="s">
        <v>67</v>
      </c>
      <c r="CS52" s="1"/>
      <c r="CT52" s="39" t="s">
        <v>67</v>
      </c>
      <c r="CU52" s="1"/>
      <c r="CV52" s="1"/>
      <c r="CW52" s="1"/>
      <c r="CX52" s="1"/>
      <c r="CY52" s="1"/>
      <c r="CZ52" s="1"/>
      <c r="DA52" s="39" t="s">
        <v>67</v>
      </c>
      <c r="DB52" s="1"/>
      <c r="DC52" s="39" t="s">
        <v>67</v>
      </c>
      <c r="DD52" s="39" t="s">
        <v>67</v>
      </c>
      <c r="DE52" s="39" t="s">
        <v>67</v>
      </c>
      <c r="DF52" s="1"/>
      <c r="DG52" s="1"/>
      <c r="DH52" s="39" t="s">
        <v>67</v>
      </c>
      <c r="DI52" s="1"/>
      <c r="DJ52" s="39" t="s">
        <v>67</v>
      </c>
      <c r="DK52" s="39" t="s">
        <v>67</v>
      </c>
      <c r="DL52" s="1"/>
      <c r="DM52" s="39" t="s">
        <v>67</v>
      </c>
      <c r="DN52" s="39" t="s">
        <v>67</v>
      </c>
      <c r="DO52" s="1"/>
      <c r="DP52" s="39" t="s">
        <v>67</v>
      </c>
      <c r="DQ52" s="39" t="s">
        <v>67</v>
      </c>
      <c r="DR52" s="1"/>
      <c r="DS52" s="1"/>
      <c r="DT52" s="1"/>
      <c r="DU52" s="1"/>
      <c r="DV52" s="1"/>
      <c r="DW52" s="1"/>
      <c r="DX52" s="1"/>
      <c r="DY52" s="1"/>
      <c r="DZ52" s="39" t="s">
        <v>1219</v>
      </c>
    </row>
    <row r="53" spans="1:130" ht="12.5" x14ac:dyDescent="0.25">
      <c r="A53" s="38">
        <v>43769.173837303242</v>
      </c>
      <c r="B53" s="39" t="s">
        <v>631</v>
      </c>
      <c r="C53" s="39" t="s">
        <v>90</v>
      </c>
      <c r="D53" s="39" t="s">
        <v>632</v>
      </c>
      <c r="E53" s="39">
        <v>200100567</v>
      </c>
      <c r="F53" s="39" t="s">
        <v>633</v>
      </c>
      <c r="G53" s="40" t="s">
        <v>634</v>
      </c>
      <c r="H53" s="39" t="s">
        <v>883</v>
      </c>
      <c r="I53" s="1"/>
      <c r="J53" s="39" t="s">
        <v>67</v>
      </c>
      <c r="K53" s="39" t="s">
        <v>67</v>
      </c>
      <c r="L53" s="1"/>
      <c r="M53" s="1"/>
      <c r="N53" s="1"/>
      <c r="O53" s="1"/>
      <c r="P53" s="1"/>
      <c r="Q53" s="39" t="s">
        <v>67</v>
      </c>
      <c r="R53" s="1"/>
      <c r="S53" s="1"/>
      <c r="T53" s="1"/>
      <c r="U53" s="1"/>
      <c r="V53" s="1"/>
      <c r="W53" s="1"/>
      <c r="X53" s="39" t="s">
        <v>67</v>
      </c>
      <c r="Y53" s="39" t="s">
        <v>67</v>
      </c>
      <c r="Z53" s="39" t="s">
        <v>67</v>
      </c>
      <c r="AA53" s="39" t="s">
        <v>67</v>
      </c>
      <c r="AB53" s="1"/>
      <c r="AC53" s="1"/>
      <c r="AD53" s="1"/>
      <c r="AE53" s="1"/>
      <c r="AF53" s="1"/>
      <c r="AG53" s="1"/>
      <c r="AH53" s="39" t="s">
        <v>67</v>
      </c>
      <c r="AI53" s="1"/>
      <c r="AJ53" s="1"/>
      <c r="AK53" s="1"/>
      <c r="AL53" s="39" t="s">
        <v>67</v>
      </c>
      <c r="AM53" s="39" t="s">
        <v>67</v>
      </c>
      <c r="AN53" s="1"/>
      <c r="AO53" s="39" t="s">
        <v>67</v>
      </c>
      <c r="AP53" s="1"/>
      <c r="AQ53" s="1"/>
      <c r="AR53" s="1"/>
      <c r="AS53" s="39" t="s">
        <v>67</v>
      </c>
      <c r="AT53" s="39" t="s">
        <v>67</v>
      </c>
      <c r="AU53" s="1"/>
      <c r="AV53" s="1"/>
      <c r="AW53" s="1"/>
      <c r="AX53" s="39" t="s">
        <v>67</v>
      </c>
      <c r="AY53" s="39" t="s">
        <v>67</v>
      </c>
      <c r="AZ53" s="1"/>
      <c r="BA53" s="1"/>
      <c r="BB53" s="1"/>
      <c r="BC53" s="1"/>
      <c r="BD53" s="1"/>
      <c r="BE53" s="39" t="s">
        <v>67</v>
      </c>
      <c r="BF53" s="1"/>
      <c r="BG53" s="1"/>
      <c r="BH53" s="1"/>
      <c r="BI53" s="1"/>
      <c r="BJ53" s="1"/>
      <c r="BK53" s="1"/>
      <c r="BL53" s="39" t="s">
        <v>67</v>
      </c>
      <c r="BM53" s="39" t="s">
        <v>67</v>
      </c>
      <c r="BN53" s="39" t="s">
        <v>67</v>
      </c>
      <c r="BO53" s="39" t="s">
        <v>67</v>
      </c>
      <c r="BP53" s="1"/>
      <c r="BQ53" s="1"/>
      <c r="BR53" s="1"/>
      <c r="BS53" s="1"/>
      <c r="BT53" s="1"/>
      <c r="BU53" s="1"/>
      <c r="BV53" s="39" t="s">
        <v>67</v>
      </c>
      <c r="BW53" s="1"/>
      <c r="BX53" s="1"/>
      <c r="BY53" s="1"/>
      <c r="BZ53" s="39" t="s">
        <v>67</v>
      </c>
      <c r="CA53" s="39" t="s">
        <v>67</v>
      </c>
      <c r="CB53" s="1"/>
      <c r="CC53" s="39" t="s">
        <v>67</v>
      </c>
      <c r="CD53" s="1"/>
      <c r="CE53" s="1"/>
      <c r="CF53" s="1"/>
      <c r="CG53" s="39" t="s">
        <v>67</v>
      </c>
      <c r="CH53" s="39" t="s">
        <v>67</v>
      </c>
      <c r="CI53" s="1"/>
      <c r="CJ53" s="1"/>
      <c r="CK53" s="1"/>
      <c r="CL53" s="39" t="s">
        <v>67</v>
      </c>
      <c r="CM53" s="39" t="s">
        <v>67</v>
      </c>
      <c r="CN53" s="1"/>
      <c r="CO53" s="1"/>
      <c r="CP53" s="1"/>
      <c r="CQ53" s="1"/>
      <c r="CR53" s="1"/>
      <c r="CS53" s="39" t="s">
        <v>67</v>
      </c>
      <c r="CT53" s="39" t="s">
        <v>67</v>
      </c>
      <c r="CU53" s="1"/>
      <c r="CV53" s="1"/>
      <c r="CW53" s="1"/>
      <c r="CX53" s="1"/>
      <c r="CY53" s="1"/>
      <c r="CZ53" s="39" t="s">
        <v>67</v>
      </c>
      <c r="DA53" s="39" t="s">
        <v>67</v>
      </c>
      <c r="DB53" s="39" t="s">
        <v>67</v>
      </c>
      <c r="DC53" s="39" t="s">
        <v>67</v>
      </c>
      <c r="DD53" s="1"/>
      <c r="DE53" s="1"/>
      <c r="DF53" s="1"/>
      <c r="DG53" s="1"/>
      <c r="DH53" s="1"/>
      <c r="DI53" s="1"/>
      <c r="DJ53" s="39" t="s">
        <v>67</v>
      </c>
      <c r="DK53" s="1"/>
      <c r="DL53" s="1"/>
      <c r="DM53" s="1"/>
      <c r="DN53" s="39" t="s">
        <v>67</v>
      </c>
      <c r="DO53" s="39" t="s">
        <v>67</v>
      </c>
      <c r="DP53" s="1"/>
      <c r="DQ53" s="39" t="s">
        <v>67</v>
      </c>
      <c r="DR53" s="1"/>
      <c r="DS53" s="1"/>
      <c r="DT53" s="1"/>
      <c r="DU53" s="39" t="s">
        <v>67</v>
      </c>
      <c r="DV53" s="39" t="s">
        <v>67</v>
      </c>
      <c r="DW53" s="1"/>
      <c r="DX53" s="1"/>
      <c r="DY53" s="39" t="s">
        <v>1170</v>
      </c>
      <c r="DZ53" s="39" t="s">
        <v>635</v>
      </c>
    </row>
    <row r="54" spans="1:130" ht="12.5" x14ac:dyDescent="0.25">
      <c r="A54" s="38">
        <v>43770.296036527783</v>
      </c>
      <c r="B54" s="39" t="s">
        <v>487</v>
      </c>
      <c r="C54" s="39" t="s">
        <v>90</v>
      </c>
      <c r="D54" s="39" t="s">
        <v>1685</v>
      </c>
      <c r="E54" s="39">
        <v>200100893</v>
      </c>
      <c r="F54" s="39" t="s">
        <v>1686</v>
      </c>
      <c r="G54" s="40" t="s">
        <v>186</v>
      </c>
      <c r="H54" s="39" t="s">
        <v>883</v>
      </c>
      <c r="I54" s="1"/>
      <c r="J54" s="1"/>
      <c r="K54" s="39" t="s">
        <v>67</v>
      </c>
      <c r="L54" s="1"/>
      <c r="M54" s="1"/>
      <c r="N54" s="1"/>
      <c r="O54" s="1"/>
      <c r="P54" s="39" t="s">
        <v>67</v>
      </c>
      <c r="Q54" s="1"/>
      <c r="R54" s="39" t="s">
        <v>67</v>
      </c>
      <c r="S54" s="39" t="s">
        <v>67</v>
      </c>
      <c r="T54" s="1"/>
      <c r="U54" s="1"/>
      <c r="V54" s="1"/>
      <c r="W54" s="1"/>
      <c r="X54" s="1"/>
      <c r="Y54" s="1"/>
      <c r="Z54" s="39" t="s">
        <v>67</v>
      </c>
      <c r="AA54" s="1"/>
      <c r="AB54" s="1"/>
      <c r="AC54" s="1"/>
      <c r="AD54" s="1"/>
      <c r="AE54" s="1"/>
      <c r="AF54" s="1"/>
      <c r="AG54" s="39" t="s">
        <v>67</v>
      </c>
      <c r="AH54" s="39" t="s">
        <v>67</v>
      </c>
      <c r="AI54" s="1"/>
      <c r="AJ54" s="1"/>
      <c r="AK54" s="39" t="s">
        <v>67</v>
      </c>
      <c r="AL54" s="1"/>
      <c r="AM54" s="1"/>
      <c r="AN54" s="1"/>
      <c r="AO54" s="1"/>
      <c r="AP54" s="1"/>
      <c r="AQ54" s="1"/>
      <c r="AR54" s="1"/>
      <c r="AS54" s="1"/>
      <c r="AT54" s="1"/>
      <c r="AU54" s="39" t="s">
        <v>67</v>
      </c>
      <c r="AV54" s="1"/>
      <c r="AW54" s="1"/>
      <c r="AX54" s="1"/>
      <c r="AY54" s="39" t="s">
        <v>67</v>
      </c>
      <c r="AZ54" s="1"/>
      <c r="BA54" s="1"/>
      <c r="BB54" s="1"/>
      <c r="BC54" s="1"/>
      <c r="BD54" s="39" t="s">
        <v>67</v>
      </c>
      <c r="BE54" s="1"/>
      <c r="BF54" s="39" t="s">
        <v>67</v>
      </c>
      <c r="BG54" s="39" t="s">
        <v>67</v>
      </c>
      <c r="BH54" s="1"/>
      <c r="BI54" s="1"/>
      <c r="BJ54" s="1"/>
      <c r="BK54" s="1"/>
      <c r="BL54" s="1"/>
      <c r="BM54" s="1"/>
      <c r="BN54" s="39" t="s">
        <v>67</v>
      </c>
      <c r="BO54" s="1"/>
      <c r="BP54" s="1"/>
      <c r="BQ54" s="1"/>
      <c r="BR54" s="1"/>
      <c r="BS54" s="1"/>
      <c r="BT54" s="1"/>
      <c r="BU54" s="39" t="s">
        <v>67</v>
      </c>
      <c r="BV54" s="39" t="s">
        <v>67</v>
      </c>
      <c r="BW54" s="1"/>
      <c r="BX54" s="1"/>
      <c r="BY54" s="39" t="s">
        <v>67</v>
      </c>
      <c r="BZ54" s="1"/>
      <c r="CA54" s="1"/>
      <c r="CB54" s="1"/>
      <c r="CC54" s="1"/>
      <c r="CD54" s="1"/>
      <c r="CE54" s="1"/>
      <c r="CF54" s="1"/>
      <c r="CG54" s="1"/>
      <c r="CH54" s="1"/>
      <c r="CI54" s="39" t="s">
        <v>67</v>
      </c>
      <c r="CJ54" s="1"/>
      <c r="CK54" s="1"/>
      <c r="CL54" s="1"/>
      <c r="CM54" s="39" t="s">
        <v>67</v>
      </c>
      <c r="CN54" s="1"/>
      <c r="CO54" s="1"/>
      <c r="CP54" s="1"/>
      <c r="CQ54" s="1"/>
      <c r="CR54" s="39" t="s">
        <v>67</v>
      </c>
      <c r="CS54" s="1"/>
      <c r="CT54" s="39" t="s">
        <v>67</v>
      </c>
      <c r="CU54" s="39" t="s">
        <v>67</v>
      </c>
      <c r="CV54" s="1"/>
      <c r="CW54" s="1"/>
      <c r="CX54" s="1"/>
      <c r="CY54" s="1"/>
      <c r="CZ54" s="1"/>
      <c r="DA54" s="1"/>
      <c r="DB54" s="39" t="s">
        <v>67</v>
      </c>
      <c r="DC54" s="1"/>
      <c r="DD54" s="1"/>
      <c r="DE54" s="1"/>
      <c r="DF54" s="1"/>
      <c r="DG54" s="1"/>
      <c r="DH54" s="1"/>
      <c r="DI54" s="39" t="s">
        <v>67</v>
      </c>
      <c r="DJ54" s="39" t="s">
        <v>67</v>
      </c>
      <c r="DK54" s="1"/>
      <c r="DL54" s="1"/>
      <c r="DM54" s="39" t="s">
        <v>67</v>
      </c>
      <c r="DN54" s="1"/>
      <c r="DO54" s="1"/>
      <c r="DP54" s="1"/>
      <c r="DQ54" s="1"/>
      <c r="DR54" s="1"/>
      <c r="DS54" s="1"/>
      <c r="DT54" s="1"/>
      <c r="DU54" s="1"/>
      <c r="DV54" s="1"/>
      <c r="DW54" s="39" t="s">
        <v>67</v>
      </c>
      <c r="DX54" s="1"/>
      <c r="DY54" s="1"/>
      <c r="DZ54" s="39" t="s">
        <v>1225</v>
      </c>
    </row>
    <row r="55" spans="1:130" ht="12.5" x14ac:dyDescent="0.25">
      <c r="A55" s="38">
        <v>43769.345659895829</v>
      </c>
      <c r="B55" s="39" t="s">
        <v>1226</v>
      </c>
      <c r="C55" s="39" t="s">
        <v>90</v>
      </c>
      <c r="D55" s="39" t="s">
        <v>1687</v>
      </c>
      <c r="E55" s="39">
        <v>200100607</v>
      </c>
      <c r="F55" s="39" t="s">
        <v>1688</v>
      </c>
      <c r="G55" s="40" t="s">
        <v>1229</v>
      </c>
      <c r="H55" s="39" t="s">
        <v>883</v>
      </c>
      <c r="I55" s="39" t="s">
        <v>67</v>
      </c>
      <c r="J55" s="1"/>
      <c r="K55" s="39" t="s">
        <v>67</v>
      </c>
      <c r="L55" s="1"/>
      <c r="M55" s="1"/>
      <c r="N55" s="1"/>
      <c r="O55" s="1"/>
      <c r="P55" s="39" t="s">
        <v>67</v>
      </c>
      <c r="Q55" s="1"/>
      <c r="R55" s="39" t="s">
        <v>67</v>
      </c>
      <c r="S55" s="39" t="s">
        <v>67</v>
      </c>
      <c r="T55" s="1"/>
      <c r="U55" s="1"/>
      <c r="V55" s="1"/>
      <c r="W55" s="1"/>
      <c r="X55" s="39" t="s">
        <v>67</v>
      </c>
      <c r="Y55" s="39" t="s">
        <v>67</v>
      </c>
      <c r="Z55" s="39" t="s">
        <v>67</v>
      </c>
      <c r="AA55" s="1"/>
      <c r="AB55" s="39" t="s">
        <v>67</v>
      </c>
      <c r="AC55" s="1"/>
      <c r="AD55" s="1"/>
      <c r="AE55" s="1"/>
      <c r="AF55" s="1"/>
      <c r="AG55" s="1"/>
      <c r="AH55" s="39" t="s">
        <v>67</v>
      </c>
      <c r="AI55" s="39" t="s">
        <v>67</v>
      </c>
      <c r="AJ55" s="1"/>
      <c r="AK55" s="39" t="s">
        <v>67</v>
      </c>
      <c r="AL55" s="39" t="s">
        <v>67</v>
      </c>
      <c r="AM55" s="39" t="s">
        <v>67</v>
      </c>
      <c r="AN55" s="1"/>
      <c r="AO55" s="39" t="s">
        <v>67</v>
      </c>
      <c r="AP55" s="1"/>
      <c r="AQ55" s="1"/>
      <c r="AR55" s="1"/>
      <c r="AS55" s="39" t="s">
        <v>67</v>
      </c>
      <c r="AT55" s="39" t="s">
        <v>67</v>
      </c>
      <c r="AU55" s="39" t="s">
        <v>67</v>
      </c>
      <c r="AV55" s="1"/>
      <c r="AW55" s="39" t="s">
        <v>67</v>
      </c>
      <c r="AX55" s="1"/>
      <c r="AY55" s="39" t="s">
        <v>67</v>
      </c>
      <c r="AZ55" s="1"/>
      <c r="BA55" s="1"/>
      <c r="BB55" s="1"/>
      <c r="BC55" s="1"/>
      <c r="BD55" s="39" t="s">
        <v>67</v>
      </c>
      <c r="BE55" s="1"/>
      <c r="BF55" s="39" t="s">
        <v>67</v>
      </c>
      <c r="BG55" s="39" t="s">
        <v>67</v>
      </c>
      <c r="BH55" s="1"/>
      <c r="BI55" s="1"/>
      <c r="BJ55" s="1"/>
      <c r="BK55" s="39" t="s">
        <v>67</v>
      </c>
      <c r="BL55" s="39" t="s">
        <v>67</v>
      </c>
      <c r="BM55" s="39" t="s">
        <v>67</v>
      </c>
      <c r="BN55" s="39" t="s">
        <v>67</v>
      </c>
      <c r="BO55" s="1"/>
      <c r="BP55" s="39" t="s">
        <v>67</v>
      </c>
      <c r="BQ55" s="1"/>
      <c r="BR55" s="1"/>
      <c r="BS55" s="1"/>
      <c r="BT55" s="1"/>
      <c r="BU55" s="1"/>
      <c r="BV55" s="39" t="s">
        <v>67</v>
      </c>
      <c r="BW55" s="39" t="s">
        <v>67</v>
      </c>
      <c r="BX55" s="1"/>
      <c r="BY55" s="39" t="s">
        <v>67</v>
      </c>
      <c r="BZ55" s="39" t="s">
        <v>67</v>
      </c>
      <c r="CA55" s="39" t="s">
        <v>67</v>
      </c>
      <c r="CB55" s="1"/>
      <c r="CC55" s="39" t="s">
        <v>67</v>
      </c>
      <c r="CD55" s="1"/>
      <c r="CE55" s="1"/>
      <c r="CF55" s="1"/>
      <c r="CG55" s="39" t="s">
        <v>67</v>
      </c>
      <c r="CH55" s="39" t="s">
        <v>67</v>
      </c>
      <c r="CI55" s="39" t="s">
        <v>67</v>
      </c>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39" t="s">
        <v>1230</v>
      </c>
    </row>
    <row r="56" spans="1:130" ht="12.5" x14ac:dyDescent="0.25">
      <c r="A56" s="38">
        <v>43769.629723101854</v>
      </c>
      <c r="B56" s="39" t="s">
        <v>192</v>
      </c>
      <c r="C56" s="39" t="s">
        <v>90</v>
      </c>
      <c r="D56" s="39" t="s">
        <v>301</v>
      </c>
      <c r="E56" s="39">
        <v>200100600</v>
      </c>
      <c r="F56" s="39" t="s">
        <v>1236</v>
      </c>
      <c r="G56" s="40" t="s">
        <v>193</v>
      </c>
      <c r="H56" s="39" t="s">
        <v>883</v>
      </c>
      <c r="I56" s="39" t="s">
        <v>67</v>
      </c>
      <c r="J56" s="39" t="s">
        <v>67</v>
      </c>
      <c r="K56" s="1"/>
      <c r="L56" s="1"/>
      <c r="M56" s="1"/>
      <c r="N56" s="1"/>
      <c r="O56" s="1"/>
      <c r="P56" s="39" t="s">
        <v>67</v>
      </c>
      <c r="Q56" s="1"/>
      <c r="R56" s="39" t="s">
        <v>67</v>
      </c>
      <c r="S56" s="39" t="s">
        <v>67</v>
      </c>
      <c r="T56" s="1"/>
      <c r="U56" s="1"/>
      <c r="V56" s="1"/>
      <c r="W56" s="1"/>
      <c r="X56" s="1"/>
      <c r="Y56" s="1"/>
      <c r="Z56" s="1"/>
      <c r="AA56" s="39" t="s">
        <v>67</v>
      </c>
      <c r="AB56" s="39" t="s">
        <v>67</v>
      </c>
      <c r="AC56" s="39" t="s">
        <v>67</v>
      </c>
      <c r="AD56" s="1"/>
      <c r="AE56" s="1"/>
      <c r="AF56" s="1"/>
      <c r="AG56" s="39" t="s">
        <v>67</v>
      </c>
      <c r="AH56" s="39" t="s">
        <v>67</v>
      </c>
      <c r="AI56" s="39" t="s">
        <v>67</v>
      </c>
      <c r="AJ56" s="1"/>
      <c r="AK56" s="39" t="s">
        <v>67</v>
      </c>
      <c r="AL56" s="39" t="s">
        <v>67</v>
      </c>
      <c r="AM56" s="1"/>
      <c r="AN56" s="1"/>
      <c r="AO56" s="39" t="s">
        <v>67</v>
      </c>
      <c r="AP56" s="1"/>
      <c r="AQ56" s="1"/>
      <c r="AR56" s="1"/>
      <c r="AS56" s="1"/>
      <c r="AT56" s="1"/>
      <c r="AU56" s="1"/>
      <c r="AV56" s="1"/>
      <c r="AW56" s="39" t="s">
        <v>67</v>
      </c>
      <c r="AX56" s="39" t="s">
        <v>67</v>
      </c>
      <c r="AY56" s="1"/>
      <c r="AZ56" s="1"/>
      <c r="BA56" s="1"/>
      <c r="BB56" s="1"/>
      <c r="BC56" s="1"/>
      <c r="BD56" s="39" t="s">
        <v>67</v>
      </c>
      <c r="BE56" s="1"/>
      <c r="BF56" s="39" t="s">
        <v>67</v>
      </c>
      <c r="BG56" s="39" t="s">
        <v>67</v>
      </c>
      <c r="BH56" s="1"/>
      <c r="BI56" s="1"/>
      <c r="BJ56" s="1"/>
      <c r="BK56" s="1"/>
      <c r="BL56" s="1"/>
      <c r="BM56" s="1"/>
      <c r="BN56" s="1"/>
      <c r="BO56" s="39" t="s">
        <v>67</v>
      </c>
      <c r="BP56" s="39" t="s">
        <v>67</v>
      </c>
      <c r="BQ56" s="39" t="s">
        <v>67</v>
      </c>
      <c r="BR56" s="1"/>
      <c r="BS56" s="1"/>
      <c r="BT56" s="1"/>
      <c r="BU56" s="39" t="s">
        <v>67</v>
      </c>
      <c r="BV56" s="39" t="s">
        <v>67</v>
      </c>
      <c r="BW56" s="39" t="s">
        <v>67</v>
      </c>
      <c r="BX56" s="1"/>
      <c r="BY56" s="39" t="s">
        <v>67</v>
      </c>
      <c r="BZ56" s="39" t="s">
        <v>67</v>
      </c>
      <c r="CA56" s="1"/>
      <c r="CB56" s="1"/>
      <c r="CC56" s="39" t="s">
        <v>67</v>
      </c>
      <c r="CD56" s="1"/>
      <c r="CE56" s="1"/>
      <c r="CF56" s="1"/>
      <c r="CG56" s="1"/>
      <c r="CH56" s="1"/>
      <c r="CI56" s="1"/>
      <c r="CJ56" s="1"/>
      <c r="CK56" s="39" t="s">
        <v>67</v>
      </c>
      <c r="CL56" s="39" t="s">
        <v>67</v>
      </c>
      <c r="CM56" s="1"/>
      <c r="CN56" s="1"/>
      <c r="CO56" s="1"/>
      <c r="CP56" s="1"/>
      <c r="CQ56" s="1"/>
      <c r="CR56" s="39" t="s">
        <v>67</v>
      </c>
      <c r="CS56" s="1"/>
      <c r="CT56" s="39" t="s">
        <v>67</v>
      </c>
      <c r="CU56" s="39" t="s">
        <v>67</v>
      </c>
      <c r="CV56" s="1"/>
      <c r="CW56" s="1"/>
      <c r="CX56" s="1"/>
      <c r="CY56" s="1"/>
      <c r="CZ56" s="1"/>
      <c r="DA56" s="1"/>
      <c r="DB56" s="1"/>
      <c r="DC56" s="39" t="s">
        <v>67</v>
      </c>
      <c r="DD56" s="39" t="s">
        <v>67</v>
      </c>
      <c r="DE56" s="39" t="s">
        <v>67</v>
      </c>
      <c r="DF56" s="1"/>
      <c r="DG56" s="1"/>
      <c r="DH56" s="1"/>
      <c r="DI56" s="39" t="s">
        <v>67</v>
      </c>
      <c r="DJ56" s="39" t="s">
        <v>67</v>
      </c>
      <c r="DK56" s="39" t="s">
        <v>67</v>
      </c>
      <c r="DL56" s="1"/>
      <c r="DM56" s="39" t="s">
        <v>67</v>
      </c>
      <c r="DN56" s="39" t="s">
        <v>67</v>
      </c>
      <c r="DO56" s="1"/>
      <c r="DP56" s="1"/>
      <c r="DQ56" s="39" t="s">
        <v>67</v>
      </c>
      <c r="DR56" s="1"/>
      <c r="DS56" s="1"/>
      <c r="DT56" s="1"/>
      <c r="DU56" s="1"/>
      <c r="DV56" s="1"/>
      <c r="DW56" s="1"/>
      <c r="DX56" s="1"/>
      <c r="DY56" s="1"/>
      <c r="DZ56" s="39" t="s">
        <v>275</v>
      </c>
    </row>
    <row r="57" spans="1:130" ht="12.5" x14ac:dyDescent="0.25">
      <c r="A57" s="38">
        <v>43769.232628865742</v>
      </c>
      <c r="B57" s="39" t="s">
        <v>194</v>
      </c>
      <c r="C57" s="39" t="s">
        <v>90</v>
      </c>
      <c r="D57" s="39" t="s">
        <v>195</v>
      </c>
      <c r="E57" s="39">
        <v>200100750</v>
      </c>
      <c r="F57" s="39" t="s">
        <v>196</v>
      </c>
      <c r="G57" s="40" t="s">
        <v>1237</v>
      </c>
      <c r="H57" s="39" t="s">
        <v>883</v>
      </c>
      <c r="I57" s="39" t="s">
        <v>67</v>
      </c>
      <c r="J57" s="39" t="s">
        <v>67</v>
      </c>
      <c r="K57" s="39" t="s">
        <v>67</v>
      </c>
      <c r="L57" s="1"/>
      <c r="M57" s="1"/>
      <c r="N57" s="1"/>
      <c r="O57" s="1"/>
      <c r="P57" s="39" t="s">
        <v>67</v>
      </c>
      <c r="Q57" s="1"/>
      <c r="R57" s="39" t="s">
        <v>67</v>
      </c>
      <c r="S57" s="1"/>
      <c r="T57" s="1"/>
      <c r="U57" s="1"/>
      <c r="V57" s="1"/>
      <c r="W57" s="39" t="s">
        <v>67</v>
      </c>
      <c r="X57" s="1"/>
      <c r="Y57" s="1"/>
      <c r="Z57" s="39" t="s">
        <v>67</v>
      </c>
      <c r="AA57" s="39" t="s">
        <v>67</v>
      </c>
      <c r="AB57" s="1"/>
      <c r="AC57" s="39" t="s">
        <v>67</v>
      </c>
      <c r="AD57" s="1"/>
      <c r="AE57" s="1"/>
      <c r="AF57" s="39" t="s">
        <v>67</v>
      </c>
      <c r="AG57" s="1"/>
      <c r="AH57" s="39" t="s">
        <v>67</v>
      </c>
      <c r="AI57" s="39" t="s">
        <v>67</v>
      </c>
      <c r="AJ57" s="1"/>
      <c r="AK57" s="39" t="s">
        <v>67</v>
      </c>
      <c r="AL57" s="39" t="s">
        <v>67</v>
      </c>
      <c r="AM57" s="1"/>
      <c r="AN57" s="1"/>
      <c r="AO57" s="39" t="s">
        <v>67</v>
      </c>
      <c r="AP57" s="1"/>
      <c r="AQ57" s="1"/>
      <c r="AR57" s="1"/>
      <c r="AS57" s="1"/>
      <c r="AT57" s="1"/>
      <c r="AU57" s="39" t="s">
        <v>67</v>
      </c>
      <c r="AV57" s="1"/>
      <c r="AW57" s="39" t="s">
        <v>67</v>
      </c>
      <c r="AX57" s="39" t="s">
        <v>67</v>
      </c>
      <c r="AY57" s="39" t="s">
        <v>67</v>
      </c>
      <c r="AZ57" s="1"/>
      <c r="BA57" s="1"/>
      <c r="BB57" s="1"/>
      <c r="BC57" s="1"/>
      <c r="BD57" s="39" t="s">
        <v>67</v>
      </c>
      <c r="BE57" s="1"/>
      <c r="BF57" s="39" t="s">
        <v>67</v>
      </c>
      <c r="BG57" s="1"/>
      <c r="BH57" s="1"/>
      <c r="BI57" s="1"/>
      <c r="BJ57" s="1"/>
      <c r="BK57" s="39" t="s">
        <v>67</v>
      </c>
      <c r="BL57" s="1"/>
      <c r="BM57" s="1"/>
      <c r="BN57" s="39" t="s">
        <v>67</v>
      </c>
      <c r="BO57" s="39" t="s">
        <v>67</v>
      </c>
      <c r="BP57" s="1"/>
      <c r="BQ57" s="39" t="s">
        <v>67</v>
      </c>
      <c r="BR57" s="1"/>
      <c r="BS57" s="1"/>
      <c r="BT57" s="39" t="s">
        <v>67</v>
      </c>
      <c r="BU57" s="1"/>
      <c r="BV57" s="39" t="s">
        <v>67</v>
      </c>
      <c r="BW57" s="39" t="s">
        <v>67</v>
      </c>
      <c r="BX57" s="1"/>
      <c r="BY57" s="39" t="s">
        <v>67</v>
      </c>
      <c r="BZ57" s="39" t="s">
        <v>67</v>
      </c>
      <c r="CA57" s="1"/>
      <c r="CB57" s="1"/>
      <c r="CC57" s="39" t="s">
        <v>67</v>
      </c>
      <c r="CD57" s="1"/>
      <c r="CE57" s="1"/>
      <c r="CF57" s="1"/>
      <c r="CG57" s="1"/>
      <c r="CH57" s="1"/>
      <c r="CI57" s="39" t="s">
        <v>67</v>
      </c>
      <c r="CJ57" s="1"/>
      <c r="CK57" s="39" t="s">
        <v>67</v>
      </c>
      <c r="CL57" s="39" t="s">
        <v>67</v>
      </c>
      <c r="CM57" s="39" t="s">
        <v>67</v>
      </c>
      <c r="CN57" s="1"/>
      <c r="CO57" s="1"/>
      <c r="CP57" s="1"/>
      <c r="CQ57" s="1"/>
      <c r="CR57" s="39" t="s">
        <v>67</v>
      </c>
      <c r="CS57" s="1"/>
      <c r="CT57" s="39" t="s">
        <v>67</v>
      </c>
      <c r="CU57" s="1"/>
      <c r="CV57" s="1"/>
      <c r="CW57" s="1"/>
      <c r="CX57" s="1"/>
      <c r="CY57" s="39" t="s">
        <v>67</v>
      </c>
      <c r="CZ57" s="1"/>
      <c r="DA57" s="1"/>
      <c r="DB57" s="39" t="s">
        <v>67</v>
      </c>
      <c r="DC57" s="39" t="s">
        <v>67</v>
      </c>
      <c r="DD57" s="1"/>
      <c r="DE57" s="39" t="s">
        <v>67</v>
      </c>
      <c r="DF57" s="1"/>
      <c r="DG57" s="1"/>
      <c r="DH57" s="39" t="s">
        <v>67</v>
      </c>
      <c r="DI57" s="1"/>
      <c r="DJ57" s="39" t="s">
        <v>67</v>
      </c>
      <c r="DK57" s="39" t="s">
        <v>67</v>
      </c>
      <c r="DL57" s="1"/>
      <c r="DM57" s="39" t="s">
        <v>67</v>
      </c>
      <c r="DN57" s="39" t="s">
        <v>67</v>
      </c>
      <c r="DO57" s="1"/>
      <c r="DP57" s="1"/>
      <c r="DQ57" s="39" t="s">
        <v>67</v>
      </c>
      <c r="DR57" s="1"/>
      <c r="DS57" s="1"/>
      <c r="DT57" s="1"/>
      <c r="DU57" s="1"/>
      <c r="DV57" s="1"/>
      <c r="DW57" s="39" t="s">
        <v>67</v>
      </c>
      <c r="DX57" s="1"/>
      <c r="DY57" s="1"/>
      <c r="DZ57" s="39" t="s">
        <v>292</v>
      </c>
    </row>
    <row r="58" spans="1:130" ht="12.5" x14ac:dyDescent="0.25">
      <c r="A58" s="38">
        <v>43769.254604930553</v>
      </c>
      <c r="B58" s="39" t="s">
        <v>465</v>
      </c>
      <c r="C58" s="39" t="s">
        <v>90</v>
      </c>
      <c r="D58" s="39" t="s">
        <v>1689</v>
      </c>
      <c r="E58" s="39">
        <v>200100918</v>
      </c>
      <c r="F58" s="39" t="s">
        <v>466</v>
      </c>
      <c r="G58" s="40" t="s">
        <v>467</v>
      </c>
      <c r="H58" s="39" t="s">
        <v>883</v>
      </c>
      <c r="I58" s="39" t="s">
        <v>67</v>
      </c>
      <c r="J58" s="39" t="s">
        <v>67</v>
      </c>
      <c r="K58" s="1"/>
      <c r="L58" s="1"/>
      <c r="M58" s="1"/>
      <c r="N58" s="1"/>
      <c r="O58" s="1"/>
      <c r="P58" s="39" t="s">
        <v>67</v>
      </c>
      <c r="Q58" s="1"/>
      <c r="R58" s="39" t="s">
        <v>67</v>
      </c>
      <c r="S58" s="1"/>
      <c r="T58" s="1"/>
      <c r="U58" s="39" t="s">
        <v>67</v>
      </c>
      <c r="V58" s="1"/>
      <c r="W58" s="1"/>
      <c r="X58" s="1"/>
      <c r="Y58" s="1"/>
      <c r="Z58" s="1"/>
      <c r="AA58" s="39" t="s">
        <v>67</v>
      </c>
      <c r="AB58" s="1"/>
      <c r="AC58" s="39" t="s">
        <v>67</v>
      </c>
      <c r="AD58" s="1"/>
      <c r="AE58" s="1"/>
      <c r="AF58" s="39" t="s">
        <v>67</v>
      </c>
      <c r="AG58" s="1"/>
      <c r="AH58" s="39" t="s">
        <v>67</v>
      </c>
      <c r="AI58" s="39" t="s">
        <v>67</v>
      </c>
      <c r="AJ58" s="1"/>
      <c r="AK58" s="39" t="s">
        <v>67</v>
      </c>
      <c r="AL58" s="39" t="s">
        <v>67</v>
      </c>
      <c r="AM58" s="1"/>
      <c r="AN58" s="1"/>
      <c r="AO58" s="39" t="s">
        <v>67</v>
      </c>
      <c r="AP58" s="1"/>
      <c r="AQ58" s="1"/>
      <c r="AR58" s="1"/>
      <c r="AS58" s="1"/>
      <c r="AT58" s="1"/>
      <c r="AU58" s="39" t="s">
        <v>67</v>
      </c>
      <c r="AV58" s="39" t="s">
        <v>67</v>
      </c>
      <c r="AW58" s="39" t="s">
        <v>67</v>
      </c>
      <c r="AX58" s="39" t="s">
        <v>67</v>
      </c>
      <c r="AY58" s="1"/>
      <c r="AZ58" s="1"/>
      <c r="BA58" s="1"/>
      <c r="BB58" s="1"/>
      <c r="BC58" s="1"/>
      <c r="BD58" s="39" t="s">
        <v>67</v>
      </c>
      <c r="BE58" s="1"/>
      <c r="BF58" s="39" t="s">
        <v>67</v>
      </c>
      <c r="BG58" s="1"/>
      <c r="BH58" s="1"/>
      <c r="BI58" s="39" t="s">
        <v>67</v>
      </c>
      <c r="BJ58" s="1"/>
      <c r="BK58" s="1"/>
      <c r="BL58" s="1"/>
      <c r="BM58" s="1"/>
      <c r="BN58" s="1"/>
      <c r="BO58" s="39" t="s">
        <v>67</v>
      </c>
      <c r="BP58" s="1"/>
      <c r="BQ58" s="39" t="s">
        <v>67</v>
      </c>
      <c r="BR58" s="1"/>
      <c r="BS58" s="1"/>
      <c r="BT58" s="39" t="s">
        <v>67</v>
      </c>
      <c r="BU58" s="1"/>
      <c r="BV58" s="39" t="s">
        <v>67</v>
      </c>
      <c r="BW58" s="39" t="s">
        <v>67</v>
      </c>
      <c r="BX58" s="1"/>
      <c r="BY58" s="39" t="s">
        <v>67</v>
      </c>
      <c r="BZ58" s="39" t="s">
        <v>67</v>
      </c>
      <c r="CA58" s="1"/>
      <c r="CB58" s="1"/>
      <c r="CC58" s="39" t="s">
        <v>67</v>
      </c>
      <c r="CD58" s="1"/>
      <c r="CE58" s="1"/>
      <c r="CF58" s="1"/>
      <c r="CG58" s="1"/>
      <c r="CH58" s="1"/>
      <c r="CI58" s="39" t="s">
        <v>67</v>
      </c>
      <c r="CJ58" s="39" t="s">
        <v>67</v>
      </c>
      <c r="CK58" s="39" t="s">
        <v>67</v>
      </c>
      <c r="CL58" s="39" t="s">
        <v>67</v>
      </c>
      <c r="CM58" s="1"/>
      <c r="CN58" s="1"/>
      <c r="CO58" s="1"/>
      <c r="CP58" s="1"/>
      <c r="CQ58" s="1"/>
      <c r="CR58" s="39" t="s">
        <v>67</v>
      </c>
      <c r="CS58" s="1"/>
      <c r="CT58" s="39" t="s">
        <v>67</v>
      </c>
      <c r="CU58" s="1"/>
      <c r="CV58" s="1"/>
      <c r="CW58" s="39" t="s">
        <v>67</v>
      </c>
      <c r="CX58" s="1"/>
      <c r="CY58" s="1"/>
      <c r="CZ58" s="1"/>
      <c r="DA58" s="1"/>
      <c r="DB58" s="1"/>
      <c r="DC58" s="39" t="s">
        <v>67</v>
      </c>
      <c r="DD58" s="1"/>
      <c r="DE58" s="39" t="s">
        <v>67</v>
      </c>
      <c r="DF58" s="1"/>
      <c r="DG58" s="1"/>
      <c r="DH58" s="39" t="s">
        <v>67</v>
      </c>
      <c r="DI58" s="1"/>
      <c r="DJ58" s="39" t="s">
        <v>67</v>
      </c>
      <c r="DK58" s="39" t="s">
        <v>67</v>
      </c>
      <c r="DL58" s="1"/>
      <c r="DM58" s="39" t="s">
        <v>67</v>
      </c>
      <c r="DN58" s="39" t="s">
        <v>67</v>
      </c>
      <c r="DO58" s="1"/>
      <c r="DP58" s="1"/>
      <c r="DQ58" s="39" t="s">
        <v>67</v>
      </c>
      <c r="DR58" s="1"/>
      <c r="DS58" s="1"/>
      <c r="DT58" s="1"/>
      <c r="DU58" s="1"/>
      <c r="DV58" s="1"/>
      <c r="DW58" s="39" t="s">
        <v>67</v>
      </c>
      <c r="DX58" s="39" t="s">
        <v>67</v>
      </c>
      <c r="DY58" s="1"/>
      <c r="DZ58" s="39" t="s">
        <v>1690</v>
      </c>
    </row>
    <row r="59" spans="1:130" ht="12.5" x14ac:dyDescent="0.25">
      <c r="A59" s="38">
        <v>43769.22438201389</v>
      </c>
      <c r="B59" s="39" t="s">
        <v>305</v>
      </c>
      <c r="C59" s="39" t="s">
        <v>90</v>
      </c>
      <c r="D59" s="39" t="s">
        <v>306</v>
      </c>
      <c r="E59" s="39">
        <v>200100090</v>
      </c>
      <c r="F59" s="39" t="s">
        <v>1691</v>
      </c>
      <c r="G59" s="40" t="s">
        <v>307</v>
      </c>
      <c r="H59" s="39" t="s">
        <v>883</v>
      </c>
      <c r="I59" s="39" t="s">
        <v>67</v>
      </c>
      <c r="J59" s="39" t="s">
        <v>67</v>
      </c>
      <c r="K59" s="1"/>
      <c r="L59" s="1"/>
      <c r="M59" s="1"/>
      <c r="N59" s="1"/>
      <c r="O59" s="1"/>
      <c r="P59" s="39" t="s">
        <v>67</v>
      </c>
      <c r="Q59" s="1"/>
      <c r="R59" s="1"/>
      <c r="S59" s="1"/>
      <c r="T59" s="1"/>
      <c r="U59" s="1"/>
      <c r="V59" s="1"/>
      <c r="W59" s="1"/>
      <c r="X59" s="1"/>
      <c r="Y59" s="1"/>
      <c r="Z59" s="1"/>
      <c r="AA59" s="39" t="s">
        <v>67</v>
      </c>
      <c r="AB59" s="39" t="s">
        <v>67</v>
      </c>
      <c r="AC59" s="39" t="s">
        <v>67</v>
      </c>
      <c r="AD59" s="1"/>
      <c r="AE59" s="1"/>
      <c r="AF59" s="39" t="s">
        <v>67</v>
      </c>
      <c r="AG59" s="1"/>
      <c r="AH59" s="39" t="s">
        <v>67</v>
      </c>
      <c r="AI59" s="39" t="s">
        <v>67</v>
      </c>
      <c r="AJ59" s="1"/>
      <c r="AK59" s="39" t="s">
        <v>67</v>
      </c>
      <c r="AL59" s="39" t="s">
        <v>67</v>
      </c>
      <c r="AM59" s="1"/>
      <c r="AN59" s="1"/>
      <c r="AO59" s="39" t="s">
        <v>67</v>
      </c>
      <c r="AP59" s="1"/>
      <c r="AQ59" s="1"/>
      <c r="AR59" s="1"/>
      <c r="AS59" s="1"/>
      <c r="AT59" s="1"/>
      <c r="AU59" s="39" t="s">
        <v>67</v>
      </c>
      <c r="AV59" s="1"/>
      <c r="AW59" s="39" t="s">
        <v>67</v>
      </c>
      <c r="AX59" s="39" t="s">
        <v>67</v>
      </c>
      <c r="AY59" s="1"/>
      <c r="AZ59" s="1"/>
      <c r="BA59" s="1"/>
      <c r="BB59" s="1"/>
      <c r="BC59" s="1"/>
      <c r="BD59" s="39" t="s">
        <v>67</v>
      </c>
      <c r="BE59" s="1"/>
      <c r="BF59" s="1"/>
      <c r="BG59" s="1"/>
      <c r="BH59" s="1"/>
      <c r="BI59" s="1"/>
      <c r="BJ59" s="1"/>
      <c r="BK59" s="1"/>
      <c r="BL59" s="1"/>
      <c r="BM59" s="1"/>
      <c r="BN59" s="1"/>
      <c r="BO59" s="39" t="s">
        <v>67</v>
      </c>
      <c r="BP59" s="39" t="s">
        <v>67</v>
      </c>
      <c r="BQ59" s="39" t="s">
        <v>67</v>
      </c>
      <c r="BR59" s="1"/>
      <c r="BS59" s="1"/>
      <c r="BT59" s="39" t="s">
        <v>67</v>
      </c>
      <c r="BU59" s="1"/>
      <c r="BV59" s="39" t="s">
        <v>67</v>
      </c>
      <c r="BW59" s="39" t="s">
        <v>67</v>
      </c>
      <c r="BX59" s="1"/>
      <c r="BY59" s="39" t="s">
        <v>67</v>
      </c>
      <c r="BZ59" s="39" t="s">
        <v>67</v>
      </c>
      <c r="CA59" s="1"/>
      <c r="CB59" s="1"/>
      <c r="CC59" s="39" t="s">
        <v>67</v>
      </c>
      <c r="CD59" s="1"/>
      <c r="CE59" s="1"/>
      <c r="CF59" s="1"/>
      <c r="CG59" s="1"/>
      <c r="CH59" s="1"/>
      <c r="CI59" s="39" t="s">
        <v>67</v>
      </c>
      <c r="CJ59" s="1"/>
      <c r="CK59" s="39" t="s">
        <v>67</v>
      </c>
      <c r="CL59" s="39" t="s">
        <v>67</v>
      </c>
      <c r="CM59" s="1"/>
      <c r="CN59" s="1"/>
      <c r="CO59" s="1"/>
      <c r="CP59" s="1"/>
      <c r="CQ59" s="1"/>
      <c r="CR59" s="39" t="s">
        <v>67</v>
      </c>
      <c r="CS59" s="1"/>
      <c r="CT59" s="1"/>
      <c r="CU59" s="1"/>
      <c r="CV59" s="1"/>
      <c r="CW59" s="1"/>
      <c r="CX59" s="1"/>
      <c r="CY59" s="1"/>
      <c r="CZ59" s="1"/>
      <c r="DA59" s="1"/>
      <c r="DB59" s="39" t="s">
        <v>67</v>
      </c>
      <c r="DC59" s="39" t="s">
        <v>67</v>
      </c>
      <c r="DD59" s="39" t="s">
        <v>67</v>
      </c>
      <c r="DE59" s="1"/>
      <c r="DF59" s="1"/>
      <c r="DG59" s="1"/>
      <c r="DH59" s="39" t="s">
        <v>67</v>
      </c>
      <c r="DI59" s="1"/>
      <c r="DJ59" s="39" t="s">
        <v>67</v>
      </c>
      <c r="DK59" s="39" t="s">
        <v>67</v>
      </c>
      <c r="DL59" s="1"/>
      <c r="DM59" s="39" t="s">
        <v>67</v>
      </c>
      <c r="DN59" s="39" t="s">
        <v>67</v>
      </c>
      <c r="DO59" s="1"/>
      <c r="DP59" s="1"/>
      <c r="DQ59" s="39" t="s">
        <v>67</v>
      </c>
      <c r="DR59" s="1"/>
      <c r="DS59" s="1"/>
      <c r="DT59" s="1"/>
      <c r="DU59" s="1"/>
      <c r="DV59" s="1"/>
      <c r="DW59" s="39" t="s">
        <v>67</v>
      </c>
      <c r="DX59" s="1"/>
      <c r="DY59" s="1"/>
      <c r="DZ59" s="39" t="s">
        <v>1222</v>
      </c>
    </row>
    <row r="60" spans="1:130" ht="12.5" x14ac:dyDescent="0.25">
      <c r="A60" s="38">
        <v>43766.598025613421</v>
      </c>
      <c r="B60" s="39" t="s">
        <v>1243</v>
      </c>
      <c r="C60" s="39" t="s">
        <v>90</v>
      </c>
      <c r="D60" s="39" t="s">
        <v>1692</v>
      </c>
      <c r="E60" s="39">
        <v>200100846</v>
      </c>
      <c r="F60" s="39" t="s">
        <v>1245</v>
      </c>
      <c r="G60" s="40" t="s">
        <v>1246</v>
      </c>
      <c r="H60" s="39" t="s">
        <v>883</v>
      </c>
      <c r="I60" s="39" t="s">
        <v>67</v>
      </c>
      <c r="J60" s="39" t="s">
        <v>67</v>
      </c>
      <c r="K60" s="1"/>
      <c r="L60" s="1"/>
      <c r="M60" s="1"/>
      <c r="N60" s="1"/>
      <c r="O60" s="1"/>
      <c r="P60" s="39" t="s">
        <v>67</v>
      </c>
      <c r="Q60" s="1"/>
      <c r="R60" s="39" t="s">
        <v>67</v>
      </c>
      <c r="S60" s="39" t="s">
        <v>67</v>
      </c>
      <c r="T60" s="1"/>
      <c r="U60" s="1"/>
      <c r="V60" s="1"/>
      <c r="W60" s="1"/>
      <c r="X60" s="1"/>
      <c r="Y60" s="1"/>
      <c r="Z60" s="1"/>
      <c r="AA60" s="39" t="s">
        <v>67</v>
      </c>
      <c r="AB60" s="39" t="s">
        <v>67</v>
      </c>
      <c r="AC60" s="39" t="s">
        <v>67</v>
      </c>
      <c r="AD60" s="1"/>
      <c r="AE60" s="39" t="s">
        <v>67</v>
      </c>
      <c r="AF60" s="39" t="s">
        <v>67</v>
      </c>
      <c r="AG60" s="1"/>
      <c r="AH60" s="39" t="s">
        <v>67</v>
      </c>
      <c r="AI60" s="39" t="s">
        <v>67</v>
      </c>
      <c r="AJ60" s="1"/>
      <c r="AK60" s="39" t="s">
        <v>67</v>
      </c>
      <c r="AL60" s="39" t="s">
        <v>67</v>
      </c>
      <c r="AM60" s="1"/>
      <c r="AN60" s="39" t="s">
        <v>67</v>
      </c>
      <c r="AO60" s="39" t="s">
        <v>67</v>
      </c>
      <c r="AP60" s="1"/>
      <c r="AQ60" s="1"/>
      <c r="AR60" s="1"/>
      <c r="AS60" s="1"/>
      <c r="AT60" s="1"/>
      <c r="AU60" s="39" t="s">
        <v>67</v>
      </c>
      <c r="AV60" s="39" t="s">
        <v>67</v>
      </c>
      <c r="AW60" s="39" t="s">
        <v>67</v>
      </c>
      <c r="AX60" s="39" t="s">
        <v>67</v>
      </c>
      <c r="AY60" s="1"/>
      <c r="AZ60" s="1"/>
      <c r="BA60" s="1"/>
      <c r="BB60" s="1"/>
      <c r="BC60" s="1"/>
      <c r="BD60" s="39" t="s">
        <v>67</v>
      </c>
      <c r="BE60" s="1"/>
      <c r="BF60" s="39" t="s">
        <v>67</v>
      </c>
      <c r="BG60" s="39" t="s">
        <v>67</v>
      </c>
      <c r="BH60" s="1"/>
      <c r="BI60" s="1"/>
      <c r="BJ60" s="1"/>
      <c r="BK60" s="1"/>
      <c r="BL60" s="1"/>
      <c r="BM60" s="1"/>
      <c r="BN60" s="1"/>
      <c r="BO60" s="39" t="s">
        <v>67</v>
      </c>
      <c r="BP60" s="39" t="s">
        <v>67</v>
      </c>
      <c r="BQ60" s="39" t="s">
        <v>67</v>
      </c>
      <c r="BR60" s="1"/>
      <c r="BS60" s="39" t="s">
        <v>67</v>
      </c>
      <c r="BT60" s="39" t="s">
        <v>67</v>
      </c>
      <c r="BU60" s="1"/>
      <c r="BV60" s="39" t="s">
        <v>67</v>
      </c>
      <c r="BW60" s="39" t="s">
        <v>67</v>
      </c>
      <c r="BX60" s="1"/>
      <c r="BY60" s="39" t="s">
        <v>67</v>
      </c>
      <c r="BZ60" s="39" t="s">
        <v>67</v>
      </c>
      <c r="CA60" s="1"/>
      <c r="CB60" s="39" t="s">
        <v>67</v>
      </c>
      <c r="CC60" s="39" t="s">
        <v>67</v>
      </c>
      <c r="CD60" s="1"/>
      <c r="CE60" s="1"/>
      <c r="CF60" s="1"/>
      <c r="CG60" s="1"/>
      <c r="CH60" s="1"/>
      <c r="CI60" s="39" t="s">
        <v>67</v>
      </c>
      <c r="CJ60" s="39" t="s">
        <v>67</v>
      </c>
      <c r="CK60" s="39" t="s">
        <v>67</v>
      </c>
      <c r="CL60" s="39" t="s">
        <v>67</v>
      </c>
      <c r="CM60" s="1"/>
      <c r="CN60" s="1"/>
      <c r="CO60" s="1"/>
      <c r="CP60" s="1"/>
      <c r="CQ60" s="1"/>
      <c r="CR60" s="39" t="s">
        <v>67</v>
      </c>
      <c r="CS60" s="1"/>
      <c r="CT60" s="39" t="s">
        <v>67</v>
      </c>
      <c r="CU60" s="39" t="s">
        <v>67</v>
      </c>
      <c r="CV60" s="1"/>
      <c r="CW60" s="1"/>
      <c r="CX60" s="1"/>
      <c r="CY60" s="1"/>
      <c r="CZ60" s="1"/>
      <c r="DA60" s="1"/>
      <c r="DB60" s="1"/>
      <c r="DC60" s="39" t="s">
        <v>67</v>
      </c>
      <c r="DD60" s="39" t="s">
        <v>67</v>
      </c>
      <c r="DE60" s="39" t="s">
        <v>67</v>
      </c>
      <c r="DF60" s="1"/>
      <c r="DG60" s="39" t="s">
        <v>67</v>
      </c>
      <c r="DH60" s="39" t="s">
        <v>67</v>
      </c>
      <c r="DI60" s="1"/>
      <c r="DJ60" s="39" t="s">
        <v>67</v>
      </c>
      <c r="DK60" s="39" t="s">
        <v>67</v>
      </c>
      <c r="DL60" s="1"/>
      <c r="DM60" s="39" t="s">
        <v>67</v>
      </c>
      <c r="DN60" s="39" t="s">
        <v>67</v>
      </c>
      <c r="DO60" s="1"/>
      <c r="DP60" s="39" t="s">
        <v>67</v>
      </c>
      <c r="DQ60" s="39" t="s">
        <v>67</v>
      </c>
      <c r="DR60" s="1"/>
      <c r="DS60" s="1"/>
      <c r="DT60" s="1"/>
      <c r="DU60" s="1"/>
      <c r="DV60" s="1"/>
      <c r="DW60" s="39" t="s">
        <v>67</v>
      </c>
      <c r="DX60" s="39" t="s">
        <v>67</v>
      </c>
      <c r="DY60" s="1"/>
    </row>
    <row r="61" spans="1:130" ht="12.5" x14ac:dyDescent="0.25">
      <c r="A61" s="38">
        <v>43769.255560821759</v>
      </c>
      <c r="B61" s="39" t="s">
        <v>639</v>
      </c>
      <c r="C61" s="39" t="s">
        <v>90</v>
      </c>
      <c r="D61" s="39" t="s">
        <v>860</v>
      </c>
      <c r="E61" s="39">
        <v>200100851</v>
      </c>
      <c r="F61" s="39" t="s">
        <v>861</v>
      </c>
      <c r="G61" s="40" t="s">
        <v>640</v>
      </c>
      <c r="H61" s="39" t="s">
        <v>883</v>
      </c>
      <c r="I61" s="39" t="s">
        <v>67</v>
      </c>
      <c r="J61" s="39" t="s">
        <v>67</v>
      </c>
      <c r="K61" s="1"/>
      <c r="L61" s="1"/>
      <c r="M61" s="1"/>
      <c r="N61" s="1"/>
      <c r="O61" s="1"/>
      <c r="P61" s="39" t="s">
        <v>67</v>
      </c>
      <c r="Q61" s="1"/>
      <c r="R61" s="39" t="s">
        <v>67</v>
      </c>
      <c r="S61" s="1"/>
      <c r="T61" s="1"/>
      <c r="U61" s="1"/>
      <c r="V61" s="1"/>
      <c r="W61" s="1"/>
      <c r="X61" s="1"/>
      <c r="Y61" s="1"/>
      <c r="Z61" s="1"/>
      <c r="AA61" s="39" t="s">
        <v>67</v>
      </c>
      <c r="AB61" s="39" t="s">
        <v>67</v>
      </c>
      <c r="AC61" s="39" t="s">
        <v>67</v>
      </c>
      <c r="AD61" s="1"/>
      <c r="AE61" s="1"/>
      <c r="AF61" s="1"/>
      <c r="AG61" s="1"/>
      <c r="AH61" s="39" t="s">
        <v>67</v>
      </c>
      <c r="AI61" s="39" t="s">
        <v>67</v>
      </c>
      <c r="AJ61" s="1"/>
      <c r="AK61" s="39" t="s">
        <v>67</v>
      </c>
      <c r="AL61" s="39" t="s">
        <v>67</v>
      </c>
      <c r="AM61" s="1"/>
      <c r="AN61" s="1"/>
      <c r="AO61" s="39" t="s">
        <v>67</v>
      </c>
      <c r="AP61" s="1"/>
      <c r="AQ61" s="1"/>
      <c r="AR61" s="1"/>
      <c r="AS61" s="1"/>
      <c r="AT61" s="1"/>
      <c r="AU61" s="39" t="s">
        <v>67</v>
      </c>
      <c r="AV61" s="1"/>
      <c r="AW61" s="39" t="s">
        <v>67</v>
      </c>
      <c r="AX61" s="39" t="s">
        <v>67</v>
      </c>
      <c r="AY61" s="1"/>
      <c r="AZ61" s="1"/>
      <c r="BA61" s="1"/>
      <c r="BB61" s="1"/>
      <c r="BC61" s="1"/>
      <c r="BD61" s="39" t="s">
        <v>67</v>
      </c>
      <c r="BE61" s="1"/>
      <c r="BF61" s="39" t="s">
        <v>67</v>
      </c>
      <c r="BG61" s="1"/>
      <c r="BH61" s="1"/>
      <c r="BI61" s="1"/>
      <c r="BJ61" s="1"/>
      <c r="BK61" s="1"/>
      <c r="BL61" s="1"/>
      <c r="BM61" s="1"/>
      <c r="BN61" s="1"/>
      <c r="BO61" s="39" t="s">
        <v>67</v>
      </c>
      <c r="BP61" s="39" t="s">
        <v>67</v>
      </c>
      <c r="BQ61" s="39" t="s">
        <v>67</v>
      </c>
      <c r="BR61" s="1"/>
      <c r="BS61" s="1"/>
      <c r="BT61" s="1"/>
      <c r="BU61" s="1"/>
      <c r="BV61" s="39" t="s">
        <v>67</v>
      </c>
      <c r="BW61" s="39" t="s">
        <v>67</v>
      </c>
      <c r="BX61" s="1"/>
      <c r="BY61" s="39" t="s">
        <v>67</v>
      </c>
      <c r="BZ61" s="39" t="s">
        <v>67</v>
      </c>
      <c r="CA61" s="1"/>
      <c r="CB61" s="1"/>
      <c r="CC61" s="39" t="s">
        <v>67</v>
      </c>
      <c r="CD61" s="1"/>
      <c r="CE61" s="1"/>
      <c r="CF61" s="1"/>
      <c r="CG61" s="1"/>
      <c r="CH61" s="1"/>
      <c r="CI61" s="39" t="s">
        <v>67</v>
      </c>
      <c r="CJ61" s="1"/>
      <c r="CK61" s="39" t="s">
        <v>67</v>
      </c>
      <c r="CL61" s="39" t="s">
        <v>67</v>
      </c>
      <c r="CM61" s="39" t="s">
        <v>67</v>
      </c>
      <c r="CN61" s="1"/>
      <c r="CO61" s="1"/>
      <c r="CP61" s="1"/>
      <c r="CQ61" s="1"/>
      <c r="CR61" s="39" t="s">
        <v>67</v>
      </c>
      <c r="CS61" s="1"/>
      <c r="CT61" s="39" t="s">
        <v>67</v>
      </c>
      <c r="CU61" s="1"/>
      <c r="CV61" s="1"/>
      <c r="CW61" s="1"/>
      <c r="CX61" s="1"/>
      <c r="CY61" s="1"/>
      <c r="CZ61" s="1"/>
      <c r="DA61" s="1"/>
      <c r="DB61" s="1"/>
      <c r="DC61" s="39" t="s">
        <v>67</v>
      </c>
      <c r="DD61" s="39" t="s">
        <v>67</v>
      </c>
      <c r="DE61" s="39" t="s">
        <v>67</v>
      </c>
      <c r="DF61" s="1"/>
      <c r="DG61" s="1"/>
      <c r="DH61" s="1"/>
      <c r="DI61" s="1"/>
      <c r="DJ61" s="39" t="s">
        <v>67</v>
      </c>
      <c r="DK61" s="39" t="s">
        <v>67</v>
      </c>
      <c r="DL61" s="1"/>
      <c r="DM61" s="39" t="s">
        <v>67</v>
      </c>
      <c r="DN61" s="39" t="s">
        <v>67</v>
      </c>
      <c r="DO61" s="1"/>
      <c r="DP61" s="1"/>
      <c r="DQ61" s="39" t="s">
        <v>67</v>
      </c>
      <c r="DR61" s="1"/>
      <c r="DS61" s="1"/>
      <c r="DT61" s="1"/>
      <c r="DU61" s="1"/>
      <c r="DV61" s="1"/>
      <c r="DW61" s="39" t="s">
        <v>67</v>
      </c>
      <c r="DX61" s="1"/>
      <c r="DY61" s="39" t="s">
        <v>1693</v>
      </c>
      <c r="DZ61" s="39" t="s">
        <v>279</v>
      </c>
    </row>
    <row r="62" spans="1:130" ht="12.5" x14ac:dyDescent="0.25">
      <c r="A62" s="38">
        <v>43770.389775810181</v>
      </c>
      <c r="B62" s="39" t="s">
        <v>862</v>
      </c>
      <c r="C62" s="39" t="s">
        <v>106</v>
      </c>
      <c r="D62" s="39" t="s">
        <v>863</v>
      </c>
      <c r="E62" s="39">
        <v>200401252</v>
      </c>
      <c r="F62" s="39" t="s">
        <v>864</v>
      </c>
      <c r="G62" s="40" t="s">
        <v>865</v>
      </c>
      <c r="H62" s="39" t="s">
        <v>883</v>
      </c>
      <c r="I62" s="39" t="s">
        <v>67</v>
      </c>
      <c r="J62" s="1"/>
      <c r="K62" s="1"/>
      <c r="L62" s="1"/>
      <c r="M62" s="1"/>
      <c r="N62" s="39" t="s">
        <v>67</v>
      </c>
      <c r="O62" s="1"/>
      <c r="P62" s="39" t="s">
        <v>67</v>
      </c>
      <c r="Q62" s="1"/>
      <c r="R62" s="1"/>
      <c r="S62" s="1"/>
      <c r="T62" s="1"/>
      <c r="U62" s="1"/>
      <c r="V62" s="1"/>
      <c r="W62" s="39" t="s">
        <v>67</v>
      </c>
      <c r="X62" s="1"/>
      <c r="Y62" s="1"/>
      <c r="Z62" s="39" t="s">
        <v>67</v>
      </c>
      <c r="AA62" s="1"/>
      <c r="AB62" s="39" t="s">
        <v>67</v>
      </c>
      <c r="AC62" s="39" t="s">
        <v>67</v>
      </c>
      <c r="AD62" s="1"/>
      <c r="AE62" s="1"/>
      <c r="AF62" s="1"/>
      <c r="AG62" s="39" t="s">
        <v>67</v>
      </c>
      <c r="AH62" s="39" t="s">
        <v>67</v>
      </c>
      <c r="AI62" s="39" t="s">
        <v>67</v>
      </c>
      <c r="AJ62" s="1"/>
      <c r="AK62" s="39" t="s">
        <v>67</v>
      </c>
      <c r="AL62" s="39" t="s">
        <v>67</v>
      </c>
      <c r="AM62" s="1"/>
      <c r="AN62" s="1"/>
      <c r="AO62" s="39" t="s">
        <v>67</v>
      </c>
      <c r="AP62" s="1"/>
      <c r="AQ62" s="1"/>
      <c r="AR62" s="1"/>
      <c r="AS62" s="1"/>
      <c r="AT62" s="1"/>
      <c r="AU62" s="1"/>
      <c r="AV62" s="1"/>
      <c r="AW62" s="39" t="s">
        <v>67</v>
      </c>
      <c r="AX62" s="1"/>
      <c r="AY62" s="1"/>
      <c r="AZ62" s="1"/>
      <c r="BA62" s="1"/>
      <c r="BB62" s="39" t="s">
        <v>67</v>
      </c>
      <c r="BC62" s="1"/>
      <c r="BD62" s="39" t="s">
        <v>67</v>
      </c>
      <c r="BE62" s="1"/>
      <c r="BF62" s="1"/>
      <c r="BG62" s="1"/>
      <c r="BH62" s="1"/>
      <c r="BI62" s="1"/>
      <c r="BJ62" s="1"/>
      <c r="BK62" s="39" t="s">
        <v>67</v>
      </c>
      <c r="BL62" s="1"/>
      <c r="BM62" s="1"/>
      <c r="BN62" s="39" t="s">
        <v>67</v>
      </c>
      <c r="BO62" s="1"/>
      <c r="BP62" s="39" t="s">
        <v>67</v>
      </c>
      <c r="BQ62" s="39" t="s">
        <v>67</v>
      </c>
      <c r="BR62" s="1"/>
      <c r="BS62" s="1"/>
      <c r="BT62" s="1"/>
      <c r="BU62" s="39" t="s">
        <v>67</v>
      </c>
      <c r="BV62" s="39" t="s">
        <v>67</v>
      </c>
      <c r="BW62" s="39" t="s">
        <v>67</v>
      </c>
      <c r="BX62" s="1"/>
      <c r="BY62" s="39" t="s">
        <v>67</v>
      </c>
      <c r="BZ62" s="39" t="s">
        <v>67</v>
      </c>
      <c r="CA62" s="1"/>
      <c r="CB62" s="1"/>
      <c r="CC62" s="39" t="s">
        <v>67</v>
      </c>
      <c r="CD62" s="1"/>
      <c r="CE62" s="1"/>
      <c r="CF62" s="1"/>
      <c r="CG62" s="1"/>
      <c r="CH62" s="1"/>
      <c r="CI62" s="1"/>
      <c r="CJ62" s="1"/>
      <c r="CK62" s="39" t="s">
        <v>67</v>
      </c>
      <c r="CL62" s="1"/>
      <c r="CM62" s="1"/>
      <c r="CN62" s="1"/>
      <c r="CO62" s="1"/>
      <c r="CP62" s="39" t="s">
        <v>67</v>
      </c>
      <c r="CQ62" s="1"/>
      <c r="CR62" s="39" t="s">
        <v>67</v>
      </c>
      <c r="CS62" s="1"/>
      <c r="CT62" s="1"/>
      <c r="CU62" s="1"/>
      <c r="CV62" s="1"/>
      <c r="CW62" s="1"/>
      <c r="CX62" s="1"/>
      <c r="CY62" s="39" t="s">
        <v>67</v>
      </c>
      <c r="CZ62" s="1"/>
      <c r="DA62" s="1"/>
      <c r="DB62" s="39" t="s">
        <v>67</v>
      </c>
      <c r="DC62" s="1"/>
      <c r="DD62" s="39" t="s">
        <v>67</v>
      </c>
      <c r="DE62" s="39" t="s">
        <v>67</v>
      </c>
      <c r="DF62" s="1"/>
      <c r="DG62" s="1"/>
      <c r="DH62" s="1"/>
      <c r="DI62" s="39" t="s">
        <v>67</v>
      </c>
      <c r="DJ62" s="39" t="s">
        <v>67</v>
      </c>
      <c r="DK62" s="39" t="s">
        <v>67</v>
      </c>
      <c r="DL62" s="1"/>
      <c r="DM62" s="39" t="s">
        <v>67</v>
      </c>
      <c r="DN62" s="39" t="s">
        <v>67</v>
      </c>
      <c r="DO62" s="1"/>
      <c r="DP62" s="1"/>
      <c r="DQ62" s="39" t="s">
        <v>67</v>
      </c>
      <c r="DR62" s="1"/>
      <c r="DS62" s="1"/>
      <c r="DT62" s="1"/>
      <c r="DU62" s="1"/>
      <c r="DV62" s="1"/>
      <c r="DW62" s="1"/>
      <c r="DX62" s="1"/>
      <c r="DY62" s="39" t="s">
        <v>1694</v>
      </c>
      <c r="DZ62" s="39" t="s">
        <v>1695</v>
      </c>
    </row>
    <row r="63" spans="1:130" ht="12.5" x14ac:dyDescent="0.25">
      <c r="A63" s="38">
        <v>43769.51504982639</v>
      </c>
      <c r="B63" s="39" t="s">
        <v>315</v>
      </c>
      <c r="C63" s="39" t="s">
        <v>106</v>
      </c>
      <c r="D63" s="39" t="s">
        <v>316</v>
      </c>
      <c r="E63" s="39">
        <v>200401089</v>
      </c>
      <c r="F63" s="39" t="s">
        <v>1276</v>
      </c>
      <c r="G63" s="40" t="s">
        <v>516</v>
      </c>
      <c r="H63" s="39" t="s">
        <v>883</v>
      </c>
      <c r="I63" s="39" t="s">
        <v>67</v>
      </c>
      <c r="J63" s="39" t="s">
        <v>67</v>
      </c>
      <c r="K63" s="1"/>
      <c r="L63" s="1"/>
      <c r="M63" s="1"/>
      <c r="N63" s="1"/>
      <c r="O63" s="1"/>
      <c r="P63" s="39" t="s">
        <v>67</v>
      </c>
      <c r="Q63" s="1"/>
      <c r="R63" s="1"/>
      <c r="S63" s="1"/>
      <c r="T63" s="1"/>
      <c r="U63" s="1"/>
      <c r="V63" s="1"/>
      <c r="W63" s="39" t="s">
        <v>67</v>
      </c>
      <c r="X63" s="1"/>
      <c r="Y63" s="1"/>
      <c r="Z63" s="1"/>
      <c r="AA63" s="39" t="s">
        <v>67</v>
      </c>
      <c r="AB63" s="39" t="s">
        <v>67</v>
      </c>
      <c r="AC63" s="1"/>
      <c r="AD63" s="1"/>
      <c r="AE63" s="39" t="s">
        <v>67</v>
      </c>
      <c r="AF63" s="1"/>
      <c r="AG63" s="39" t="s">
        <v>67</v>
      </c>
      <c r="AH63" s="39" t="s">
        <v>67</v>
      </c>
      <c r="AI63" s="39" t="s">
        <v>67</v>
      </c>
      <c r="AJ63" s="1"/>
      <c r="AK63" s="1"/>
      <c r="AL63" s="39" t="s">
        <v>67</v>
      </c>
      <c r="AM63" s="1"/>
      <c r="AN63" s="1"/>
      <c r="AO63" s="39" t="s">
        <v>67</v>
      </c>
      <c r="AP63" s="1"/>
      <c r="AQ63" s="1"/>
      <c r="AR63" s="1"/>
      <c r="AS63" s="1"/>
      <c r="AT63" s="1"/>
      <c r="AU63" s="1"/>
      <c r="AV63" s="1"/>
      <c r="AW63" s="39" t="s">
        <v>67</v>
      </c>
      <c r="AX63" s="39" t="s">
        <v>67</v>
      </c>
      <c r="AY63" s="1"/>
      <c r="AZ63" s="1"/>
      <c r="BA63" s="1"/>
      <c r="BB63" s="1"/>
      <c r="BC63" s="1"/>
      <c r="BD63" s="39" t="s">
        <v>67</v>
      </c>
      <c r="BE63" s="1"/>
      <c r="BF63" s="1"/>
      <c r="BG63" s="1"/>
      <c r="BH63" s="1"/>
      <c r="BI63" s="1"/>
      <c r="BJ63" s="1"/>
      <c r="BK63" s="39" t="s">
        <v>67</v>
      </c>
      <c r="BL63" s="1"/>
      <c r="BM63" s="1"/>
      <c r="BN63" s="1"/>
      <c r="BO63" s="39" t="s">
        <v>67</v>
      </c>
      <c r="BP63" s="39" t="s">
        <v>67</v>
      </c>
      <c r="BQ63" s="1"/>
      <c r="BR63" s="1"/>
      <c r="BS63" s="39" t="s">
        <v>67</v>
      </c>
      <c r="BT63" s="1"/>
      <c r="BU63" s="39" t="s">
        <v>67</v>
      </c>
      <c r="BV63" s="39" t="s">
        <v>67</v>
      </c>
      <c r="BW63" s="39" t="s">
        <v>67</v>
      </c>
      <c r="BX63" s="1"/>
      <c r="BY63" s="1"/>
      <c r="BZ63" s="39" t="s">
        <v>67</v>
      </c>
      <c r="CA63" s="1"/>
      <c r="CB63" s="1"/>
      <c r="CC63" s="39" t="s">
        <v>67</v>
      </c>
      <c r="CD63" s="1"/>
      <c r="CE63" s="1"/>
      <c r="CF63" s="1"/>
      <c r="CG63" s="1"/>
      <c r="CH63" s="1"/>
      <c r="CI63" s="1"/>
      <c r="CJ63" s="1"/>
      <c r="CK63" s="39" t="s">
        <v>67</v>
      </c>
      <c r="CL63" s="39" t="s">
        <v>67</v>
      </c>
      <c r="CM63" s="1"/>
      <c r="CN63" s="1"/>
      <c r="CO63" s="1"/>
      <c r="CP63" s="1"/>
      <c r="CQ63" s="1"/>
      <c r="CR63" s="39" t="s">
        <v>67</v>
      </c>
      <c r="CS63" s="1"/>
      <c r="CT63" s="1"/>
      <c r="CU63" s="1"/>
      <c r="CV63" s="1"/>
      <c r="CW63" s="1"/>
      <c r="CX63" s="1"/>
      <c r="CY63" s="39" t="s">
        <v>67</v>
      </c>
      <c r="CZ63" s="1"/>
      <c r="DA63" s="1"/>
      <c r="DB63" s="1"/>
      <c r="DC63" s="39" t="s">
        <v>67</v>
      </c>
      <c r="DD63" s="39" t="s">
        <v>67</v>
      </c>
      <c r="DE63" s="1"/>
      <c r="DF63" s="1"/>
      <c r="DG63" s="39" t="s">
        <v>67</v>
      </c>
      <c r="DH63" s="1"/>
      <c r="DI63" s="1"/>
      <c r="DJ63" s="39" t="s">
        <v>67</v>
      </c>
      <c r="DK63" s="39" t="s">
        <v>67</v>
      </c>
      <c r="DL63" s="1"/>
      <c r="DM63" s="1"/>
      <c r="DN63" s="39" t="s">
        <v>67</v>
      </c>
      <c r="DO63" s="1"/>
      <c r="DP63" s="1"/>
      <c r="DQ63" s="39" t="s">
        <v>67</v>
      </c>
      <c r="DR63" s="1"/>
      <c r="DS63" s="1"/>
      <c r="DT63" s="1"/>
      <c r="DU63" s="1"/>
      <c r="DV63" s="1"/>
      <c r="DW63" s="1"/>
      <c r="DX63" s="1"/>
      <c r="DY63" s="1"/>
      <c r="DZ63" s="39">
        <v>12</v>
      </c>
    </row>
    <row r="64" spans="1:130" ht="12.5" x14ac:dyDescent="0.25">
      <c r="A64" s="38">
        <v>43769.801436377311</v>
      </c>
      <c r="B64" s="39" t="s">
        <v>866</v>
      </c>
      <c r="C64" s="39" t="s">
        <v>106</v>
      </c>
      <c r="D64" s="39" t="s">
        <v>1696</v>
      </c>
      <c r="E64" s="39">
        <v>200401150</v>
      </c>
      <c r="F64" s="39" t="s">
        <v>867</v>
      </c>
      <c r="G64" s="40" t="s">
        <v>868</v>
      </c>
      <c r="H64" s="39" t="s">
        <v>883</v>
      </c>
      <c r="I64" s="39" t="s">
        <v>67</v>
      </c>
      <c r="J64" s="1"/>
      <c r="K64" s="1"/>
      <c r="L64" s="1"/>
      <c r="M64" s="1"/>
      <c r="N64" s="1"/>
      <c r="O64" s="1"/>
      <c r="P64" s="39" t="s">
        <v>67</v>
      </c>
      <c r="Q64" s="39" t="s">
        <v>67</v>
      </c>
      <c r="R64" s="1"/>
      <c r="S64" s="1"/>
      <c r="T64" s="1"/>
      <c r="U64" s="1"/>
      <c r="V64" s="1"/>
      <c r="W64" s="39" t="s">
        <v>67</v>
      </c>
      <c r="X64" s="1"/>
      <c r="Y64" s="39" t="s">
        <v>67</v>
      </c>
      <c r="Z64" s="39" t="s">
        <v>67</v>
      </c>
      <c r="AA64" s="1"/>
      <c r="AB64" s="1"/>
      <c r="AC64" s="1"/>
      <c r="AD64" s="1"/>
      <c r="AE64" s="1"/>
      <c r="AF64" s="1"/>
      <c r="AG64" s="39" t="s">
        <v>67</v>
      </c>
      <c r="AH64" s="39" t="s">
        <v>67</v>
      </c>
      <c r="AI64" s="1"/>
      <c r="AJ64" s="1"/>
      <c r="AK64" s="1"/>
      <c r="AL64" s="39" t="s">
        <v>67</v>
      </c>
      <c r="AM64" s="39" t="s">
        <v>67</v>
      </c>
      <c r="AN64" s="1"/>
      <c r="AO64" s="1"/>
      <c r="AP64" s="1"/>
      <c r="AQ64" s="1"/>
      <c r="AR64" s="1"/>
      <c r="AS64" s="39" t="s">
        <v>67</v>
      </c>
      <c r="AT64" s="39" t="s">
        <v>67</v>
      </c>
      <c r="AU64" s="1"/>
      <c r="AV64" s="1"/>
      <c r="AW64" s="39" t="s">
        <v>67</v>
      </c>
      <c r="AX64" s="1"/>
      <c r="AY64" s="1"/>
      <c r="AZ64" s="1"/>
      <c r="BA64" s="1"/>
      <c r="BB64" s="1"/>
      <c r="BC64" s="1"/>
      <c r="BD64" s="39" t="s">
        <v>67</v>
      </c>
      <c r="BE64" s="39" t="s">
        <v>67</v>
      </c>
      <c r="BF64" s="1"/>
      <c r="BG64" s="1"/>
      <c r="BH64" s="1"/>
      <c r="BI64" s="1"/>
      <c r="BJ64" s="1"/>
      <c r="BK64" s="39" t="s">
        <v>67</v>
      </c>
      <c r="BL64" s="1"/>
      <c r="BM64" s="1"/>
      <c r="BN64" s="39" t="s">
        <v>67</v>
      </c>
      <c r="BO64" s="1"/>
      <c r="BP64" s="1"/>
      <c r="BQ64" s="1"/>
      <c r="BR64" s="1"/>
      <c r="BS64" s="1"/>
      <c r="BT64" s="1"/>
      <c r="BU64" s="39" t="s">
        <v>67</v>
      </c>
      <c r="BV64" s="39" t="s">
        <v>67</v>
      </c>
      <c r="BW64" s="1"/>
      <c r="BX64" s="1"/>
      <c r="BY64" s="1"/>
      <c r="BZ64" s="39" t="s">
        <v>67</v>
      </c>
      <c r="CA64" s="39" t="s">
        <v>67</v>
      </c>
      <c r="CB64" s="1"/>
      <c r="CC64" s="39" t="s">
        <v>67</v>
      </c>
      <c r="CD64" s="1"/>
      <c r="CE64" s="1"/>
      <c r="CF64" s="1"/>
      <c r="CG64" s="39" t="s">
        <v>67</v>
      </c>
      <c r="CH64" s="39" t="s">
        <v>67</v>
      </c>
      <c r="CI64" s="1"/>
      <c r="CJ64" s="1"/>
      <c r="CK64" s="39" t="s">
        <v>67</v>
      </c>
      <c r="CL64" s="1"/>
      <c r="CM64" s="1"/>
      <c r="CN64" s="1"/>
      <c r="CO64" s="1"/>
      <c r="CP64" s="1"/>
      <c r="CQ64" s="1"/>
      <c r="CR64" s="39" t="s">
        <v>67</v>
      </c>
      <c r="CS64" s="39" t="s">
        <v>67</v>
      </c>
      <c r="CT64" s="1"/>
      <c r="CU64" s="1"/>
      <c r="CV64" s="1"/>
      <c r="CW64" s="1"/>
      <c r="CX64" s="1"/>
      <c r="CY64" s="39" t="s">
        <v>67</v>
      </c>
      <c r="CZ64" s="1"/>
      <c r="DA64" s="39" t="s">
        <v>67</v>
      </c>
      <c r="DB64" s="39" t="s">
        <v>67</v>
      </c>
      <c r="DC64" s="1"/>
      <c r="DD64" s="1"/>
      <c r="DE64" s="1"/>
      <c r="DF64" s="1"/>
      <c r="DG64" s="1"/>
      <c r="DH64" s="1"/>
      <c r="DI64" s="39" t="s">
        <v>67</v>
      </c>
      <c r="DJ64" s="39" t="s">
        <v>67</v>
      </c>
      <c r="DK64" s="1"/>
      <c r="DL64" s="1"/>
      <c r="DM64" s="1"/>
      <c r="DN64" s="39" t="s">
        <v>67</v>
      </c>
      <c r="DO64" s="39" t="s">
        <v>67</v>
      </c>
      <c r="DP64" s="1"/>
      <c r="DQ64" s="39" t="s">
        <v>67</v>
      </c>
      <c r="DR64" s="1"/>
      <c r="DS64" s="1"/>
      <c r="DT64" s="1"/>
      <c r="DU64" s="39" t="s">
        <v>67</v>
      </c>
      <c r="DV64" s="39" t="s">
        <v>67</v>
      </c>
      <c r="DW64" s="1"/>
      <c r="DX64" s="1"/>
      <c r="DY64" s="39" t="s">
        <v>1697</v>
      </c>
      <c r="DZ64" s="39">
        <v>11</v>
      </c>
    </row>
    <row r="65" spans="1:130" ht="12.5" x14ac:dyDescent="0.25">
      <c r="A65" s="38">
        <v>43760.74525896991</v>
      </c>
      <c r="B65" s="39" t="s">
        <v>651</v>
      </c>
      <c r="C65" s="39" t="s">
        <v>107</v>
      </c>
      <c r="D65" s="39" t="s">
        <v>869</v>
      </c>
      <c r="E65" s="39">
        <v>200100005</v>
      </c>
      <c r="F65" s="39" t="s">
        <v>652</v>
      </c>
      <c r="G65" s="40" t="s">
        <v>653</v>
      </c>
      <c r="H65" s="39" t="s">
        <v>883</v>
      </c>
      <c r="I65" s="1"/>
      <c r="J65" s="39" t="s">
        <v>67</v>
      </c>
      <c r="K65" s="39" t="s">
        <v>67</v>
      </c>
      <c r="L65" s="39" t="s">
        <v>67</v>
      </c>
      <c r="M65" s="1"/>
      <c r="N65" s="1"/>
      <c r="O65" s="1"/>
      <c r="P65" s="39" t="s">
        <v>67</v>
      </c>
      <c r="Q65" s="1"/>
      <c r="R65" s="1"/>
      <c r="S65" s="1"/>
      <c r="T65" s="1"/>
      <c r="U65" s="1"/>
      <c r="V65" s="1"/>
      <c r="W65" s="1"/>
      <c r="X65" s="1"/>
      <c r="Y65" s="1"/>
      <c r="Z65" s="39" t="s">
        <v>67</v>
      </c>
      <c r="AA65" s="1"/>
      <c r="AB65" s="1"/>
      <c r="AC65" s="39" t="s">
        <v>67</v>
      </c>
      <c r="AD65" s="1"/>
      <c r="AE65" s="1"/>
      <c r="AF65" s="1"/>
      <c r="AG65" s="39" t="s">
        <v>67</v>
      </c>
      <c r="AH65" s="39" t="s">
        <v>67</v>
      </c>
      <c r="AI65" s="39" t="s">
        <v>67</v>
      </c>
      <c r="AJ65" s="1"/>
      <c r="AK65" s="39" t="s">
        <v>67</v>
      </c>
      <c r="AL65" s="1"/>
      <c r="AM65" s="1"/>
      <c r="AN65" s="1"/>
      <c r="AO65" s="1"/>
      <c r="AP65" s="1"/>
      <c r="AQ65" s="1"/>
      <c r="AR65" s="1"/>
      <c r="AS65" s="1"/>
      <c r="AT65" s="1"/>
      <c r="AU65" s="1"/>
      <c r="AV65" s="1"/>
      <c r="AW65" s="1"/>
      <c r="AX65" s="1"/>
      <c r="AY65" s="39" t="s">
        <v>67</v>
      </c>
      <c r="AZ65" s="39" t="s">
        <v>67</v>
      </c>
      <c r="BA65" s="1"/>
      <c r="BB65" s="1"/>
      <c r="BC65" s="1"/>
      <c r="BD65" s="39" t="s">
        <v>67</v>
      </c>
      <c r="BE65" s="1"/>
      <c r="BF65" s="1"/>
      <c r="BG65" s="1"/>
      <c r="BH65" s="1"/>
      <c r="BI65" s="1"/>
      <c r="BJ65" s="1"/>
      <c r="BK65" s="1"/>
      <c r="BL65" s="1"/>
      <c r="BM65" s="1"/>
      <c r="BN65" s="39" t="s">
        <v>67</v>
      </c>
      <c r="BO65" s="1"/>
      <c r="BP65" s="39" t="s">
        <v>67</v>
      </c>
      <c r="BQ65" s="39" t="s">
        <v>67</v>
      </c>
      <c r="BR65" s="1"/>
      <c r="BS65" s="1"/>
      <c r="BT65" s="1"/>
      <c r="BU65" s="39" t="s">
        <v>67</v>
      </c>
      <c r="BV65" s="39" t="s">
        <v>67</v>
      </c>
      <c r="BW65" s="39" t="s">
        <v>67</v>
      </c>
      <c r="BX65" s="1"/>
      <c r="BY65" s="39" t="s">
        <v>67</v>
      </c>
      <c r="BZ65" s="1"/>
      <c r="CA65" s="1"/>
      <c r="CB65" s="1"/>
      <c r="CC65" s="1"/>
      <c r="CD65" s="1"/>
      <c r="CE65" s="1"/>
      <c r="CF65" s="1"/>
      <c r="CG65" s="1"/>
      <c r="CH65" s="1"/>
      <c r="CI65" s="1"/>
      <c r="CJ65" s="1"/>
      <c r="CK65" s="1"/>
      <c r="CL65" s="1"/>
      <c r="CM65" s="39" t="s">
        <v>67</v>
      </c>
      <c r="CN65" s="39" t="s">
        <v>67</v>
      </c>
      <c r="CO65" s="1"/>
      <c r="CP65" s="1"/>
      <c r="CQ65" s="1"/>
      <c r="CR65" s="39" t="s">
        <v>67</v>
      </c>
      <c r="CS65" s="1"/>
      <c r="CT65" s="1"/>
      <c r="CU65" s="1"/>
      <c r="CV65" s="1"/>
      <c r="CW65" s="1"/>
      <c r="CX65" s="1"/>
      <c r="CY65" s="1"/>
      <c r="CZ65" s="1"/>
      <c r="DA65" s="1"/>
      <c r="DB65" s="39" t="s">
        <v>67</v>
      </c>
      <c r="DC65" s="1"/>
      <c r="DD65" s="39" t="s">
        <v>67</v>
      </c>
      <c r="DE65" s="39" t="s">
        <v>67</v>
      </c>
      <c r="DF65" s="1"/>
      <c r="DG65" s="1"/>
      <c r="DH65" s="1"/>
      <c r="DI65" s="39" t="s">
        <v>67</v>
      </c>
      <c r="DJ65" s="39" t="s">
        <v>67</v>
      </c>
      <c r="DK65" s="39" t="s">
        <v>67</v>
      </c>
      <c r="DL65" s="1"/>
      <c r="DM65" s="39" t="s">
        <v>67</v>
      </c>
      <c r="DN65" s="1"/>
      <c r="DO65" s="1"/>
      <c r="DP65" s="1"/>
      <c r="DQ65" s="1"/>
      <c r="DR65" s="1"/>
      <c r="DS65" s="1"/>
      <c r="DT65" s="1"/>
      <c r="DU65" s="1"/>
      <c r="DV65" s="1"/>
      <c r="DW65" s="1"/>
      <c r="DX65" s="1"/>
      <c r="DY65" s="39" t="s">
        <v>1698</v>
      </c>
      <c r="DZ65" s="39" t="s">
        <v>650</v>
      </c>
    </row>
    <row r="66" spans="1:130" ht="12.5" x14ac:dyDescent="0.25">
      <c r="A66" s="38">
        <v>43770.30456178241</v>
      </c>
      <c r="B66" s="39" t="s">
        <v>320</v>
      </c>
      <c r="C66" s="39" t="s">
        <v>107</v>
      </c>
      <c r="D66" s="39" t="s">
        <v>198</v>
      </c>
      <c r="E66" s="39">
        <v>200100024</v>
      </c>
      <c r="F66" s="39" t="s">
        <v>199</v>
      </c>
      <c r="G66" s="40" t="s">
        <v>200</v>
      </c>
      <c r="H66" s="39" t="s">
        <v>883</v>
      </c>
      <c r="I66" s="39" t="s">
        <v>67</v>
      </c>
      <c r="J66" s="39" t="s">
        <v>67</v>
      </c>
      <c r="K66" s="39" t="s">
        <v>67</v>
      </c>
      <c r="L66" s="1"/>
      <c r="M66" s="1"/>
      <c r="N66" s="1"/>
      <c r="O66" s="1"/>
      <c r="P66" s="39" t="s">
        <v>67</v>
      </c>
      <c r="Q66" s="1"/>
      <c r="R66" s="39" t="s">
        <v>67</v>
      </c>
      <c r="S66" s="1"/>
      <c r="T66" s="1"/>
      <c r="U66" s="1"/>
      <c r="V66" s="1"/>
      <c r="W66" s="1"/>
      <c r="X66" s="1"/>
      <c r="Y66" s="1"/>
      <c r="Z66" s="39" t="s">
        <v>67</v>
      </c>
      <c r="AA66" s="39" t="s">
        <v>67</v>
      </c>
      <c r="AB66" s="1"/>
      <c r="AC66" s="39" t="s">
        <v>67</v>
      </c>
      <c r="AD66" s="1"/>
      <c r="AE66" s="1"/>
      <c r="AF66" s="1"/>
      <c r="AG66" s="1"/>
      <c r="AH66" s="39" t="s">
        <v>67</v>
      </c>
      <c r="AI66" s="39" t="s">
        <v>67</v>
      </c>
      <c r="AJ66" s="1"/>
      <c r="AK66" s="39" t="s">
        <v>67</v>
      </c>
      <c r="AL66" s="39" t="s">
        <v>67</v>
      </c>
      <c r="AM66" s="1"/>
      <c r="AN66" s="1"/>
      <c r="AO66" s="39" t="s">
        <v>67</v>
      </c>
      <c r="AP66" s="1"/>
      <c r="AQ66" s="1"/>
      <c r="AR66" s="1"/>
      <c r="AS66" s="1"/>
      <c r="AT66" s="1"/>
      <c r="AU66" s="1"/>
      <c r="AV66" s="1"/>
      <c r="AW66" s="39" t="s">
        <v>67</v>
      </c>
      <c r="AX66" s="39" t="s">
        <v>67</v>
      </c>
      <c r="AY66" s="39" t="s">
        <v>67</v>
      </c>
      <c r="AZ66" s="1"/>
      <c r="BA66" s="1"/>
      <c r="BB66" s="1"/>
      <c r="BC66" s="1"/>
      <c r="BD66" s="39" t="s">
        <v>67</v>
      </c>
      <c r="BE66" s="1"/>
      <c r="BF66" s="39" t="s">
        <v>67</v>
      </c>
      <c r="BG66" s="1"/>
      <c r="BH66" s="1"/>
      <c r="BI66" s="1"/>
      <c r="BJ66" s="1"/>
      <c r="BK66" s="1"/>
      <c r="BL66" s="1"/>
      <c r="BM66" s="1"/>
      <c r="BN66" s="39" t="s">
        <v>67</v>
      </c>
      <c r="BO66" s="39" t="s">
        <v>67</v>
      </c>
      <c r="BP66" s="1"/>
      <c r="BQ66" s="39" t="s">
        <v>67</v>
      </c>
      <c r="BR66" s="1"/>
      <c r="BS66" s="1"/>
      <c r="BT66" s="1"/>
      <c r="BU66" s="1"/>
      <c r="BV66" s="39" t="s">
        <v>67</v>
      </c>
      <c r="BW66" s="39" t="s">
        <v>67</v>
      </c>
      <c r="BX66" s="1"/>
      <c r="BY66" s="39" t="s">
        <v>67</v>
      </c>
      <c r="BZ66" s="39" t="s">
        <v>67</v>
      </c>
      <c r="CA66" s="1"/>
      <c r="CB66" s="1"/>
      <c r="CC66" s="39" t="s">
        <v>67</v>
      </c>
      <c r="CD66" s="1"/>
      <c r="CE66" s="1"/>
      <c r="CF66" s="1"/>
      <c r="CG66" s="1"/>
      <c r="CH66" s="1"/>
      <c r="CI66" s="1"/>
      <c r="CJ66" s="1"/>
      <c r="CK66" s="39" t="s">
        <v>67</v>
      </c>
      <c r="CL66" s="39" t="s">
        <v>67</v>
      </c>
      <c r="CM66" s="39" t="s">
        <v>67</v>
      </c>
      <c r="CN66" s="1"/>
      <c r="CO66" s="1"/>
      <c r="CP66" s="1"/>
      <c r="CQ66" s="1"/>
      <c r="CR66" s="1"/>
      <c r="CS66" s="1"/>
      <c r="CT66" s="39" t="s">
        <v>67</v>
      </c>
      <c r="CU66" s="1"/>
      <c r="CV66" s="1"/>
      <c r="CW66" s="1"/>
      <c r="CX66" s="1"/>
      <c r="CY66" s="1"/>
      <c r="CZ66" s="1"/>
      <c r="DA66" s="39" t="s">
        <v>67</v>
      </c>
      <c r="DB66" s="39" t="s">
        <v>67</v>
      </c>
      <c r="DC66" s="39" t="s">
        <v>67</v>
      </c>
      <c r="DD66" s="1"/>
      <c r="DE66" s="39" t="s">
        <v>67</v>
      </c>
      <c r="DF66" s="1"/>
      <c r="DG66" s="1"/>
      <c r="DH66" s="1"/>
      <c r="DI66" s="1"/>
      <c r="DJ66" s="39" t="s">
        <v>67</v>
      </c>
      <c r="DK66" s="39" t="s">
        <v>67</v>
      </c>
      <c r="DL66" s="1"/>
      <c r="DM66" s="39" t="s">
        <v>67</v>
      </c>
      <c r="DN66" s="39" t="s">
        <v>67</v>
      </c>
      <c r="DO66" s="1"/>
      <c r="DP66" s="1"/>
      <c r="DQ66" s="39" t="s">
        <v>67</v>
      </c>
      <c r="DR66" s="1"/>
      <c r="DS66" s="1"/>
      <c r="DT66" s="1"/>
      <c r="DU66" s="1"/>
      <c r="DV66" s="1"/>
      <c r="DW66" s="1"/>
      <c r="DX66" s="1"/>
      <c r="DY66" s="1"/>
      <c r="DZ66" s="39" t="s">
        <v>1287</v>
      </c>
    </row>
    <row r="67" spans="1:130" ht="12.5" x14ac:dyDescent="0.25">
      <c r="A67" s="38">
        <v>43769.867811365737</v>
      </c>
      <c r="B67" s="39" t="s">
        <v>1315</v>
      </c>
      <c r="C67" s="39" t="s">
        <v>107</v>
      </c>
      <c r="D67" s="39" t="s">
        <v>1316</v>
      </c>
      <c r="E67" s="39">
        <v>200100105</v>
      </c>
      <c r="F67" s="39" t="s">
        <v>1699</v>
      </c>
      <c r="G67" s="40" t="s">
        <v>1318</v>
      </c>
      <c r="H67" s="39" t="s">
        <v>883</v>
      </c>
      <c r="I67" s="1"/>
      <c r="J67" s="1"/>
      <c r="K67" s="39" t="s">
        <v>67</v>
      </c>
      <c r="L67" s="1"/>
      <c r="M67" s="1"/>
      <c r="N67" s="1"/>
      <c r="O67" s="1"/>
      <c r="P67" s="39" t="s">
        <v>67</v>
      </c>
      <c r="Q67" s="1"/>
      <c r="R67" s="1"/>
      <c r="S67" s="39" t="s">
        <v>67</v>
      </c>
      <c r="T67" s="1"/>
      <c r="U67" s="1"/>
      <c r="V67" s="1"/>
      <c r="W67" s="1"/>
      <c r="X67" s="1"/>
      <c r="Y67" s="1"/>
      <c r="Z67" s="39" t="s">
        <v>67</v>
      </c>
      <c r="AA67" s="1"/>
      <c r="AB67" s="1"/>
      <c r="AC67" s="39" t="s">
        <v>67</v>
      </c>
      <c r="AD67" s="1"/>
      <c r="AE67" s="1"/>
      <c r="AF67" s="1"/>
      <c r="AG67" s="39" t="s">
        <v>67</v>
      </c>
      <c r="AH67" s="39" t="s">
        <v>67</v>
      </c>
      <c r="AI67" s="39" t="s">
        <v>67</v>
      </c>
      <c r="AJ67" s="1"/>
      <c r="AK67" s="39" t="s">
        <v>67</v>
      </c>
      <c r="AL67" s="39" t="s">
        <v>67</v>
      </c>
      <c r="AM67" s="1"/>
      <c r="AN67" s="1"/>
      <c r="AO67" s="1"/>
      <c r="AP67" s="1"/>
      <c r="AQ67" s="1"/>
      <c r="AR67" s="1"/>
      <c r="AS67" s="1"/>
      <c r="AT67" s="1"/>
      <c r="AU67" s="1"/>
      <c r="AV67" s="1"/>
      <c r="AW67" s="1"/>
      <c r="AX67" s="1"/>
      <c r="AY67" s="39" t="s">
        <v>67</v>
      </c>
      <c r="AZ67" s="1"/>
      <c r="BA67" s="1"/>
      <c r="BB67" s="1"/>
      <c r="BC67" s="1"/>
      <c r="BD67" s="39" t="s">
        <v>67</v>
      </c>
      <c r="BE67" s="1"/>
      <c r="BF67" s="1"/>
      <c r="BG67" s="39" t="s">
        <v>67</v>
      </c>
      <c r="BH67" s="1"/>
      <c r="BI67" s="1"/>
      <c r="BJ67" s="1"/>
      <c r="BK67" s="1"/>
      <c r="BL67" s="1"/>
      <c r="BM67" s="1"/>
      <c r="BN67" s="39" t="s">
        <v>67</v>
      </c>
      <c r="BO67" s="1"/>
      <c r="BP67" s="1"/>
      <c r="BQ67" s="39" t="s">
        <v>67</v>
      </c>
      <c r="BR67" s="1"/>
      <c r="BS67" s="1"/>
      <c r="BT67" s="1"/>
      <c r="BU67" s="39" t="s">
        <v>67</v>
      </c>
      <c r="BV67" s="39" t="s">
        <v>67</v>
      </c>
      <c r="BW67" s="39" t="s">
        <v>67</v>
      </c>
      <c r="BX67" s="1"/>
      <c r="BY67" s="39" t="s">
        <v>67</v>
      </c>
      <c r="BZ67" s="39" t="s">
        <v>67</v>
      </c>
      <c r="CA67" s="1"/>
      <c r="CB67" s="1"/>
      <c r="CC67" s="1"/>
      <c r="CD67" s="1"/>
      <c r="CE67" s="1"/>
      <c r="CF67" s="1"/>
      <c r="CG67" s="1"/>
      <c r="CH67" s="1"/>
      <c r="CI67" s="1"/>
      <c r="CJ67" s="1"/>
      <c r="CK67" s="1"/>
      <c r="CL67" s="1"/>
      <c r="CM67" s="39" t="s">
        <v>67</v>
      </c>
      <c r="CN67" s="1"/>
      <c r="CO67" s="1"/>
      <c r="CP67" s="1"/>
      <c r="CQ67" s="1"/>
      <c r="CR67" s="39" t="s">
        <v>67</v>
      </c>
      <c r="CS67" s="1"/>
      <c r="CT67" s="1"/>
      <c r="CU67" s="39" t="s">
        <v>67</v>
      </c>
      <c r="CV67" s="1"/>
      <c r="CW67" s="1"/>
      <c r="CX67" s="1"/>
      <c r="CY67" s="1"/>
      <c r="CZ67" s="1"/>
      <c r="DA67" s="1"/>
      <c r="DB67" s="39" t="s">
        <v>67</v>
      </c>
      <c r="DC67" s="1"/>
      <c r="DD67" s="1"/>
      <c r="DE67" s="39" t="s">
        <v>67</v>
      </c>
      <c r="DF67" s="1"/>
      <c r="DG67" s="1"/>
      <c r="DH67" s="1"/>
      <c r="DI67" s="39" t="s">
        <v>67</v>
      </c>
      <c r="DJ67" s="39" t="s">
        <v>67</v>
      </c>
      <c r="DK67" s="39" t="s">
        <v>67</v>
      </c>
      <c r="DL67" s="1"/>
      <c r="DM67" s="39" t="s">
        <v>67</v>
      </c>
      <c r="DN67" s="1"/>
      <c r="DO67" s="1"/>
      <c r="DP67" s="1"/>
      <c r="DQ67" s="1"/>
      <c r="DR67" s="1"/>
      <c r="DS67" s="1"/>
      <c r="DT67" s="1"/>
      <c r="DU67" s="1"/>
      <c r="DV67" s="1"/>
      <c r="DW67" s="1"/>
      <c r="DX67" s="1"/>
      <c r="DY67" s="39" t="s">
        <v>1700</v>
      </c>
      <c r="DZ67" s="39" t="s">
        <v>321</v>
      </c>
    </row>
    <row r="68" spans="1:130" ht="12.5" x14ac:dyDescent="0.25">
      <c r="A68" s="38">
        <v>43770.277063506946</v>
      </c>
      <c r="B68" s="39" t="s">
        <v>1701</v>
      </c>
      <c r="C68" s="39" t="s">
        <v>107</v>
      </c>
      <c r="D68" s="39" t="s">
        <v>1702</v>
      </c>
      <c r="E68" s="39">
        <v>200101024</v>
      </c>
      <c r="F68" s="39" t="s">
        <v>1703</v>
      </c>
      <c r="G68" s="40" t="s">
        <v>1704</v>
      </c>
      <c r="H68" s="39" t="s">
        <v>883</v>
      </c>
      <c r="I68" s="39" t="s">
        <v>67</v>
      </c>
      <c r="J68" s="1"/>
      <c r="K68" s="1"/>
      <c r="L68" s="1"/>
      <c r="M68" s="1"/>
      <c r="N68" s="1"/>
      <c r="O68" s="1"/>
      <c r="P68" s="39" t="s">
        <v>67</v>
      </c>
      <c r="Q68" s="1"/>
      <c r="R68" s="1"/>
      <c r="S68" s="1"/>
      <c r="T68" s="1"/>
      <c r="U68" s="1"/>
      <c r="V68" s="1"/>
      <c r="W68" s="1"/>
      <c r="X68" s="1"/>
      <c r="Y68" s="1"/>
      <c r="Z68" s="39" t="s">
        <v>67</v>
      </c>
      <c r="AA68" s="1"/>
      <c r="AB68" s="1"/>
      <c r="AC68" s="39" t="s">
        <v>67</v>
      </c>
      <c r="AD68" s="1"/>
      <c r="AE68" s="1"/>
      <c r="AF68" s="1"/>
      <c r="AG68" s="39" t="s">
        <v>67</v>
      </c>
      <c r="AH68" s="39" t="s">
        <v>67</v>
      </c>
      <c r="AI68" s="39" t="s">
        <v>67</v>
      </c>
      <c r="AJ68" s="1"/>
      <c r="AK68" s="39" t="s">
        <v>67</v>
      </c>
      <c r="AL68" s="39" t="s">
        <v>67</v>
      </c>
      <c r="AM68" s="1"/>
      <c r="AN68" s="1"/>
      <c r="AO68" s="39" t="s">
        <v>67</v>
      </c>
      <c r="AP68" s="1"/>
      <c r="AQ68" s="1"/>
      <c r="AR68" s="1"/>
      <c r="AS68" s="1"/>
      <c r="AT68" s="1"/>
      <c r="AU68" s="1"/>
      <c r="AV68" s="1"/>
      <c r="AW68" s="39" t="s">
        <v>67</v>
      </c>
      <c r="AX68" s="1"/>
      <c r="AY68" s="1"/>
      <c r="AZ68" s="1"/>
      <c r="BA68" s="1"/>
      <c r="BB68" s="1"/>
      <c r="BC68" s="1"/>
      <c r="BD68" s="39" t="s">
        <v>67</v>
      </c>
      <c r="BE68" s="1"/>
      <c r="BF68" s="1"/>
      <c r="BG68" s="1"/>
      <c r="BH68" s="1"/>
      <c r="BI68" s="1"/>
      <c r="BJ68" s="1"/>
      <c r="BK68" s="1"/>
      <c r="BL68" s="1"/>
      <c r="BM68" s="1"/>
      <c r="BN68" s="39" t="s">
        <v>67</v>
      </c>
      <c r="BO68" s="1"/>
      <c r="BP68" s="1"/>
      <c r="BQ68" s="39" t="s">
        <v>67</v>
      </c>
      <c r="BR68" s="1"/>
      <c r="BS68" s="1"/>
      <c r="BT68" s="1"/>
      <c r="BU68" s="39" t="s">
        <v>67</v>
      </c>
      <c r="BV68" s="39" t="s">
        <v>67</v>
      </c>
      <c r="BW68" s="39" t="s">
        <v>67</v>
      </c>
      <c r="BX68" s="1"/>
      <c r="BY68" s="39" t="s">
        <v>67</v>
      </c>
      <c r="BZ68" s="39" t="s">
        <v>67</v>
      </c>
      <c r="CA68" s="1"/>
      <c r="CB68" s="1"/>
      <c r="CC68" s="39" t="s">
        <v>67</v>
      </c>
      <c r="CD68" s="1"/>
      <c r="CE68" s="1"/>
      <c r="CF68" s="1"/>
      <c r="CG68" s="1"/>
      <c r="CH68" s="1"/>
      <c r="CI68" s="1"/>
      <c r="CJ68" s="1"/>
      <c r="CK68" s="39" t="s">
        <v>67</v>
      </c>
      <c r="CL68" s="1"/>
      <c r="CM68" s="1"/>
      <c r="CN68" s="1"/>
      <c r="CO68" s="1"/>
      <c r="CP68" s="1"/>
      <c r="CQ68" s="1"/>
      <c r="CR68" s="39" t="s">
        <v>67</v>
      </c>
      <c r="CS68" s="1"/>
      <c r="CT68" s="1"/>
      <c r="CU68" s="1"/>
      <c r="CV68" s="1"/>
      <c r="CW68" s="1"/>
      <c r="CX68" s="1"/>
      <c r="CY68" s="1"/>
      <c r="CZ68" s="1"/>
      <c r="DA68" s="1"/>
      <c r="DB68" s="39" t="s">
        <v>67</v>
      </c>
      <c r="DC68" s="1"/>
      <c r="DD68" s="1"/>
      <c r="DE68" s="39" t="s">
        <v>67</v>
      </c>
      <c r="DF68" s="1"/>
      <c r="DG68" s="1"/>
      <c r="DH68" s="1"/>
      <c r="DI68" s="39" t="s">
        <v>67</v>
      </c>
      <c r="DJ68" s="39" t="s">
        <v>67</v>
      </c>
      <c r="DK68" s="39" t="s">
        <v>67</v>
      </c>
      <c r="DL68" s="1"/>
      <c r="DM68" s="1"/>
      <c r="DN68" s="39" t="s">
        <v>67</v>
      </c>
      <c r="DO68" s="1"/>
      <c r="DP68" s="1"/>
      <c r="DQ68" s="39" t="s">
        <v>67</v>
      </c>
      <c r="DR68" s="1"/>
      <c r="DS68" s="1"/>
      <c r="DT68" s="1"/>
      <c r="DU68" s="1"/>
      <c r="DV68" s="1"/>
      <c r="DW68" s="1"/>
      <c r="DX68" s="1"/>
      <c r="DY68" s="39" t="s">
        <v>233</v>
      </c>
      <c r="DZ68" s="39" t="s">
        <v>224</v>
      </c>
    </row>
    <row r="69" spans="1:130" ht="12.5" x14ac:dyDescent="0.25">
      <c r="A69" s="38">
        <v>43769.206654664347</v>
      </c>
      <c r="B69" s="39" t="s">
        <v>870</v>
      </c>
      <c r="C69" s="39" t="s">
        <v>107</v>
      </c>
      <c r="D69" s="39" t="s">
        <v>871</v>
      </c>
      <c r="E69" s="39">
        <v>200100250</v>
      </c>
      <c r="F69" s="39" t="s">
        <v>872</v>
      </c>
      <c r="G69" s="40" t="s">
        <v>873</v>
      </c>
      <c r="H69" s="39" t="s">
        <v>883</v>
      </c>
      <c r="I69" s="39" t="s">
        <v>67</v>
      </c>
      <c r="J69" s="39" t="s">
        <v>67</v>
      </c>
      <c r="K69" s="39" t="s">
        <v>67</v>
      </c>
      <c r="L69" s="1"/>
      <c r="M69" s="1"/>
      <c r="N69" s="1"/>
      <c r="O69" s="1"/>
      <c r="P69" s="39" t="s">
        <v>67</v>
      </c>
      <c r="Q69" s="1"/>
      <c r="R69" s="39" t="s">
        <v>67</v>
      </c>
      <c r="S69" s="1"/>
      <c r="T69" s="1"/>
      <c r="U69" s="1"/>
      <c r="V69" s="1"/>
      <c r="W69" s="1"/>
      <c r="X69" s="1"/>
      <c r="Y69" s="1"/>
      <c r="Z69" s="39" t="s">
        <v>67</v>
      </c>
      <c r="AA69" s="39" t="s">
        <v>67</v>
      </c>
      <c r="AB69" s="39" t="s">
        <v>67</v>
      </c>
      <c r="AC69" s="39" t="s">
        <v>67</v>
      </c>
      <c r="AD69" s="39" t="s">
        <v>67</v>
      </c>
      <c r="AE69" s="1"/>
      <c r="AF69" s="1"/>
      <c r="AG69" s="1"/>
      <c r="AH69" s="39" t="s">
        <v>67</v>
      </c>
      <c r="AI69" s="39" t="s">
        <v>67</v>
      </c>
      <c r="AJ69" s="1"/>
      <c r="AK69" s="39" t="s">
        <v>67</v>
      </c>
      <c r="AL69" s="39" t="s">
        <v>67</v>
      </c>
      <c r="AM69" s="1"/>
      <c r="AN69" s="1"/>
      <c r="AO69" s="39" t="s">
        <v>67</v>
      </c>
      <c r="AP69" s="1"/>
      <c r="AQ69" s="1"/>
      <c r="AR69" s="1"/>
      <c r="AS69" s="1"/>
      <c r="AT69" s="1"/>
      <c r="AU69" s="1"/>
      <c r="AV69" s="1"/>
      <c r="AW69" s="39" t="s">
        <v>67</v>
      </c>
      <c r="AX69" s="39" t="s">
        <v>67</v>
      </c>
      <c r="AY69" s="39" t="s">
        <v>67</v>
      </c>
      <c r="AZ69" s="1"/>
      <c r="BA69" s="1"/>
      <c r="BB69" s="1"/>
      <c r="BC69" s="1"/>
      <c r="BD69" s="39" t="s">
        <v>67</v>
      </c>
      <c r="BE69" s="1"/>
      <c r="BF69" s="39" t="s">
        <v>67</v>
      </c>
      <c r="BG69" s="1"/>
      <c r="BH69" s="1"/>
      <c r="BI69" s="1"/>
      <c r="BJ69" s="1"/>
      <c r="BK69" s="1"/>
      <c r="BL69" s="1"/>
      <c r="BM69" s="1"/>
      <c r="BN69" s="39" t="s">
        <v>67</v>
      </c>
      <c r="BO69" s="39" t="s">
        <v>67</v>
      </c>
      <c r="BP69" s="39" t="s">
        <v>67</v>
      </c>
      <c r="BQ69" s="39" t="s">
        <v>67</v>
      </c>
      <c r="BR69" s="39" t="s">
        <v>67</v>
      </c>
      <c r="BS69" s="1"/>
      <c r="BT69" s="1"/>
      <c r="BU69" s="1"/>
      <c r="BV69" s="39" t="s">
        <v>67</v>
      </c>
      <c r="BW69" s="39" t="s">
        <v>67</v>
      </c>
      <c r="BX69" s="1"/>
      <c r="BY69" s="39" t="s">
        <v>67</v>
      </c>
      <c r="BZ69" s="39" t="s">
        <v>67</v>
      </c>
      <c r="CA69" s="1"/>
      <c r="CB69" s="1"/>
      <c r="CC69" s="39" t="s">
        <v>67</v>
      </c>
      <c r="CD69" s="1"/>
      <c r="CE69" s="1"/>
      <c r="CF69" s="1"/>
      <c r="CG69" s="1"/>
      <c r="CH69" s="1"/>
      <c r="CI69" s="1"/>
      <c r="CJ69" s="1"/>
      <c r="CK69" s="39" t="s">
        <v>67</v>
      </c>
      <c r="CL69" s="39" t="s">
        <v>67</v>
      </c>
      <c r="CM69" s="39" t="s">
        <v>67</v>
      </c>
      <c r="CN69" s="1"/>
      <c r="CO69" s="1"/>
      <c r="CP69" s="1"/>
      <c r="CQ69" s="1"/>
      <c r="CR69" s="39" t="s">
        <v>67</v>
      </c>
      <c r="CS69" s="1"/>
      <c r="CT69" s="1"/>
      <c r="CU69" s="1"/>
      <c r="CV69" s="1"/>
      <c r="CW69" s="1"/>
      <c r="CX69" s="1"/>
      <c r="CY69" s="1"/>
      <c r="CZ69" s="1"/>
      <c r="DA69" s="1"/>
      <c r="DB69" s="39" t="s">
        <v>67</v>
      </c>
      <c r="DC69" s="39" t="s">
        <v>67</v>
      </c>
      <c r="DD69" s="39" t="s">
        <v>67</v>
      </c>
      <c r="DE69" s="39" t="s">
        <v>67</v>
      </c>
      <c r="DF69" s="39" t="s">
        <v>67</v>
      </c>
      <c r="DG69" s="1"/>
      <c r="DH69" s="1"/>
      <c r="DI69" s="1"/>
      <c r="DJ69" s="39" t="s">
        <v>67</v>
      </c>
      <c r="DK69" s="39" t="s">
        <v>67</v>
      </c>
      <c r="DL69" s="1"/>
      <c r="DM69" s="39" t="s">
        <v>67</v>
      </c>
      <c r="DN69" s="39" t="s">
        <v>67</v>
      </c>
      <c r="DO69" s="1"/>
      <c r="DP69" s="1"/>
      <c r="DQ69" s="39" t="s">
        <v>67</v>
      </c>
      <c r="DR69" s="1"/>
      <c r="DS69" s="1"/>
      <c r="DT69" s="1"/>
      <c r="DU69" s="1"/>
      <c r="DV69" s="1"/>
      <c r="DW69" s="1"/>
      <c r="DX69" s="1"/>
      <c r="DY69" s="1"/>
      <c r="DZ69" s="39" t="s">
        <v>322</v>
      </c>
    </row>
    <row r="70" spans="1:130" ht="12.5" x14ac:dyDescent="0.25">
      <c r="A70" s="38">
        <v>43770.291111284721</v>
      </c>
      <c r="B70" s="39" t="s">
        <v>686</v>
      </c>
      <c r="C70" s="39" t="s">
        <v>107</v>
      </c>
      <c r="D70" s="39" t="s">
        <v>687</v>
      </c>
      <c r="E70" s="39">
        <v>200101041</v>
      </c>
      <c r="F70" s="39" t="s">
        <v>1361</v>
      </c>
      <c r="G70" s="40" t="s">
        <v>688</v>
      </c>
      <c r="H70" s="39" t="s">
        <v>883</v>
      </c>
      <c r="I70" s="39" t="s">
        <v>67</v>
      </c>
      <c r="J70" s="39" t="s">
        <v>67</v>
      </c>
      <c r="K70" s="39" t="s">
        <v>67</v>
      </c>
      <c r="L70" s="39" t="s">
        <v>67</v>
      </c>
      <c r="M70" s="1"/>
      <c r="N70" s="1"/>
      <c r="O70" s="1"/>
      <c r="P70" s="39" t="s">
        <v>67</v>
      </c>
      <c r="Q70" s="1"/>
      <c r="R70" s="39" t="s">
        <v>67</v>
      </c>
      <c r="S70" s="1"/>
      <c r="T70" s="1"/>
      <c r="U70" s="1"/>
      <c r="V70" s="39" t="s">
        <v>67</v>
      </c>
      <c r="W70" s="1"/>
      <c r="X70" s="1"/>
      <c r="Y70" s="39" t="s">
        <v>67</v>
      </c>
      <c r="Z70" s="39" t="s">
        <v>67</v>
      </c>
      <c r="AA70" s="39" t="s">
        <v>67</v>
      </c>
      <c r="AB70" s="1"/>
      <c r="AC70" s="39" t="s">
        <v>67</v>
      </c>
      <c r="AD70" s="1"/>
      <c r="AE70" s="39" t="s">
        <v>67</v>
      </c>
      <c r="AF70" s="1"/>
      <c r="AG70" s="1"/>
      <c r="AH70" s="39" t="s">
        <v>67</v>
      </c>
      <c r="AI70" s="39" t="s">
        <v>67</v>
      </c>
      <c r="AJ70" s="1"/>
      <c r="AK70" s="39" t="s">
        <v>67</v>
      </c>
      <c r="AL70" s="39" t="s">
        <v>67</v>
      </c>
      <c r="AM70" s="1"/>
      <c r="AN70" s="1"/>
      <c r="AO70" s="39" t="s">
        <v>67</v>
      </c>
      <c r="AP70" s="1"/>
      <c r="AQ70" s="1"/>
      <c r="AR70" s="1"/>
      <c r="AS70" s="1"/>
      <c r="AT70" s="1"/>
      <c r="AU70" s="39" t="s">
        <v>67</v>
      </c>
      <c r="AV70" s="39" t="s">
        <v>67</v>
      </c>
      <c r="AW70" s="39" t="s">
        <v>67</v>
      </c>
      <c r="AX70" s="39" t="s">
        <v>67</v>
      </c>
      <c r="AY70" s="39" t="s">
        <v>67</v>
      </c>
      <c r="AZ70" s="1"/>
      <c r="BA70" s="1"/>
      <c r="BB70" s="1"/>
      <c r="BC70" s="1"/>
      <c r="BD70" s="39" t="s">
        <v>67</v>
      </c>
      <c r="BE70" s="1"/>
      <c r="BF70" s="39" t="s">
        <v>67</v>
      </c>
      <c r="BG70" s="1"/>
      <c r="BH70" s="1"/>
      <c r="BI70" s="1"/>
      <c r="BJ70" s="39" t="s">
        <v>67</v>
      </c>
      <c r="BK70" s="1"/>
      <c r="BL70" s="1"/>
      <c r="BM70" s="39" t="s">
        <v>67</v>
      </c>
      <c r="BN70" s="39" t="s">
        <v>67</v>
      </c>
      <c r="BO70" s="39" t="s">
        <v>67</v>
      </c>
      <c r="BP70" s="1"/>
      <c r="BQ70" s="39" t="s">
        <v>67</v>
      </c>
      <c r="BR70" s="1"/>
      <c r="BS70" s="39" t="s">
        <v>67</v>
      </c>
      <c r="BT70" s="1"/>
      <c r="BU70" s="1"/>
      <c r="BV70" s="39" t="s">
        <v>67</v>
      </c>
      <c r="BW70" s="39" t="s">
        <v>67</v>
      </c>
      <c r="BX70" s="1"/>
      <c r="BY70" s="39" t="s">
        <v>67</v>
      </c>
      <c r="BZ70" s="39" t="s">
        <v>67</v>
      </c>
      <c r="CA70" s="1"/>
      <c r="CB70" s="1"/>
      <c r="CC70" s="39" t="s">
        <v>67</v>
      </c>
      <c r="CD70" s="1"/>
      <c r="CE70" s="1"/>
      <c r="CF70" s="1"/>
      <c r="CG70" s="1"/>
      <c r="CH70" s="1"/>
      <c r="CI70" s="39" t="s">
        <v>67</v>
      </c>
      <c r="CJ70" s="39" t="s">
        <v>67</v>
      </c>
      <c r="CK70" s="39" t="s">
        <v>67</v>
      </c>
      <c r="CL70" s="39" t="s">
        <v>67</v>
      </c>
      <c r="CM70" s="39" t="s">
        <v>67</v>
      </c>
      <c r="CN70" s="1"/>
      <c r="CO70" s="1"/>
      <c r="CP70" s="1"/>
      <c r="CQ70" s="1"/>
      <c r="CR70" s="39" t="s">
        <v>67</v>
      </c>
      <c r="CS70" s="1"/>
      <c r="CT70" s="39" t="s">
        <v>67</v>
      </c>
      <c r="CU70" s="1"/>
      <c r="CV70" s="1"/>
      <c r="CW70" s="1"/>
      <c r="CX70" s="39" t="s">
        <v>67</v>
      </c>
      <c r="CY70" s="1"/>
      <c r="CZ70" s="1"/>
      <c r="DA70" s="39" t="s">
        <v>67</v>
      </c>
      <c r="DB70" s="39" t="s">
        <v>67</v>
      </c>
      <c r="DC70" s="39" t="s">
        <v>67</v>
      </c>
      <c r="DD70" s="1"/>
      <c r="DE70" s="39" t="s">
        <v>67</v>
      </c>
      <c r="DF70" s="1"/>
      <c r="DG70" s="39" t="s">
        <v>67</v>
      </c>
      <c r="DH70" s="1"/>
      <c r="DI70" s="1"/>
      <c r="DJ70" s="39" t="s">
        <v>67</v>
      </c>
      <c r="DK70" s="39" t="s">
        <v>67</v>
      </c>
      <c r="DL70" s="1"/>
      <c r="DM70" s="39" t="s">
        <v>67</v>
      </c>
      <c r="DN70" s="39" t="s">
        <v>67</v>
      </c>
      <c r="DO70" s="1"/>
      <c r="DP70" s="1"/>
      <c r="DQ70" s="1"/>
      <c r="DR70" s="1"/>
      <c r="DS70" s="1"/>
      <c r="DT70" s="1"/>
      <c r="DU70" s="1"/>
      <c r="DV70" s="1"/>
      <c r="DW70" s="39" t="s">
        <v>67</v>
      </c>
      <c r="DX70" s="39" t="s">
        <v>67</v>
      </c>
      <c r="DY70" s="39" t="s">
        <v>1362</v>
      </c>
      <c r="DZ70" s="39" t="s">
        <v>1428</v>
      </c>
    </row>
    <row r="71" spans="1:130" ht="12.5" x14ac:dyDescent="0.25">
      <c r="A71" s="38">
        <v>43769.252968171291</v>
      </c>
      <c r="B71" s="39" t="s">
        <v>206</v>
      </c>
      <c r="C71" s="39" t="s">
        <v>107</v>
      </c>
      <c r="D71" s="39" t="s">
        <v>689</v>
      </c>
      <c r="E71" s="39">
        <v>200100270</v>
      </c>
      <c r="F71" s="39" t="s">
        <v>488</v>
      </c>
      <c r="G71" s="40" t="s">
        <v>1705</v>
      </c>
      <c r="H71" s="39" t="s">
        <v>883</v>
      </c>
      <c r="I71" s="39" t="s">
        <v>67</v>
      </c>
      <c r="J71" s="39" t="s">
        <v>67</v>
      </c>
      <c r="K71" s="1"/>
      <c r="L71" s="1"/>
      <c r="M71" s="1"/>
      <c r="N71" s="1"/>
      <c r="O71" s="1"/>
      <c r="P71" s="39" t="s">
        <v>67</v>
      </c>
      <c r="Q71" s="1"/>
      <c r="R71" s="39" t="s">
        <v>67</v>
      </c>
      <c r="S71" s="1"/>
      <c r="T71" s="1"/>
      <c r="U71" s="39" t="s">
        <v>67</v>
      </c>
      <c r="V71" s="1"/>
      <c r="W71" s="1"/>
      <c r="X71" s="1"/>
      <c r="Y71" s="1"/>
      <c r="Z71" s="1"/>
      <c r="AA71" s="39" t="s">
        <v>67</v>
      </c>
      <c r="AB71" s="39" t="s">
        <v>67</v>
      </c>
      <c r="AC71" s="39" t="s">
        <v>67</v>
      </c>
      <c r="AD71" s="1"/>
      <c r="AE71" s="1"/>
      <c r="AF71" s="39" t="s">
        <v>67</v>
      </c>
      <c r="AG71" s="1"/>
      <c r="AH71" s="39" t="s">
        <v>67</v>
      </c>
      <c r="AI71" s="39" t="s">
        <v>67</v>
      </c>
      <c r="AJ71" s="1"/>
      <c r="AK71" s="39" t="s">
        <v>67</v>
      </c>
      <c r="AL71" s="39" t="s">
        <v>67</v>
      </c>
      <c r="AM71" s="1"/>
      <c r="AN71" s="39" t="s">
        <v>67</v>
      </c>
      <c r="AO71" s="39" t="s">
        <v>67</v>
      </c>
      <c r="AP71" s="1"/>
      <c r="AQ71" s="1"/>
      <c r="AR71" s="1"/>
      <c r="AS71" s="1"/>
      <c r="AT71" s="1"/>
      <c r="AU71" s="1"/>
      <c r="AV71" s="39" t="s">
        <v>67</v>
      </c>
      <c r="AW71" s="39" t="s">
        <v>67</v>
      </c>
      <c r="AX71" s="39" t="s">
        <v>67</v>
      </c>
      <c r="AY71" s="1"/>
      <c r="AZ71" s="1"/>
      <c r="BA71" s="1"/>
      <c r="BB71" s="1"/>
      <c r="BC71" s="1"/>
      <c r="BD71" s="39" t="s">
        <v>67</v>
      </c>
      <c r="BE71" s="1"/>
      <c r="BF71" s="39" t="s">
        <v>67</v>
      </c>
      <c r="BG71" s="1"/>
      <c r="BH71" s="1"/>
      <c r="BI71" s="39" t="s">
        <v>67</v>
      </c>
      <c r="BJ71" s="1"/>
      <c r="BK71" s="1"/>
      <c r="BL71" s="1"/>
      <c r="BM71" s="1"/>
      <c r="BN71" s="1"/>
      <c r="BO71" s="39" t="s">
        <v>67</v>
      </c>
      <c r="BP71" s="39" t="s">
        <v>67</v>
      </c>
      <c r="BQ71" s="39" t="s">
        <v>67</v>
      </c>
      <c r="BR71" s="1"/>
      <c r="BS71" s="1"/>
      <c r="BT71" s="39" t="s">
        <v>67</v>
      </c>
      <c r="BU71" s="1"/>
      <c r="BV71" s="39" t="s">
        <v>67</v>
      </c>
      <c r="BW71" s="39" t="s">
        <v>67</v>
      </c>
      <c r="BX71" s="1"/>
      <c r="BY71" s="39" t="s">
        <v>67</v>
      </c>
      <c r="BZ71" s="39" t="s">
        <v>67</v>
      </c>
      <c r="CA71" s="1"/>
      <c r="CB71" s="39" t="s">
        <v>67</v>
      </c>
      <c r="CC71" s="39" t="s">
        <v>67</v>
      </c>
      <c r="CD71" s="1"/>
      <c r="CE71" s="1"/>
      <c r="CF71" s="1"/>
      <c r="CG71" s="1"/>
      <c r="CH71" s="1"/>
      <c r="CI71" s="1"/>
      <c r="CJ71" s="39" t="s">
        <v>67</v>
      </c>
      <c r="CK71" s="39" t="s">
        <v>67</v>
      </c>
      <c r="CL71" s="39" t="s">
        <v>67</v>
      </c>
      <c r="CM71" s="1"/>
      <c r="CN71" s="1"/>
      <c r="CO71" s="1"/>
      <c r="CP71" s="1"/>
      <c r="CQ71" s="1"/>
      <c r="CR71" s="39" t="s">
        <v>67</v>
      </c>
      <c r="CS71" s="1"/>
      <c r="CT71" s="1"/>
      <c r="CU71" s="1"/>
      <c r="CV71" s="1"/>
      <c r="CW71" s="39" t="s">
        <v>67</v>
      </c>
      <c r="CX71" s="1"/>
      <c r="CY71" s="1"/>
      <c r="CZ71" s="1"/>
      <c r="DA71" s="1"/>
      <c r="DB71" s="1"/>
      <c r="DC71" s="39" t="s">
        <v>67</v>
      </c>
      <c r="DD71" s="39" t="s">
        <v>67</v>
      </c>
      <c r="DE71" s="39" t="s">
        <v>67</v>
      </c>
      <c r="DF71" s="1"/>
      <c r="DG71" s="1"/>
      <c r="DH71" s="39" t="s">
        <v>67</v>
      </c>
      <c r="DI71" s="1"/>
      <c r="DJ71" s="39" t="s">
        <v>67</v>
      </c>
      <c r="DK71" s="39" t="s">
        <v>67</v>
      </c>
      <c r="DL71" s="1"/>
      <c r="DM71" s="39" t="s">
        <v>67</v>
      </c>
      <c r="DN71" s="39" t="s">
        <v>67</v>
      </c>
      <c r="DO71" s="1"/>
      <c r="DP71" s="39" t="s">
        <v>67</v>
      </c>
      <c r="DQ71" s="39" t="s">
        <v>67</v>
      </c>
      <c r="DR71" s="1"/>
      <c r="DS71" s="1"/>
      <c r="DT71" s="1"/>
      <c r="DU71" s="1"/>
      <c r="DV71" s="1"/>
      <c r="DW71" s="1"/>
      <c r="DX71" s="39" t="s">
        <v>67</v>
      </c>
      <c r="DY71" s="1"/>
      <c r="DZ71" s="39" t="s">
        <v>1365</v>
      </c>
    </row>
    <row r="72" spans="1:130" ht="12.5" x14ac:dyDescent="0.25">
      <c r="A72" s="38">
        <v>43770.405218043983</v>
      </c>
      <c r="B72" s="39" t="s">
        <v>701</v>
      </c>
      <c r="C72" s="39" t="s">
        <v>107</v>
      </c>
      <c r="D72" s="39" t="s">
        <v>702</v>
      </c>
      <c r="E72" s="39">
        <v>200100936</v>
      </c>
      <c r="F72" s="39" t="s">
        <v>703</v>
      </c>
      <c r="G72" s="39" t="s">
        <v>704</v>
      </c>
      <c r="H72" s="39" t="s">
        <v>883</v>
      </c>
      <c r="I72" s="1"/>
      <c r="J72" s="39" t="s">
        <v>67</v>
      </c>
      <c r="K72" s="39" t="s">
        <v>67</v>
      </c>
      <c r="L72" s="1"/>
      <c r="M72" s="1"/>
      <c r="N72" s="1"/>
      <c r="O72" s="1"/>
      <c r="P72" s="1"/>
      <c r="Q72" s="1"/>
      <c r="R72" s="39" t="s">
        <v>69</v>
      </c>
      <c r="S72" s="1"/>
      <c r="T72" s="1"/>
      <c r="U72" s="1"/>
      <c r="V72" s="1"/>
      <c r="W72" s="1"/>
      <c r="X72" s="1"/>
      <c r="Y72" s="1"/>
      <c r="Z72" s="39" t="s">
        <v>69</v>
      </c>
      <c r="AA72" s="1"/>
      <c r="AB72" s="39" t="s">
        <v>69</v>
      </c>
      <c r="AC72" s="1"/>
      <c r="AD72" s="1"/>
      <c r="AE72" s="1"/>
      <c r="AF72" s="1"/>
      <c r="AG72" s="1"/>
      <c r="AH72" s="39" t="s">
        <v>67</v>
      </c>
      <c r="AI72" s="1"/>
      <c r="AJ72" s="1"/>
      <c r="AK72" s="39" t="s">
        <v>67</v>
      </c>
      <c r="AL72" s="1"/>
      <c r="AM72" s="1"/>
      <c r="AN72" s="1"/>
      <c r="AO72" s="1"/>
      <c r="AP72" s="1"/>
      <c r="AQ72" s="1"/>
      <c r="AR72" s="1"/>
      <c r="AS72" s="1"/>
      <c r="AT72" s="1"/>
      <c r="AU72" s="39" t="s">
        <v>67</v>
      </c>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39" t="s">
        <v>67</v>
      </c>
      <c r="CN72" s="1"/>
      <c r="CO72" s="1"/>
      <c r="CP72" s="1"/>
      <c r="CQ72" s="1"/>
      <c r="CR72" s="39" t="s">
        <v>67</v>
      </c>
      <c r="CS72" s="1"/>
      <c r="CT72" s="39" t="s">
        <v>67</v>
      </c>
      <c r="CU72" s="1"/>
      <c r="CV72" s="1"/>
      <c r="CW72" s="1"/>
      <c r="CX72" s="1"/>
      <c r="CY72" s="1"/>
      <c r="CZ72" s="1"/>
      <c r="DA72" s="1"/>
      <c r="DB72" s="39" t="s">
        <v>67</v>
      </c>
      <c r="DC72" s="1"/>
      <c r="DD72" s="39" t="s">
        <v>67</v>
      </c>
      <c r="DE72" s="1"/>
      <c r="DF72" s="1"/>
      <c r="DG72" s="1"/>
      <c r="DH72" s="1"/>
      <c r="DI72" s="1"/>
      <c r="DJ72" s="39" t="s">
        <v>67</v>
      </c>
      <c r="DK72" s="1"/>
      <c r="DL72" s="1"/>
      <c r="DM72" s="39" t="s">
        <v>67</v>
      </c>
      <c r="DN72" s="1"/>
      <c r="DO72" s="1"/>
      <c r="DP72" s="1"/>
      <c r="DQ72" s="1"/>
      <c r="DR72" s="1"/>
      <c r="DS72" s="1"/>
      <c r="DT72" s="1"/>
      <c r="DU72" s="1"/>
      <c r="DV72" s="1"/>
      <c r="DW72" s="39" t="s">
        <v>67</v>
      </c>
      <c r="DX72" s="1"/>
      <c r="DY72" s="39" t="s">
        <v>1706</v>
      </c>
      <c r="DZ72" s="39" t="s">
        <v>289</v>
      </c>
    </row>
    <row r="73" spans="1:130" ht="12.5" x14ac:dyDescent="0.25">
      <c r="A73" s="38">
        <v>43768.825748796298</v>
      </c>
      <c r="B73" s="39" t="s">
        <v>874</v>
      </c>
      <c r="C73" s="39" t="s">
        <v>107</v>
      </c>
      <c r="D73" s="39" t="s">
        <v>875</v>
      </c>
      <c r="E73" s="39">
        <v>200100291</v>
      </c>
      <c r="F73" s="39" t="s">
        <v>1707</v>
      </c>
      <c r="G73" s="39">
        <v>739069250</v>
      </c>
      <c r="H73" s="39" t="s">
        <v>883</v>
      </c>
      <c r="I73" s="39" t="s">
        <v>69</v>
      </c>
      <c r="J73" s="1"/>
      <c r="K73" s="39" t="s">
        <v>67</v>
      </c>
      <c r="L73" s="1"/>
      <c r="M73" s="1"/>
      <c r="N73" s="1"/>
      <c r="O73" s="1"/>
      <c r="P73" s="39" t="s">
        <v>67</v>
      </c>
      <c r="Q73" s="1"/>
      <c r="R73" s="1"/>
      <c r="S73" s="39" t="s">
        <v>67</v>
      </c>
      <c r="T73" s="1"/>
      <c r="U73" s="1"/>
      <c r="V73" s="1"/>
      <c r="W73" s="39" t="s">
        <v>67</v>
      </c>
      <c r="X73" s="1"/>
      <c r="Y73" s="1"/>
      <c r="Z73" s="39" t="s">
        <v>67</v>
      </c>
      <c r="AA73" s="1"/>
      <c r="AB73" s="39" t="s">
        <v>67</v>
      </c>
      <c r="AC73" s="39" t="s">
        <v>67</v>
      </c>
      <c r="AD73" s="1"/>
      <c r="AE73" s="1"/>
      <c r="AF73" s="1"/>
      <c r="AG73" s="39" t="s">
        <v>67</v>
      </c>
      <c r="AH73" s="39" t="s">
        <v>67</v>
      </c>
      <c r="AI73" s="39" t="s">
        <v>69</v>
      </c>
      <c r="AJ73" s="1"/>
      <c r="AK73" s="39" t="s">
        <v>69</v>
      </c>
      <c r="AL73" s="39" t="s">
        <v>69</v>
      </c>
      <c r="AM73" s="1"/>
      <c r="AN73" s="1"/>
      <c r="AO73" s="39" t="s">
        <v>69</v>
      </c>
      <c r="AP73" s="39" t="s">
        <v>69</v>
      </c>
      <c r="AQ73" s="1"/>
      <c r="AR73" s="1"/>
      <c r="AS73" s="1"/>
      <c r="AT73" s="1"/>
      <c r="AU73" s="39" t="s">
        <v>67</v>
      </c>
      <c r="AV73" s="1"/>
      <c r="AW73" s="1"/>
      <c r="AX73" s="1"/>
      <c r="AY73" s="39" t="s">
        <v>67</v>
      </c>
      <c r="AZ73" s="1"/>
      <c r="BA73" s="1"/>
      <c r="BB73" s="1"/>
      <c r="BC73" s="1"/>
      <c r="BD73" s="39" t="s">
        <v>67</v>
      </c>
      <c r="BE73" s="1"/>
      <c r="BF73" s="1"/>
      <c r="BG73" s="1"/>
      <c r="BH73" s="1"/>
      <c r="BI73" s="1"/>
      <c r="BJ73" s="1"/>
      <c r="BK73" s="39" t="s">
        <v>67</v>
      </c>
      <c r="BL73" s="1"/>
      <c r="BM73" s="1"/>
      <c r="BN73" s="39" t="s">
        <v>67</v>
      </c>
      <c r="BO73" s="1"/>
      <c r="BP73" s="39" t="s">
        <v>69</v>
      </c>
      <c r="BQ73" s="39" t="s">
        <v>69</v>
      </c>
      <c r="BR73" s="1"/>
      <c r="BS73" s="1"/>
      <c r="BT73" s="1"/>
      <c r="BU73" s="1"/>
      <c r="BV73" s="39" t="s">
        <v>67</v>
      </c>
      <c r="BW73" s="39" t="s">
        <v>69</v>
      </c>
      <c r="BX73" s="1"/>
      <c r="BY73" s="39" t="s">
        <v>69</v>
      </c>
      <c r="BZ73" s="39" t="s">
        <v>69</v>
      </c>
      <c r="CA73" s="1"/>
      <c r="CB73" s="1"/>
      <c r="CC73" s="1"/>
      <c r="CD73" s="1"/>
      <c r="CE73" s="1"/>
      <c r="CF73" s="1"/>
      <c r="CG73" s="1"/>
      <c r="CH73" s="1"/>
      <c r="CI73" s="39" t="s">
        <v>69</v>
      </c>
      <c r="CJ73" s="1"/>
      <c r="CK73" s="1"/>
      <c r="CL73" s="1"/>
      <c r="CM73" s="39" t="s">
        <v>67</v>
      </c>
      <c r="CN73" s="1"/>
      <c r="CO73" s="1"/>
      <c r="CP73" s="1"/>
      <c r="CQ73" s="1"/>
      <c r="CR73" s="39" t="s">
        <v>67</v>
      </c>
      <c r="CS73" s="1"/>
      <c r="CT73" s="1"/>
      <c r="CU73" s="1"/>
      <c r="CV73" s="1"/>
      <c r="CW73" s="1"/>
      <c r="CX73" s="1"/>
      <c r="CY73" s="39" t="s">
        <v>67</v>
      </c>
      <c r="CZ73" s="1"/>
      <c r="DA73" s="1"/>
      <c r="DB73" s="39" t="s">
        <v>67</v>
      </c>
      <c r="DC73" s="1"/>
      <c r="DD73" s="39" t="s">
        <v>67</v>
      </c>
      <c r="DE73" s="39" t="s">
        <v>67</v>
      </c>
      <c r="DF73" s="1"/>
      <c r="DG73" s="1"/>
      <c r="DH73" s="1"/>
      <c r="DI73" s="39" t="s">
        <v>67</v>
      </c>
      <c r="DJ73" s="39" t="s">
        <v>67</v>
      </c>
      <c r="DK73" s="39" t="s">
        <v>69</v>
      </c>
      <c r="DL73" s="1"/>
      <c r="DM73" s="39" t="s">
        <v>67</v>
      </c>
      <c r="DN73" s="39" t="s">
        <v>67</v>
      </c>
      <c r="DO73" s="1"/>
      <c r="DP73" s="1"/>
      <c r="DQ73" s="1"/>
      <c r="DR73" s="1"/>
      <c r="DS73" s="1"/>
      <c r="DT73" s="1"/>
      <c r="DU73" s="1"/>
      <c r="DV73" s="1"/>
      <c r="DW73" s="39" t="s">
        <v>67</v>
      </c>
      <c r="DX73" s="1"/>
      <c r="DY73" s="39" t="s">
        <v>231</v>
      </c>
      <c r="DZ73" s="39" t="s">
        <v>876</v>
      </c>
    </row>
    <row r="74" spans="1:130" ht="12.5" x14ac:dyDescent="0.25">
      <c r="A74" s="38">
        <v>43769.732221527782</v>
      </c>
      <c r="B74" s="39" t="s">
        <v>1377</v>
      </c>
      <c r="C74" s="39" t="s">
        <v>107</v>
      </c>
      <c r="D74" s="39" t="s">
        <v>1378</v>
      </c>
      <c r="E74" s="39">
        <v>200100300</v>
      </c>
      <c r="F74" s="39" t="s">
        <v>1708</v>
      </c>
      <c r="G74" s="39" t="s">
        <v>1380</v>
      </c>
      <c r="H74" s="39" t="s">
        <v>883</v>
      </c>
      <c r="I74" s="1"/>
      <c r="J74" s="1"/>
      <c r="K74" s="1"/>
      <c r="L74" s="1"/>
      <c r="M74" s="1"/>
      <c r="N74" s="1"/>
      <c r="O74" s="1"/>
      <c r="P74" s="1"/>
      <c r="Q74" s="1"/>
      <c r="R74" s="1"/>
      <c r="S74" s="1"/>
      <c r="T74" s="1"/>
      <c r="U74" s="1"/>
      <c r="V74" s="1"/>
      <c r="W74" s="1"/>
      <c r="X74" s="1"/>
      <c r="Y74" s="1"/>
      <c r="Z74" s="39" t="s">
        <v>69</v>
      </c>
      <c r="AA74" s="1"/>
      <c r="AB74" s="39" t="s">
        <v>67</v>
      </c>
      <c r="AC74" s="1"/>
      <c r="AD74" s="1"/>
      <c r="AE74" s="1"/>
      <c r="AF74" s="1"/>
      <c r="AG74" s="39" t="s">
        <v>67</v>
      </c>
      <c r="AH74" s="39" t="s">
        <v>69</v>
      </c>
      <c r="AI74" s="39" t="s">
        <v>67</v>
      </c>
      <c r="AJ74" s="1"/>
      <c r="AK74" s="39" t="s">
        <v>69</v>
      </c>
      <c r="AL74" s="39" t="s">
        <v>67</v>
      </c>
      <c r="AM74" s="1"/>
      <c r="AN74" s="1"/>
      <c r="AO74" s="1"/>
      <c r="AP74" s="1"/>
      <c r="AQ74" s="1"/>
      <c r="AR74" s="1"/>
      <c r="AS74" s="1"/>
      <c r="AT74" s="1"/>
      <c r="AU74" s="39" t="s">
        <v>67</v>
      </c>
      <c r="AV74" s="1"/>
      <c r="AW74" s="1"/>
      <c r="AX74" s="1"/>
      <c r="AY74" s="1"/>
      <c r="AZ74" s="1"/>
      <c r="BA74" s="1"/>
      <c r="BB74" s="1"/>
      <c r="BC74" s="1"/>
      <c r="BD74" s="1"/>
      <c r="BE74" s="1"/>
      <c r="BF74" s="1"/>
      <c r="BG74" s="1"/>
      <c r="BH74" s="1"/>
      <c r="BI74" s="1"/>
      <c r="BJ74" s="1"/>
      <c r="BK74" s="1"/>
      <c r="BL74" s="1"/>
      <c r="BM74" s="1"/>
      <c r="BN74" s="39" t="s">
        <v>69</v>
      </c>
      <c r="BO74" s="1"/>
      <c r="BP74" s="39" t="s">
        <v>67</v>
      </c>
      <c r="BQ74" s="1"/>
      <c r="BR74" s="1"/>
      <c r="BS74" s="1"/>
      <c r="BT74" s="1"/>
      <c r="BU74" s="39" t="s">
        <v>67</v>
      </c>
      <c r="BV74" s="39" t="s">
        <v>67</v>
      </c>
      <c r="BW74" s="39" t="s">
        <v>67</v>
      </c>
      <c r="BX74" s="1"/>
      <c r="BY74" s="39" t="s">
        <v>67</v>
      </c>
      <c r="BZ74" s="39" t="s">
        <v>67</v>
      </c>
      <c r="CA74" s="1"/>
      <c r="CB74" s="1"/>
      <c r="CC74" s="1"/>
      <c r="CD74" s="1"/>
      <c r="CE74" s="1"/>
      <c r="CF74" s="1"/>
      <c r="CG74" s="1"/>
      <c r="CH74" s="1"/>
      <c r="CI74" s="39" t="s">
        <v>67</v>
      </c>
      <c r="CJ74" s="1"/>
      <c r="CK74" s="1"/>
      <c r="CL74" s="1"/>
      <c r="CM74" s="1"/>
      <c r="CN74" s="1"/>
      <c r="CO74" s="1"/>
      <c r="CP74" s="1"/>
      <c r="CQ74" s="1"/>
      <c r="CR74" s="1"/>
      <c r="CS74" s="1"/>
      <c r="CT74" s="1"/>
      <c r="CU74" s="1"/>
      <c r="CV74" s="1"/>
      <c r="CW74" s="1"/>
      <c r="CX74" s="1"/>
      <c r="CY74" s="1"/>
      <c r="CZ74" s="1"/>
      <c r="DA74" s="1"/>
      <c r="DB74" s="39" t="s">
        <v>67</v>
      </c>
      <c r="DC74" s="1"/>
      <c r="DD74" s="39" t="s">
        <v>67</v>
      </c>
      <c r="DE74" s="1"/>
      <c r="DF74" s="1"/>
      <c r="DG74" s="1"/>
      <c r="DH74" s="1"/>
      <c r="DI74" s="39" t="s">
        <v>67</v>
      </c>
      <c r="DJ74" s="39" t="s">
        <v>67</v>
      </c>
      <c r="DK74" s="39" t="s">
        <v>67</v>
      </c>
      <c r="DL74" s="1"/>
      <c r="DM74" s="39" t="s">
        <v>67</v>
      </c>
      <c r="DN74" s="39" t="s">
        <v>67</v>
      </c>
      <c r="DO74" s="1"/>
      <c r="DP74" s="1"/>
      <c r="DQ74" s="1"/>
      <c r="DR74" s="1"/>
      <c r="DS74" s="1"/>
      <c r="DT74" s="1"/>
      <c r="DU74" s="1"/>
      <c r="DV74" s="1"/>
      <c r="DW74" s="39" t="s">
        <v>67</v>
      </c>
      <c r="DX74" s="1"/>
      <c r="DY74" s="39" t="s">
        <v>1709</v>
      </c>
      <c r="DZ74" s="39" t="s">
        <v>675</v>
      </c>
    </row>
    <row r="75" spans="1:130" ht="12.5" x14ac:dyDescent="0.25">
      <c r="A75" s="38">
        <v>43770.326946643516</v>
      </c>
      <c r="B75" s="39" t="s">
        <v>705</v>
      </c>
      <c r="C75" s="39" t="s">
        <v>107</v>
      </c>
      <c r="D75" s="39" t="s">
        <v>706</v>
      </c>
      <c r="E75" s="39">
        <v>200100311</v>
      </c>
      <c r="F75" s="39" t="s">
        <v>1710</v>
      </c>
      <c r="G75" s="40" t="s">
        <v>1387</v>
      </c>
      <c r="H75" s="39" t="s">
        <v>883</v>
      </c>
      <c r="I75" s="39" t="s">
        <v>67</v>
      </c>
      <c r="J75" s="1"/>
      <c r="K75" s="39" t="s">
        <v>67</v>
      </c>
      <c r="L75" s="1"/>
      <c r="M75" s="1"/>
      <c r="N75" s="39" t="s">
        <v>67</v>
      </c>
      <c r="O75" s="1"/>
      <c r="P75" s="39" t="s">
        <v>67</v>
      </c>
      <c r="Q75" s="1"/>
      <c r="R75" s="39" t="s">
        <v>67</v>
      </c>
      <c r="S75" s="39" t="s">
        <v>67</v>
      </c>
      <c r="T75" s="1"/>
      <c r="U75" s="1"/>
      <c r="V75" s="1"/>
      <c r="W75" s="1"/>
      <c r="X75" s="1"/>
      <c r="Y75" s="39" t="s">
        <v>67</v>
      </c>
      <c r="Z75" s="39" t="s">
        <v>67</v>
      </c>
      <c r="AA75" s="1"/>
      <c r="AB75" s="1"/>
      <c r="AC75" s="1"/>
      <c r="AD75" s="1"/>
      <c r="AE75" s="1"/>
      <c r="AF75" s="1"/>
      <c r="AG75" s="1"/>
      <c r="AH75" s="39" t="s">
        <v>67</v>
      </c>
      <c r="AI75" s="39" t="s">
        <v>67</v>
      </c>
      <c r="AJ75" s="1"/>
      <c r="AK75" s="39" t="s">
        <v>67</v>
      </c>
      <c r="AL75" s="39" t="s">
        <v>67</v>
      </c>
      <c r="AM75" s="1"/>
      <c r="AN75" s="1"/>
      <c r="AO75" s="39" t="s">
        <v>67</v>
      </c>
      <c r="AP75" s="1"/>
      <c r="AQ75" s="1"/>
      <c r="AR75" s="1"/>
      <c r="AS75" s="1"/>
      <c r="AT75" s="1"/>
      <c r="AU75" s="39" t="s">
        <v>67</v>
      </c>
      <c r="AV75" s="1"/>
      <c r="AW75" s="39" t="s">
        <v>67</v>
      </c>
      <c r="AX75" s="1"/>
      <c r="AY75" s="39" t="s">
        <v>67</v>
      </c>
      <c r="AZ75" s="1"/>
      <c r="BA75" s="1"/>
      <c r="BB75" s="39" t="s">
        <v>67</v>
      </c>
      <c r="BC75" s="1"/>
      <c r="BD75" s="39" t="s">
        <v>67</v>
      </c>
      <c r="BE75" s="1"/>
      <c r="BF75" s="39" t="s">
        <v>67</v>
      </c>
      <c r="BG75" s="39" t="s">
        <v>67</v>
      </c>
      <c r="BH75" s="1"/>
      <c r="BI75" s="1"/>
      <c r="BJ75" s="1"/>
      <c r="BK75" s="1"/>
      <c r="BL75" s="1"/>
      <c r="BM75" s="39" t="s">
        <v>67</v>
      </c>
      <c r="BN75" s="39" t="s">
        <v>67</v>
      </c>
      <c r="BO75" s="1"/>
      <c r="BP75" s="1"/>
      <c r="BQ75" s="1"/>
      <c r="BR75" s="1"/>
      <c r="BS75" s="1"/>
      <c r="BT75" s="1"/>
      <c r="BU75" s="1"/>
      <c r="BV75" s="39" t="s">
        <v>67</v>
      </c>
      <c r="BW75" s="39" t="s">
        <v>67</v>
      </c>
      <c r="BX75" s="1"/>
      <c r="BY75" s="39" t="s">
        <v>67</v>
      </c>
      <c r="BZ75" s="39" t="s">
        <v>67</v>
      </c>
      <c r="CA75" s="1"/>
      <c r="CB75" s="1"/>
      <c r="CC75" s="39" t="s">
        <v>67</v>
      </c>
      <c r="CD75" s="1"/>
      <c r="CE75" s="1"/>
      <c r="CF75" s="1"/>
      <c r="CG75" s="1"/>
      <c r="CH75" s="1"/>
      <c r="CI75" s="39" t="s">
        <v>67</v>
      </c>
      <c r="CJ75" s="1"/>
      <c r="CK75" s="39" t="s">
        <v>67</v>
      </c>
      <c r="CL75" s="1"/>
      <c r="CM75" s="39" t="s">
        <v>67</v>
      </c>
      <c r="CN75" s="1"/>
      <c r="CO75" s="1"/>
      <c r="CP75" s="39" t="s">
        <v>67</v>
      </c>
      <c r="CQ75" s="1"/>
      <c r="CR75" s="39" t="s">
        <v>67</v>
      </c>
      <c r="CS75" s="1"/>
      <c r="CT75" s="39" t="s">
        <v>67</v>
      </c>
      <c r="CU75" s="39" t="s">
        <v>67</v>
      </c>
      <c r="CV75" s="1"/>
      <c r="CW75" s="1"/>
      <c r="CX75" s="1"/>
      <c r="CY75" s="1"/>
      <c r="CZ75" s="1"/>
      <c r="DA75" s="39" t="s">
        <v>67</v>
      </c>
      <c r="DB75" s="39" t="s">
        <v>67</v>
      </c>
      <c r="DC75" s="1"/>
      <c r="DD75" s="39" t="s">
        <v>67</v>
      </c>
      <c r="DE75" s="1"/>
      <c r="DF75" s="1"/>
      <c r="DG75" s="1"/>
      <c r="DH75" s="1"/>
      <c r="DI75" s="1"/>
      <c r="DJ75" s="39" t="s">
        <v>67</v>
      </c>
      <c r="DK75" s="39" t="s">
        <v>67</v>
      </c>
      <c r="DL75" s="1"/>
      <c r="DM75" s="39" t="s">
        <v>67</v>
      </c>
      <c r="DN75" s="39" t="s">
        <v>67</v>
      </c>
      <c r="DO75" s="1"/>
      <c r="DP75" s="1"/>
      <c r="DQ75" s="39" t="s">
        <v>67</v>
      </c>
      <c r="DR75" s="1"/>
      <c r="DS75" s="1"/>
      <c r="DT75" s="1"/>
      <c r="DU75" s="1"/>
      <c r="DV75" s="1"/>
      <c r="DW75" s="39" t="s">
        <v>67</v>
      </c>
      <c r="DX75" s="1"/>
      <c r="DY75" s="39" t="s">
        <v>1711</v>
      </c>
      <c r="DZ75" s="39" t="s">
        <v>1389</v>
      </c>
    </row>
    <row r="76" spans="1:130" ht="12.5" x14ac:dyDescent="0.25">
      <c r="A76" s="38">
        <v>43770.429915231478</v>
      </c>
      <c r="B76" s="39" t="s">
        <v>1403</v>
      </c>
      <c r="C76" s="39" t="s">
        <v>107</v>
      </c>
      <c r="D76" s="39" t="s">
        <v>1712</v>
      </c>
      <c r="E76" s="39">
        <v>200100314</v>
      </c>
      <c r="F76" s="39" t="s">
        <v>1713</v>
      </c>
      <c r="G76" s="40" t="s">
        <v>1406</v>
      </c>
      <c r="H76" s="39" t="s">
        <v>883</v>
      </c>
      <c r="I76" s="1"/>
      <c r="J76" s="1"/>
      <c r="K76" s="39" t="s">
        <v>67</v>
      </c>
      <c r="L76" s="1"/>
      <c r="M76" s="1"/>
      <c r="N76" s="1"/>
      <c r="O76" s="1"/>
      <c r="P76" s="39" t="s">
        <v>67</v>
      </c>
      <c r="Q76" s="1"/>
      <c r="R76" s="1"/>
      <c r="S76" s="1"/>
      <c r="T76" s="1"/>
      <c r="U76" s="1"/>
      <c r="V76" s="1"/>
      <c r="W76" s="1"/>
      <c r="X76" s="1"/>
      <c r="Y76" s="1"/>
      <c r="Z76" s="39" t="s">
        <v>67</v>
      </c>
      <c r="AA76" s="1"/>
      <c r="AB76" s="1"/>
      <c r="AC76" s="39" t="s">
        <v>67</v>
      </c>
      <c r="AD76" s="39" t="s">
        <v>67</v>
      </c>
      <c r="AE76" s="1"/>
      <c r="AF76" s="1"/>
      <c r="AG76" s="1"/>
      <c r="AH76" s="39" t="s">
        <v>67</v>
      </c>
      <c r="AI76" s="39" t="s">
        <v>67</v>
      </c>
      <c r="AJ76" s="1"/>
      <c r="AK76" s="39" t="s">
        <v>67</v>
      </c>
      <c r="AL76" s="39" t="s">
        <v>67</v>
      </c>
      <c r="AM76" s="1"/>
      <c r="AN76" s="1"/>
      <c r="AO76" s="1"/>
      <c r="AP76" s="1"/>
      <c r="AQ76" s="1"/>
      <c r="AR76" s="1"/>
      <c r="AS76" s="1"/>
      <c r="AT76" s="1"/>
      <c r="AU76" s="39" t="s">
        <v>67</v>
      </c>
      <c r="AV76" s="1"/>
      <c r="AW76" s="1"/>
      <c r="AX76" s="1"/>
      <c r="AY76" s="39" t="s">
        <v>67</v>
      </c>
      <c r="AZ76" s="1"/>
      <c r="BA76" s="1"/>
      <c r="BB76" s="1"/>
      <c r="BC76" s="1"/>
      <c r="BD76" s="39" t="s">
        <v>67</v>
      </c>
      <c r="BE76" s="1"/>
      <c r="BF76" s="1"/>
      <c r="BG76" s="1"/>
      <c r="BH76" s="1"/>
      <c r="BI76" s="1"/>
      <c r="BJ76" s="1"/>
      <c r="BK76" s="1"/>
      <c r="BL76" s="1"/>
      <c r="BM76" s="1"/>
      <c r="BN76" s="39" t="s">
        <v>67</v>
      </c>
      <c r="BO76" s="1"/>
      <c r="BP76" s="1"/>
      <c r="BQ76" s="39" t="s">
        <v>67</v>
      </c>
      <c r="BR76" s="39" t="s">
        <v>67</v>
      </c>
      <c r="BS76" s="1"/>
      <c r="BT76" s="1"/>
      <c r="BU76" s="1"/>
      <c r="BV76" s="39" t="s">
        <v>67</v>
      </c>
      <c r="BW76" s="39" t="s">
        <v>67</v>
      </c>
      <c r="BX76" s="1"/>
      <c r="BY76" s="39" t="s">
        <v>67</v>
      </c>
      <c r="BZ76" s="39" t="s">
        <v>67</v>
      </c>
      <c r="CA76" s="1"/>
      <c r="CB76" s="1"/>
      <c r="CC76" s="1"/>
      <c r="CD76" s="1"/>
      <c r="CE76" s="1"/>
      <c r="CF76" s="1"/>
      <c r="CG76" s="1"/>
      <c r="CH76" s="1"/>
      <c r="CI76" s="39" t="s">
        <v>67</v>
      </c>
      <c r="CJ76" s="1"/>
      <c r="CK76" s="1"/>
      <c r="CL76" s="39" t="s">
        <v>67</v>
      </c>
      <c r="CM76" s="39" t="s">
        <v>67</v>
      </c>
      <c r="CN76" s="1"/>
      <c r="CO76" s="1"/>
      <c r="CP76" s="1"/>
      <c r="CQ76" s="1"/>
      <c r="CR76" s="39" t="s">
        <v>67</v>
      </c>
      <c r="CS76" s="1"/>
      <c r="CT76" s="1"/>
      <c r="CU76" s="1"/>
      <c r="CV76" s="1"/>
      <c r="CW76" s="1"/>
      <c r="CX76" s="1"/>
      <c r="CY76" s="1"/>
      <c r="CZ76" s="1"/>
      <c r="DA76" s="1"/>
      <c r="DB76" s="39" t="s">
        <v>67</v>
      </c>
      <c r="DC76" s="1"/>
      <c r="DD76" s="1"/>
      <c r="DE76" s="39" t="s">
        <v>67</v>
      </c>
      <c r="DF76" s="39" t="s">
        <v>67</v>
      </c>
      <c r="DG76" s="1"/>
      <c r="DH76" s="1"/>
      <c r="DI76" s="1"/>
      <c r="DJ76" s="39" t="s">
        <v>67</v>
      </c>
      <c r="DK76" s="39" t="s">
        <v>67</v>
      </c>
      <c r="DL76" s="1"/>
      <c r="DM76" s="39" t="s">
        <v>67</v>
      </c>
      <c r="DN76" s="39" t="s">
        <v>67</v>
      </c>
      <c r="DO76" s="1"/>
      <c r="DP76" s="1"/>
      <c r="DQ76" s="1"/>
      <c r="DR76" s="1"/>
      <c r="DS76" s="1"/>
      <c r="DT76" s="1"/>
      <c r="DU76" s="1"/>
      <c r="DV76" s="1"/>
      <c r="DW76" s="39" t="s">
        <v>67</v>
      </c>
      <c r="DX76" s="1"/>
      <c r="DY76" s="1"/>
      <c r="DZ76" s="39" t="s">
        <v>321</v>
      </c>
    </row>
    <row r="77" spans="1:130" ht="12.5" x14ac:dyDescent="0.25">
      <c r="A77" s="38">
        <v>43769.488707303244</v>
      </c>
      <c r="B77" s="39" t="s">
        <v>707</v>
      </c>
      <c r="C77" s="39" t="s">
        <v>107</v>
      </c>
      <c r="D77" s="39" t="s">
        <v>708</v>
      </c>
      <c r="E77" s="39">
        <v>200100315</v>
      </c>
      <c r="F77" s="39" t="s">
        <v>1390</v>
      </c>
      <c r="G77" s="40" t="s">
        <v>709</v>
      </c>
      <c r="H77" s="39" t="s">
        <v>883</v>
      </c>
      <c r="I77" s="39" t="s">
        <v>67</v>
      </c>
      <c r="J77" s="1"/>
      <c r="K77" s="39" t="s">
        <v>67</v>
      </c>
      <c r="L77" s="1"/>
      <c r="M77" s="1"/>
      <c r="N77" s="1"/>
      <c r="O77" s="1"/>
      <c r="P77" s="39" t="s">
        <v>67</v>
      </c>
      <c r="Q77" s="1"/>
      <c r="R77" s="39" t="s">
        <v>67</v>
      </c>
      <c r="S77" s="1"/>
      <c r="T77" s="1"/>
      <c r="U77" s="1"/>
      <c r="V77" s="39" t="s">
        <v>67</v>
      </c>
      <c r="W77" s="1"/>
      <c r="X77" s="1"/>
      <c r="Y77" s="1"/>
      <c r="Z77" s="39" t="s">
        <v>67</v>
      </c>
      <c r="AA77" s="1"/>
      <c r="AB77" s="1"/>
      <c r="AC77" s="1"/>
      <c r="AD77" s="39" t="s">
        <v>67</v>
      </c>
      <c r="AE77" s="1"/>
      <c r="AF77" s="1"/>
      <c r="AG77" s="1"/>
      <c r="AH77" s="39" t="s">
        <v>67</v>
      </c>
      <c r="AI77" s="39" t="s">
        <v>67</v>
      </c>
      <c r="AJ77" s="1"/>
      <c r="AK77" s="39" t="s">
        <v>67</v>
      </c>
      <c r="AL77" s="39" t="s">
        <v>67</v>
      </c>
      <c r="AM77" s="1"/>
      <c r="AN77" s="1"/>
      <c r="AO77" s="39" t="s">
        <v>67</v>
      </c>
      <c r="AP77" s="1"/>
      <c r="AQ77" s="1"/>
      <c r="AR77" s="1"/>
      <c r="AS77" s="1"/>
      <c r="AT77" s="1"/>
      <c r="AU77" s="39" t="s">
        <v>67</v>
      </c>
      <c r="AV77" s="39" t="s">
        <v>67</v>
      </c>
      <c r="AW77" s="39" t="s">
        <v>67</v>
      </c>
      <c r="AX77" s="1"/>
      <c r="AY77" s="39" t="s">
        <v>67</v>
      </c>
      <c r="AZ77" s="1"/>
      <c r="BA77" s="1"/>
      <c r="BB77" s="1"/>
      <c r="BC77" s="1"/>
      <c r="BD77" s="39" t="s">
        <v>67</v>
      </c>
      <c r="BE77" s="1"/>
      <c r="BF77" s="39" t="s">
        <v>67</v>
      </c>
      <c r="BG77" s="1"/>
      <c r="BH77" s="1"/>
      <c r="BI77" s="1"/>
      <c r="BJ77" s="39" t="s">
        <v>67</v>
      </c>
      <c r="BK77" s="1"/>
      <c r="BL77" s="1"/>
      <c r="BM77" s="1"/>
      <c r="BN77" s="39" t="s">
        <v>67</v>
      </c>
      <c r="BO77" s="1"/>
      <c r="BP77" s="39" t="s">
        <v>67</v>
      </c>
      <c r="BQ77" s="1"/>
      <c r="BR77" s="39" t="s">
        <v>67</v>
      </c>
      <c r="BS77" s="1"/>
      <c r="BT77" s="1"/>
      <c r="BU77" s="1"/>
      <c r="BV77" s="39" t="s">
        <v>67</v>
      </c>
      <c r="BW77" s="39" t="s">
        <v>67</v>
      </c>
      <c r="BX77" s="1"/>
      <c r="BY77" s="39" t="s">
        <v>67</v>
      </c>
      <c r="BZ77" s="39" t="s">
        <v>67</v>
      </c>
      <c r="CA77" s="1"/>
      <c r="CB77" s="1"/>
      <c r="CC77" s="39" t="s">
        <v>67</v>
      </c>
      <c r="CD77" s="1"/>
      <c r="CE77" s="1"/>
      <c r="CF77" s="1"/>
      <c r="CG77" s="1"/>
      <c r="CH77" s="1"/>
      <c r="CI77" s="39" t="s">
        <v>67</v>
      </c>
      <c r="CJ77" s="39" t="s">
        <v>67</v>
      </c>
      <c r="CK77" s="39" t="s">
        <v>67</v>
      </c>
      <c r="CL77" s="1"/>
      <c r="CM77" s="39" t="s">
        <v>67</v>
      </c>
      <c r="CN77" s="1"/>
      <c r="CO77" s="1"/>
      <c r="CP77" s="1"/>
      <c r="CQ77" s="1"/>
      <c r="CR77" s="39" t="s">
        <v>67</v>
      </c>
      <c r="CS77" s="1"/>
      <c r="CT77" s="39" t="s">
        <v>67</v>
      </c>
      <c r="CU77" s="1"/>
      <c r="CV77" s="1"/>
      <c r="CW77" s="1"/>
      <c r="CX77" s="39" t="s">
        <v>67</v>
      </c>
      <c r="CY77" s="1"/>
      <c r="CZ77" s="1"/>
      <c r="DA77" s="1"/>
      <c r="DB77" s="39" t="s">
        <v>67</v>
      </c>
      <c r="DC77" s="1"/>
      <c r="DD77" s="39" t="s">
        <v>67</v>
      </c>
      <c r="DE77" s="1"/>
      <c r="DF77" s="39" t="s">
        <v>67</v>
      </c>
      <c r="DG77" s="1"/>
      <c r="DH77" s="1"/>
      <c r="DI77" s="1"/>
      <c r="DJ77" s="39" t="s">
        <v>67</v>
      </c>
      <c r="DK77" s="39" t="s">
        <v>67</v>
      </c>
      <c r="DL77" s="1"/>
      <c r="DM77" s="39" t="s">
        <v>67</v>
      </c>
      <c r="DN77" s="39" t="s">
        <v>67</v>
      </c>
      <c r="DO77" s="1"/>
      <c r="DP77" s="1"/>
      <c r="DQ77" s="39" t="s">
        <v>67</v>
      </c>
      <c r="DR77" s="1"/>
      <c r="DS77" s="1"/>
      <c r="DT77" s="1"/>
      <c r="DU77" s="1"/>
      <c r="DV77" s="1"/>
      <c r="DW77" s="39" t="s">
        <v>67</v>
      </c>
      <c r="DX77" s="39" t="s">
        <v>67</v>
      </c>
      <c r="DY77" s="39" t="s">
        <v>225</v>
      </c>
      <c r="DZ77" s="39" t="s">
        <v>700</v>
      </c>
    </row>
    <row r="78" spans="1:130" ht="12.5" x14ac:dyDescent="0.25">
      <c r="A78" s="38">
        <v>43769.794011342594</v>
      </c>
      <c r="B78" s="39" t="s">
        <v>710</v>
      </c>
      <c r="C78" s="39" t="s">
        <v>107</v>
      </c>
      <c r="D78" s="39" t="s">
        <v>1391</v>
      </c>
      <c r="E78" s="39">
        <v>200100612</v>
      </c>
      <c r="F78" s="39" t="s">
        <v>711</v>
      </c>
      <c r="G78" s="40" t="s">
        <v>1714</v>
      </c>
      <c r="H78" s="39" t="s">
        <v>883</v>
      </c>
      <c r="I78" s="39" t="s">
        <v>67</v>
      </c>
      <c r="J78" s="1"/>
      <c r="K78" s="39" t="s">
        <v>67</v>
      </c>
      <c r="L78" s="1"/>
      <c r="M78" s="1"/>
      <c r="N78" s="1"/>
      <c r="O78" s="1"/>
      <c r="P78" s="39" t="s">
        <v>67</v>
      </c>
      <c r="Q78" s="1"/>
      <c r="R78" s="39" t="s">
        <v>67</v>
      </c>
      <c r="S78" s="39" t="s">
        <v>67</v>
      </c>
      <c r="T78" s="1"/>
      <c r="U78" s="39" t="s">
        <v>67</v>
      </c>
      <c r="V78" s="1"/>
      <c r="W78" s="1"/>
      <c r="X78" s="1"/>
      <c r="Y78" s="1"/>
      <c r="Z78" s="39" t="s">
        <v>67</v>
      </c>
      <c r="AA78" s="39" t="s">
        <v>67</v>
      </c>
      <c r="AB78" s="39" t="s">
        <v>67</v>
      </c>
      <c r="AC78" s="39" t="s">
        <v>67</v>
      </c>
      <c r="AD78" s="1"/>
      <c r="AE78" s="1"/>
      <c r="AF78" s="1"/>
      <c r="AG78" s="1"/>
      <c r="AH78" s="39" t="s">
        <v>67</v>
      </c>
      <c r="AI78" s="39" t="s">
        <v>67</v>
      </c>
      <c r="AJ78" s="1"/>
      <c r="AK78" s="39" t="s">
        <v>67</v>
      </c>
      <c r="AL78" s="39" t="s">
        <v>67</v>
      </c>
      <c r="AM78" s="1"/>
      <c r="AN78" s="1"/>
      <c r="AO78" s="39" t="s">
        <v>67</v>
      </c>
      <c r="AP78" s="1"/>
      <c r="AQ78" s="1"/>
      <c r="AR78" s="1"/>
      <c r="AS78" s="1"/>
      <c r="AT78" s="1"/>
      <c r="AU78" s="1"/>
      <c r="AV78" s="39" t="s">
        <v>67</v>
      </c>
      <c r="AW78" s="39" t="s">
        <v>67</v>
      </c>
      <c r="AX78" s="1"/>
      <c r="AY78" s="39" t="s">
        <v>67</v>
      </c>
      <c r="AZ78" s="1"/>
      <c r="BA78" s="1"/>
      <c r="BB78" s="1"/>
      <c r="BC78" s="1"/>
      <c r="BD78" s="39" t="s">
        <v>67</v>
      </c>
      <c r="BE78" s="1"/>
      <c r="BF78" s="39" t="s">
        <v>67</v>
      </c>
      <c r="BG78" s="39" t="s">
        <v>67</v>
      </c>
      <c r="BH78" s="1"/>
      <c r="BI78" s="39" t="s">
        <v>67</v>
      </c>
      <c r="BJ78" s="1"/>
      <c r="BK78" s="1"/>
      <c r="BL78" s="1"/>
      <c r="BM78" s="1"/>
      <c r="BN78" s="39" t="s">
        <v>67</v>
      </c>
      <c r="BO78" s="39" t="s">
        <v>67</v>
      </c>
      <c r="BP78" s="39" t="s">
        <v>67</v>
      </c>
      <c r="BQ78" s="39" t="s">
        <v>67</v>
      </c>
      <c r="BR78" s="1"/>
      <c r="BS78" s="1"/>
      <c r="BT78" s="1"/>
      <c r="BU78" s="1"/>
      <c r="BV78" s="39" t="s">
        <v>67</v>
      </c>
      <c r="BW78" s="39" t="s">
        <v>67</v>
      </c>
      <c r="BX78" s="1"/>
      <c r="BY78" s="39" t="s">
        <v>67</v>
      </c>
      <c r="BZ78" s="39" t="s">
        <v>67</v>
      </c>
      <c r="CA78" s="1"/>
      <c r="CB78" s="1"/>
      <c r="CC78" s="39" t="s">
        <v>67</v>
      </c>
      <c r="CD78" s="1"/>
      <c r="CE78" s="1"/>
      <c r="CF78" s="1"/>
      <c r="CG78" s="1"/>
      <c r="CH78" s="1"/>
      <c r="CI78" s="1"/>
      <c r="CJ78" s="39" t="s">
        <v>67</v>
      </c>
      <c r="CK78" s="39" t="s">
        <v>67</v>
      </c>
      <c r="CL78" s="1"/>
      <c r="CM78" s="39" t="s">
        <v>67</v>
      </c>
      <c r="CN78" s="1"/>
      <c r="CO78" s="1"/>
      <c r="CP78" s="1"/>
      <c r="CQ78" s="1"/>
      <c r="CR78" s="39" t="s">
        <v>67</v>
      </c>
      <c r="CS78" s="1"/>
      <c r="CT78" s="39" t="s">
        <v>67</v>
      </c>
      <c r="CU78" s="39" t="s">
        <v>67</v>
      </c>
      <c r="CV78" s="1"/>
      <c r="CW78" s="1"/>
      <c r="CX78" s="1"/>
      <c r="CY78" s="1"/>
      <c r="CZ78" s="1"/>
      <c r="DA78" s="1"/>
      <c r="DB78" s="39" t="s">
        <v>67</v>
      </c>
      <c r="DC78" s="39" t="s">
        <v>67</v>
      </c>
      <c r="DD78" s="39" t="s">
        <v>67</v>
      </c>
      <c r="DE78" s="39" t="s">
        <v>67</v>
      </c>
      <c r="DF78" s="1"/>
      <c r="DG78" s="1"/>
      <c r="DH78" s="1"/>
      <c r="DI78" s="1"/>
      <c r="DJ78" s="39" t="s">
        <v>67</v>
      </c>
      <c r="DK78" s="39" t="s">
        <v>67</v>
      </c>
      <c r="DL78" s="1"/>
      <c r="DM78" s="1"/>
      <c r="DN78" s="39" t="s">
        <v>67</v>
      </c>
      <c r="DO78" s="39" t="s">
        <v>67</v>
      </c>
      <c r="DP78" s="1"/>
      <c r="DQ78" s="39" t="s">
        <v>67</v>
      </c>
      <c r="DR78" s="1"/>
      <c r="DS78" s="1"/>
      <c r="DT78" s="1"/>
      <c r="DU78" s="1"/>
      <c r="DV78" s="1"/>
      <c r="DW78" s="1"/>
      <c r="DX78" s="39" t="s">
        <v>67</v>
      </c>
      <c r="DY78" s="1"/>
      <c r="DZ78" s="39">
        <v>1</v>
      </c>
    </row>
    <row r="79" spans="1:130" ht="12.5" x14ac:dyDescent="0.25">
      <c r="A79" s="38">
        <v>43773.243633148144</v>
      </c>
      <c r="B79" s="39" t="s">
        <v>1392</v>
      </c>
      <c r="C79" s="39" t="s">
        <v>107</v>
      </c>
      <c r="D79" s="39" t="s">
        <v>1715</v>
      </c>
      <c r="E79" s="39">
        <v>200100325</v>
      </c>
      <c r="F79" s="39" t="s">
        <v>1716</v>
      </c>
      <c r="G79" s="40" t="s">
        <v>714</v>
      </c>
      <c r="H79" s="39" t="s">
        <v>883</v>
      </c>
      <c r="I79" s="39" t="s">
        <v>67</v>
      </c>
      <c r="J79" s="1"/>
      <c r="K79" s="39" t="s">
        <v>67</v>
      </c>
      <c r="L79" s="1"/>
      <c r="M79" s="1"/>
      <c r="N79" s="1"/>
      <c r="O79" s="1"/>
      <c r="P79" s="39" t="s">
        <v>67</v>
      </c>
      <c r="Q79" s="39" t="s">
        <v>67</v>
      </c>
      <c r="R79" s="39" t="s">
        <v>67</v>
      </c>
      <c r="S79" s="39" t="s">
        <v>67</v>
      </c>
      <c r="T79" s="1"/>
      <c r="U79" s="1"/>
      <c r="V79" s="1"/>
      <c r="W79" s="39" t="s">
        <v>67</v>
      </c>
      <c r="X79" s="1"/>
      <c r="Y79" s="39" t="s">
        <v>67</v>
      </c>
      <c r="Z79" s="39" t="s">
        <v>67</v>
      </c>
      <c r="AA79" s="1"/>
      <c r="AB79" s="39" t="s">
        <v>67</v>
      </c>
      <c r="AC79" s="39" t="s">
        <v>67</v>
      </c>
      <c r="AD79" s="1"/>
      <c r="AE79" s="1"/>
      <c r="AF79" s="1"/>
      <c r="AG79" s="1"/>
      <c r="AH79" s="39" t="s">
        <v>67</v>
      </c>
      <c r="AI79" s="39" t="s">
        <v>67</v>
      </c>
      <c r="AJ79" s="1"/>
      <c r="AK79" s="39" t="s">
        <v>67</v>
      </c>
      <c r="AL79" s="39" t="s">
        <v>67</v>
      </c>
      <c r="AM79" s="1"/>
      <c r="AN79" s="1"/>
      <c r="AO79" s="39" t="s">
        <v>67</v>
      </c>
      <c r="AP79" s="39" t="s">
        <v>67</v>
      </c>
      <c r="AQ79" s="1"/>
      <c r="AR79" s="1"/>
      <c r="AS79" s="39" t="s">
        <v>67</v>
      </c>
      <c r="AT79" s="39" t="s">
        <v>67</v>
      </c>
      <c r="AU79" s="39" t="s">
        <v>67</v>
      </c>
      <c r="AV79" s="1"/>
      <c r="AW79" s="39" t="s">
        <v>67</v>
      </c>
      <c r="AX79" s="1"/>
      <c r="AY79" s="39" t="s">
        <v>67</v>
      </c>
      <c r="AZ79" s="1"/>
      <c r="BA79" s="1"/>
      <c r="BB79" s="1"/>
      <c r="BC79" s="1"/>
      <c r="BD79" s="39" t="s">
        <v>67</v>
      </c>
      <c r="BE79" s="39" t="s">
        <v>67</v>
      </c>
      <c r="BF79" s="39" t="s">
        <v>67</v>
      </c>
      <c r="BG79" s="39" t="s">
        <v>67</v>
      </c>
      <c r="BH79" s="1"/>
      <c r="BI79" s="1"/>
      <c r="BJ79" s="1"/>
      <c r="BK79" s="39" t="s">
        <v>67</v>
      </c>
      <c r="BL79" s="1"/>
      <c r="BM79" s="39" t="s">
        <v>67</v>
      </c>
      <c r="BN79" s="39" t="s">
        <v>67</v>
      </c>
      <c r="BO79" s="1"/>
      <c r="BP79" s="39" t="s">
        <v>67</v>
      </c>
      <c r="BQ79" s="39" t="s">
        <v>67</v>
      </c>
      <c r="BR79" s="1"/>
      <c r="BS79" s="1"/>
      <c r="BT79" s="1"/>
      <c r="BU79" s="1"/>
      <c r="BV79" s="39" t="s">
        <v>67</v>
      </c>
      <c r="BW79" s="39" t="s">
        <v>67</v>
      </c>
      <c r="BX79" s="1"/>
      <c r="BY79" s="39" t="s">
        <v>67</v>
      </c>
      <c r="BZ79" s="39" t="s">
        <v>67</v>
      </c>
      <c r="CA79" s="1"/>
      <c r="CB79" s="1"/>
      <c r="CC79" s="39" t="s">
        <v>67</v>
      </c>
      <c r="CD79" s="39" t="s">
        <v>67</v>
      </c>
      <c r="CE79" s="1"/>
      <c r="CF79" s="1"/>
      <c r="CG79" s="39" t="s">
        <v>67</v>
      </c>
      <c r="CH79" s="39" t="s">
        <v>67</v>
      </c>
      <c r="CI79" s="39" t="s">
        <v>67</v>
      </c>
      <c r="CJ79" s="1"/>
      <c r="CK79" s="39" t="s">
        <v>67</v>
      </c>
      <c r="CL79" s="1"/>
      <c r="CM79" s="39" t="s">
        <v>67</v>
      </c>
      <c r="CN79" s="1"/>
      <c r="CO79" s="1"/>
      <c r="CP79" s="1"/>
      <c r="CQ79" s="1"/>
      <c r="CR79" s="39" t="s">
        <v>67</v>
      </c>
      <c r="CS79" s="39" t="s">
        <v>67</v>
      </c>
      <c r="CT79" s="39" t="s">
        <v>67</v>
      </c>
      <c r="CU79" s="39" t="s">
        <v>67</v>
      </c>
      <c r="CV79" s="1"/>
      <c r="CW79" s="1"/>
      <c r="CX79" s="1"/>
      <c r="CY79" s="39" t="s">
        <v>67</v>
      </c>
      <c r="CZ79" s="1"/>
      <c r="DA79" s="39" t="s">
        <v>67</v>
      </c>
      <c r="DB79" s="39" t="s">
        <v>67</v>
      </c>
      <c r="DC79" s="1"/>
      <c r="DD79" s="39" t="s">
        <v>67</v>
      </c>
      <c r="DE79" s="39" t="s">
        <v>67</v>
      </c>
      <c r="DF79" s="1"/>
      <c r="DG79" s="1"/>
      <c r="DH79" s="1"/>
      <c r="DI79" s="1"/>
      <c r="DJ79" s="39" t="s">
        <v>67</v>
      </c>
      <c r="DK79" s="39" t="s">
        <v>67</v>
      </c>
      <c r="DL79" s="1"/>
      <c r="DM79" s="39" t="s">
        <v>67</v>
      </c>
      <c r="DN79" s="39" t="s">
        <v>67</v>
      </c>
      <c r="DO79" s="1"/>
      <c r="DP79" s="1"/>
      <c r="DQ79" s="39" t="s">
        <v>67</v>
      </c>
      <c r="DR79" s="39" t="s">
        <v>67</v>
      </c>
      <c r="DS79" s="1"/>
      <c r="DT79" s="1"/>
      <c r="DU79" s="39" t="s">
        <v>67</v>
      </c>
      <c r="DV79" s="39" t="s">
        <v>67</v>
      </c>
      <c r="DW79" s="39" t="s">
        <v>67</v>
      </c>
      <c r="DX79" s="1"/>
      <c r="DY79" s="39" t="s">
        <v>1717</v>
      </c>
      <c r="DZ79" s="39" t="s">
        <v>700</v>
      </c>
    </row>
    <row r="80" spans="1:130" ht="12.5" x14ac:dyDescent="0.25">
      <c r="A80" s="38">
        <v>43769.693710740743</v>
      </c>
      <c r="B80" s="39" t="s">
        <v>1395</v>
      </c>
      <c r="C80" s="39" t="s">
        <v>107</v>
      </c>
      <c r="D80" s="39" t="s">
        <v>1718</v>
      </c>
      <c r="E80" s="39">
        <v>200100375</v>
      </c>
      <c r="F80" s="39" t="s">
        <v>1719</v>
      </c>
      <c r="G80" s="40" t="s">
        <v>1398</v>
      </c>
      <c r="H80" s="39" t="s">
        <v>883</v>
      </c>
      <c r="I80" s="39" t="s">
        <v>67</v>
      </c>
      <c r="J80" s="1"/>
      <c r="K80" s="1"/>
      <c r="L80" s="1"/>
      <c r="M80" s="1"/>
      <c r="N80" s="39" t="s">
        <v>67</v>
      </c>
      <c r="O80" s="1"/>
      <c r="P80" s="39" t="s">
        <v>67</v>
      </c>
      <c r="Q80" s="1"/>
      <c r="R80" s="1"/>
      <c r="S80" s="1"/>
      <c r="T80" s="1"/>
      <c r="U80" s="1"/>
      <c r="V80" s="1"/>
      <c r="W80" s="39" t="s">
        <v>67</v>
      </c>
      <c r="X80" s="1"/>
      <c r="Y80" s="1"/>
      <c r="Z80" s="39" t="s">
        <v>67</v>
      </c>
      <c r="AA80" s="1"/>
      <c r="AB80" s="39" t="s">
        <v>67</v>
      </c>
      <c r="AC80" s="39" t="s">
        <v>67</v>
      </c>
      <c r="AD80" s="1"/>
      <c r="AE80" s="1"/>
      <c r="AF80" s="1"/>
      <c r="AG80" s="39" t="s">
        <v>67</v>
      </c>
      <c r="AH80" s="39" t="s">
        <v>67</v>
      </c>
      <c r="AI80" s="39" t="s">
        <v>67</v>
      </c>
      <c r="AJ80" s="1"/>
      <c r="AK80" s="39" t="s">
        <v>67</v>
      </c>
      <c r="AL80" s="39" t="s">
        <v>67</v>
      </c>
      <c r="AM80" s="1"/>
      <c r="AN80" s="1"/>
      <c r="AO80" s="39" t="s">
        <v>67</v>
      </c>
      <c r="AP80" s="1"/>
      <c r="AQ80" s="1"/>
      <c r="AR80" s="1"/>
      <c r="AS80" s="1"/>
      <c r="AT80" s="1"/>
      <c r="AU80" s="1"/>
      <c r="AV80" s="1"/>
      <c r="AW80" s="39" t="s">
        <v>67</v>
      </c>
      <c r="AX80" s="1"/>
      <c r="AY80" s="1"/>
      <c r="AZ80" s="1"/>
      <c r="BA80" s="1"/>
      <c r="BB80" s="39" t="s">
        <v>67</v>
      </c>
      <c r="BC80" s="1"/>
      <c r="BD80" s="1"/>
      <c r="BE80" s="1"/>
      <c r="BF80" s="1"/>
      <c r="BG80" s="1"/>
      <c r="BH80" s="1"/>
      <c r="BI80" s="1"/>
      <c r="BJ80" s="1"/>
      <c r="BK80" s="39" t="s">
        <v>67</v>
      </c>
      <c r="BL80" s="1"/>
      <c r="BM80" s="1"/>
      <c r="BN80" s="39" t="s">
        <v>67</v>
      </c>
      <c r="BO80" s="1"/>
      <c r="BP80" s="39" t="s">
        <v>67</v>
      </c>
      <c r="BQ80" s="39" t="s">
        <v>67</v>
      </c>
      <c r="BR80" s="1"/>
      <c r="BS80" s="1"/>
      <c r="BT80" s="1"/>
      <c r="BU80" s="39" t="s">
        <v>67</v>
      </c>
      <c r="BV80" s="39" t="s">
        <v>67</v>
      </c>
      <c r="BW80" s="39" t="s">
        <v>67</v>
      </c>
      <c r="BX80" s="1"/>
      <c r="BY80" s="1"/>
      <c r="BZ80" s="39" t="s">
        <v>67</v>
      </c>
      <c r="CA80" s="1"/>
      <c r="CB80" s="1"/>
      <c r="CC80" s="39" t="s">
        <v>67</v>
      </c>
      <c r="CD80" s="1"/>
      <c r="CE80" s="1"/>
      <c r="CF80" s="1"/>
      <c r="CG80" s="1"/>
      <c r="CH80" s="1"/>
      <c r="CI80" s="1"/>
      <c r="CJ80" s="1"/>
      <c r="CK80" s="39" t="s">
        <v>67</v>
      </c>
      <c r="CL80" s="1"/>
      <c r="CM80" s="1"/>
      <c r="CN80" s="1"/>
      <c r="CO80" s="1"/>
      <c r="CP80" s="39" t="s">
        <v>67</v>
      </c>
      <c r="CQ80" s="1"/>
      <c r="CR80" s="39" t="s">
        <v>67</v>
      </c>
      <c r="CS80" s="1"/>
      <c r="CT80" s="1"/>
      <c r="CU80" s="1"/>
      <c r="CV80" s="1"/>
      <c r="CW80" s="1"/>
      <c r="CX80" s="1"/>
      <c r="CY80" s="39" t="s">
        <v>67</v>
      </c>
      <c r="CZ80" s="1"/>
      <c r="DA80" s="1"/>
      <c r="DB80" s="39" t="s">
        <v>67</v>
      </c>
      <c r="DC80" s="1"/>
      <c r="DD80" s="39" t="s">
        <v>67</v>
      </c>
      <c r="DE80" s="39" t="s">
        <v>67</v>
      </c>
      <c r="DF80" s="1"/>
      <c r="DG80" s="1"/>
      <c r="DH80" s="1"/>
      <c r="DI80" s="39" t="s">
        <v>67</v>
      </c>
      <c r="DJ80" s="39" t="s">
        <v>67</v>
      </c>
      <c r="DK80" s="1"/>
      <c r="DL80" s="1"/>
      <c r="DM80" s="39" t="s">
        <v>67</v>
      </c>
      <c r="DN80" s="39" t="s">
        <v>67</v>
      </c>
      <c r="DO80" s="1"/>
      <c r="DP80" s="1"/>
      <c r="DQ80" s="39" t="s">
        <v>67</v>
      </c>
      <c r="DR80" s="1"/>
      <c r="DS80" s="1"/>
      <c r="DT80" s="1"/>
      <c r="DU80" s="1"/>
      <c r="DV80" s="1"/>
      <c r="DW80" s="1"/>
      <c r="DX80" s="1"/>
      <c r="DY80" s="39" t="s">
        <v>894</v>
      </c>
      <c r="DZ80" s="39" t="s">
        <v>333</v>
      </c>
    </row>
    <row r="81" spans="1:130" ht="12.5" x14ac:dyDescent="0.25">
      <c r="A81" s="38">
        <v>43770.318116030088</v>
      </c>
      <c r="B81" s="39" t="s">
        <v>715</v>
      </c>
      <c r="C81" s="39" t="s">
        <v>107</v>
      </c>
      <c r="D81" s="39" t="s">
        <v>716</v>
      </c>
      <c r="E81" s="39">
        <v>100354</v>
      </c>
      <c r="F81" s="39" t="s">
        <v>717</v>
      </c>
      <c r="G81" s="40" t="s">
        <v>718</v>
      </c>
      <c r="H81" s="39" t="s">
        <v>883</v>
      </c>
      <c r="I81" s="1"/>
      <c r="J81" s="1"/>
      <c r="K81" s="1"/>
      <c r="L81" s="1"/>
      <c r="M81" s="1"/>
      <c r="N81" s="1"/>
      <c r="O81" s="1"/>
      <c r="P81" s="1"/>
      <c r="Q81" s="1"/>
      <c r="R81" s="1"/>
      <c r="S81" s="1"/>
      <c r="T81" s="1"/>
      <c r="U81" s="39" t="s">
        <v>67</v>
      </c>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39" t="s">
        <v>67</v>
      </c>
      <c r="AW81" s="1"/>
      <c r="AX81" s="1"/>
      <c r="AY81" s="1"/>
      <c r="AZ81" s="1"/>
      <c r="BA81" s="1"/>
      <c r="BB81" s="1"/>
      <c r="BC81" s="1"/>
      <c r="BD81" s="1"/>
      <c r="BE81" s="1"/>
      <c r="BF81" s="1"/>
      <c r="BG81" s="1"/>
      <c r="BH81" s="1"/>
      <c r="BI81" s="39" t="s">
        <v>67</v>
      </c>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39" t="s">
        <v>67</v>
      </c>
      <c r="CK81" s="1"/>
      <c r="CL81" s="1"/>
      <c r="CM81" s="1"/>
      <c r="CN81" s="1"/>
      <c r="CO81" s="1"/>
      <c r="CP81" s="1"/>
      <c r="CQ81" s="1"/>
      <c r="CR81" s="1"/>
      <c r="CS81" s="1"/>
      <c r="CT81" s="1"/>
      <c r="CU81" s="1"/>
      <c r="CV81" s="1"/>
      <c r="CW81" s="39" t="s">
        <v>67</v>
      </c>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39" t="s">
        <v>67</v>
      </c>
      <c r="DY81" s="1"/>
      <c r="DZ81" s="39" t="s">
        <v>665</v>
      </c>
    </row>
    <row r="82" spans="1:130" ht="12.5" x14ac:dyDescent="0.25">
      <c r="A82" s="38">
        <v>43773.385943993053</v>
      </c>
      <c r="B82" s="39" t="s">
        <v>1459</v>
      </c>
      <c r="C82" s="39" t="s">
        <v>107</v>
      </c>
      <c r="D82" s="39" t="s">
        <v>1460</v>
      </c>
      <c r="E82" s="39">
        <v>200100473</v>
      </c>
      <c r="F82" s="39" t="s">
        <v>1720</v>
      </c>
      <c r="G82" s="40" t="s">
        <v>1462</v>
      </c>
      <c r="H82" s="39" t="s">
        <v>883</v>
      </c>
      <c r="I82" s="39" t="s">
        <v>67</v>
      </c>
      <c r="J82" s="1"/>
      <c r="K82" s="1"/>
      <c r="L82" s="39" t="s">
        <v>67</v>
      </c>
      <c r="M82" s="1"/>
      <c r="N82" s="1"/>
      <c r="O82" s="1"/>
      <c r="P82" s="39" t="s">
        <v>67</v>
      </c>
      <c r="Q82" s="1"/>
      <c r="R82" s="1"/>
      <c r="S82" s="39" t="s">
        <v>67</v>
      </c>
      <c r="T82" s="1"/>
      <c r="U82" s="1"/>
      <c r="V82" s="1"/>
      <c r="W82" s="1"/>
      <c r="X82" s="1"/>
      <c r="Y82" s="1"/>
      <c r="Z82" s="39" t="s">
        <v>67</v>
      </c>
      <c r="AA82" s="1"/>
      <c r="AB82" s="39" t="s">
        <v>67</v>
      </c>
      <c r="AC82" s="39" t="s">
        <v>67</v>
      </c>
      <c r="AD82" s="1"/>
      <c r="AE82" s="1"/>
      <c r="AF82" s="1"/>
      <c r="AG82" s="39" t="s">
        <v>67</v>
      </c>
      <c r="AH82" s="39" t="s">
        <v>67</v>
      </c>
      <c r="AI82" s="39" t="s">
        <v>67</v>
      </c>
      <c r="AJ82" s="1"/>
      <c r="AK82" s="39" t="s">
        <v>67</v>
      </c>
      <c r="AL82" s="39" t="s">
        <v>67</v>
      </c>
      <c r="AM82" s="1"/>
      <c r="AN82" s="1"/>
      <c r="AO82" s="39" t="s">
        <v>67</v>
      </c>
      <c r="AP82" s="1"/>
      <c r="AQ82" s="1"/>
      <c r="AR82" s="1"/>
      <c r="AS82" s="1"/>
      <c r="AT82" s="1"/>
      <c r="AU82" s="39" t="s">
        <v>67</v>
      </c>
      <c r="AV82" s="1"/>
      <c r="AW82" s="39" t="s">
        <v>67</v>
      </c>
      <c r="AX82" s="1"/>
      <c r="AY82" s="1"/>
      <c r="AZ82" s="39" t="s">
        <v>67</v>
      </c>
      <c r="BA82" s="1"/>
      <c r="BB82" s="1"/>
      <c r="BC82" s="1"/>
      <c r="BD82" s="39" t="s">
        <v>67</v>
      </c>
      <c r="BE82" s="1"/>
      <c r="BF82" s="1"/>
      <c r="BG82" s="39" t="s">
        <v>67</v>
      </c>
      <c r="BH82" s="1"/>
      <c r="BI82" s="1"/>
      <c r="BJ82" s="1"/>
      <c r="BK82" s="1"/>
      <c r="BL82" s="1"/>
      <c r="BM82" s="1"/>
      <c r="BN82" s="39" t="s">
        <v>67</v>
      </c>
      <c r="BO82" s="1"/>
      <c r="BP82" s="39" t="s">
        <v>67</v>
      </c>
      <c r="BQ82" s="39" t="s">
        <v>67</v>
      </c>
      <c r="BR82" s="1"/>
      <c r="BS82" s="1"/>
      <c r="BT82" s="1"/>
      <c r="BU82" s="39" t="s">
        <v>67</v>
      </c>
      <c r="BV82" s="39" t="s">
        <v>67</v>
      </c>
      <c r="BW82" s="39" t="s">
        <v>67</v>
      </c>
      <c r="BX82" s="1"/>
      <c r="BY82" s="39" t="s">
        <v>67</v>
      </c>
      <c r="BZ82" s="39" t="s">
        <v>67</v>
      </c>
      <c r="CA82" s="1"/>
      <c r="CB82" s="1"/>
      <c r="CC82" s="39" t="s">
        <v>67</v>
      </c>
      <c r="CD82" s="1"/>
      <c r="CE82" s="1"/>
      <c r="CF82" s="1"/>
      <c r="CG82" s="1"/>
      <c r="CH82" s="1"/>
      <c r="CI82" s="39" t="s">
        <v>67</v>
      </c>
      <c r="CJ82" s="1"/>
      <c r="CK82" s="39" t="s">
        <v>67</v>
      </c>
      <c r="CL82" s="1"/>
      <c r="CM82" s="1"/>
      <c r="CN82" s="39" t="s">
        <v>67</v>
      </c>
      <c r="CO82" s="1"/>
      <c r="CP82" s="1"/>
      <c r="CQ82" s="1"/>
      <c r="CR82" s="39" t="s">
        <v>67</v>
      </c>
      <c r="CS82" s="1"/>
      <c r="CT82" s="1"/>
      <c r="CU82" s="39" t="s">
        <v>67</v>
      </c>
      <c r="CV82" s="1"/>
      <c r="CW82" s="1"/>
      <c r="CX82" s="1"/>
      <c r="CY82" s="1"/>
      <c r="CZ82" s="1"/>
      <c r="DA82" s="1"/>
      <c r="DB82" s="39" t="s">
        <v>67</v>
      </c>
      <c r="DC82" s="1"/>
      <c r="DD82" s="39" t="s">
        <v>67</v>
      </c>
      <c r="DE82" s="39" t="s">
        <v>67</v>
      </c>
      <c r="DF82" s="1"/>
      <c r="DG82" s="1"/>
      <c r="DH82" s="1"/>
      <c r="DI82" s="39" t="s">
        <v>67</v>
      </c>
      <c r="DJ82" s="39" t="s">
        <v>67</v>
      </c>
      <c r="DK82" s="39" t="s">
        <v>67</v>
      </c>
      <c r="DL82" s="1"/>
      <c r="DM82" s="39" t="s">
        <v>67</v>
      </c>
      <c r="DN82" s="39" t="s">
        <v>67</v>
      </c>
      <c r="DO82" s="1"/>
      <c r="DP82" s="1"/>
      <c r="DQ82" s="39" t="s">
        <v>67</v>
      </c>
      <c r="DR82" s="1"/>
      <c r="DS82" s="1"/>
      <c r="DT82" s="1"/>
      <c r="DU82" s="1"/>
      <c r="DV82" s="1"/>
      <c r="DW82" s="39" t="s">
        <v>67</v>
      </c>
      <c r="DX82" s="1"/>
      <c r="DY82" s="39" t="s">
        <v>219</v>
      </c>
      <c r="DZ82" s="39" t="s">
        <v>289</v>
      </c>
    </row>
    <row r="83" spans="1:130" ht="12.5" x14ac:dyDescent="0.25">
      <c r="A83" s="38">
        <v>43770.283425347225</v>
      </c>
      <c r="B83" s="39" t="s">
        <v>752</v>
      </c>
      <c r="C83" s="39" t="s">
        <v>107</v>
      </c>
      <c r="D83" s="39" t="s">
        <v>753</v>
      </c>
      <c r="E83" s="39">
        <v>200100493</v>
      </c>
      <c r="F83" s="39" t="s">
        <v>754</v>
      </c>
      <c r="G83" s="40" t="s">
        <v>755</v>
      </c>
      <c r="H83" s="39" t="s">
        <v>883</v>
      </c>
      <c r="I83" s="1"/>
      <c r="J83" s="39" t="s">
        <v>67</v>
      </c>
      <c r="K83" s="39" t="s">
        <v>67</v>
      </c>
      <c r="L83" s="1"/>
      <c r="M83" s="1"/>
      <c r="N83" s="1"/>
      <c r="O83" s="1"/>
      <c r="P83" s="39" t="s">
        <v>67</v>
      </c>
      <c r="Q83" s="1"/>
      <c r="R83" s="1"/>
      <c r="S83" s="1"/>
      <c r="T83" s="1"/>
      <c r="U83" s="1"/>
      <c r="V83" s="1"/>
      <c r="W83" s="1"/>
      <c r="X83" s="1"/>
      <c r="Y83" s="1"/>
      <c r="Z83" s="39" t="s">
        <v>67</v>
      </c>
      <c r="AA83" s="39" t="s">
        <v>84</v>
      </c>
      <c r="AB83" s="39" t="s">
        <v>67</v>
      </c>
      <c r="AC83" s="39" t="s">
        <v>67</v>
      </c>
      <c r="AD83" s="1"/>
      <c r="AE83" s="1"/>
      <c r="AF83" s="39" t="s">
        <v>67</v>
      </c>
      <c r="AG83" s="1"/>
      <c r="AH83" s="39" t="s">
        <v>67</v>
      </c>
      <c r="AI83" s="39" t="s">
        <v>67</v>
      </c>
      <c r="AJ83" s="1"/>
      <c r="AK83" s="39" t="s">
        <v>69</v>
      </c>
      <c r="AL83" s="39" t="s">
        <v>76</v>
      </c>
      <c r="AM83" s="1"/>
      <c r="AN83" s="1"/>
      <c r="AO83" s="39" t="s">
        <v>67</v>
      </c>
      <c r="AP83" s="1"/>
      <c r="AQ83" s="1"/>
      <c r="AR83" s="1"/>
      <c r="AS83" s="1"/>
      <c r="AT83" s="1"/>
      <c r="AU83" s="39" t="s">
        <v>67</v>
      </c>
      <c r="AV83" s="1"/>
      <c r="AW83" s="39" t="s">
        <v>67</v>
      </c>
      <c r="AX83" s="39" t="s">
        <v>67</v>
      </c>
      <c r="AY83" s="39" t="s">
        <v>67</v>
      </c>
      <c r="AZ83" s="1"/>
      <c r="BA83" s="1"/>
      <c r="BB83" s="1"/>
      <c r="BC83" s="1"/>
      <c r="BD83" s="1"/>
      <c r="BE83" s="1"/>
      <c r="BF83" s="1"/>
      <c r="BG83" s="1"/>
      <c r="BH83" s="1"/>
      <c r="BI83" s="1"/>
      <c r="BJ83" s="1"/>
      <c r="BK83" s="1"/>
      <c r="BL83" s="1"/>
      <c r="BM83" s="1"/>
      <c r="BN83" s="39" t="s">
        <v>67</v>
      </c>
      <c r="BO83" s="39" t="s">
        <v>67</v>
      </c>
      <c r="BP83" s="39" t="s">
        <v>67</v>
      </c>
      <c r="BQ83" s="39" t="s">
        <v>67</v>
      </c>
      <c r="BR83" s="1"/>
      <c r="BS83" s="1"/>
      <c r="BT83" s="39" t="s">
        <v>67</v>
      </c>
      <c r="BU83" s="1"/>
      <c r="BV83" s="39" t="s">
        <v>67</v>
      </c>
      <c r="BW83" s="39" t="s">
        <v>67</v>
      </c>
      <c r="BX83" s="1"/>
      <c r="BY83" s="1"/>
      <c r="BZ83" s="39" t="s">
        <v>76</v>
      </c>
      <c r="CA83" s="1"/>
      <c r="CB83" s="1"/>
      <c r="CC83" s="39" t="s">
        <v>67</v>
      </c>
      <c r="CD83" s="1"/>
      <c r="CE83" s="1"/>
      <c r="CF83" s="1"/>
      <c r="CG83" s="1"/>
      <c r="CH83" s="1"/>
      <c r="CI83" s="39" t="s">
        <v>67</v>
      </c>
      <c r="CJ83" s="1"/>
      <c r="CK83" s="39" t="s">
        <v>67</v>
      </c>
      <c r="CL83" s="39" t="s">
        <v>67</v>
      </c>
      <c r="CM83" s="39" t="s">
        <v>67</v>
      </c>
      <c r="CN83" s="1"/>
      <c r="CO83" s="1"/>
      <c r="CP83" s="1"/>
      <c r="CQ83" s="1"/>
      <c r="CR83" s="39" t="s">
        <v>67</v>
      </c>
      <c r="CS83" s="1"/>
      <c r="CT83" s="1"/>
      <c r="CU83" s="1"/>
      <c r="CV83" s="1"/>
      <c r="CW83" s="1"/>
      <c r="CX83" s="1"/>
      <c r="CY83" s="1"/>
      <c r="CZ83" s="1"/>
      <c r="DA83" s="1"/>
      <c r="DB83" s="39" t="s">
        <v>67</v>
      </c>
      <c r="DC83" s="39" t="s">
        <v>67</v>
      </c>
      <c r="DD83" s="39" t="s">
        <v>67</v>
      </c>
      <c r="DE83" s="39" t="s">
        <v>67</v>
      </c>
      <c r="DF83" s="1"/>
      <c r="DG83" s="1"/>
      <c r="DH83" s="39" t="s">
        <v>67</v>
      </c>
      <c r="DI83" s="1"/>
      <c r="DJ83" s="39" t="s">
        <v>67</v>
      </c>
      <c r="DK83" s="39" t="s">
        <v>67</v>
      </c>
      <c r="DL83" s="1"/>
      <c r="DM83" s="39" t="s">
        <v>84</v>
      </c>
      <c r="DN83" s="39" t="s">
        <v>76</v>
      </c>
      <c r="DO83" s="1"/>
      <c r="DP83" s="1"/>
      <c r="DQ83" s="39" t="s">
        <v>67</v>
      </c>
      <c r="DR83" s="1"/>
      <c r="DS83" s="1"/>
      <c r="DT83" s="1"/>
      <c r="DU83" s="1"/>
      <c r="DV83" s="1"/>
      <c r="DW83" s="39" t="s">
        <v>67</v>
      </c>
      <c r="DX83" s="1"/>
      <c r="DY83" s="39" t="s">
        <v>220</v>
      </c>
      <c r="DZ83" s="39">
        <v>3</v>
      </c>
    </row>
    <row r="84" spans="1:130" ht="12.5" x14ac:dyDescent="0.25">
      <c r="A84" s="38">
        <v>43772.588541562502</v>
      </c>
      <c r="B84" s="39" t="s">
        <v>1721</v>
      </c>
      <c r="C84" s="39" t="s">
        <v>107</v>
      </c>
      <c r="D84" s="39" t="s">
        <v>1488</v>
      </c>
      <c r="E84" s="39">
        <v>200100553</v>
      </c>
      <c r="F84" s="39" t="s">
        <v>1722</v>
      </c>
      <c r="G84" s="40" t="s">
        <v>1490</v>
      </c>
      <c r="H84" s="39" t="s">
        <v>883</v>
      </c>
      <c r="I84" s="39" t="s">
        <v>67</v>
      </c>
      <c r="J84" s="1"/>
      <c r="K84" s="1"/>
      <c r="L84" s="1"/>
      <c r="M84" s="1"/>
      <c r="N84" s="1"/>
      <c r="O84" s="1"/>
      <c r="P84" s="39" t="s">
        <v>67</v>
      </c>
      <c r="Q84" s="1"/>
      <c r="R84" s="1"/>
      <c r="S84" s="39" t="s">
        <v>67</v>
      </c>
      <c r="T84" s="1"/>
      <c r="U84" s="1"/>
      <c r="V84" s="1"/>
      <c r="W84" s="39" t="s">
        <v>67</v>
      </c>
      <c r="X84" s="1"/>
      <c r="Y84" s="1"/>
      <c r="Z84" s="39" t="s">
        <v>67</v>
      </c>
      <c r="AA84" s="1"/>
      <c r="AB84" s="39" t="s">
        <v>67</v>
      </c>
      <c r="AC84" s="39" t="s">
        <v>67</v>
      </c>
      <c r="AD84" s="1"/>
      <c r="AE84" s="1"/>
      <c r="AF84" s="1"/>
      <c r="AG84" s="39" t="s">
        <v>67</v>
      </c>
      <c r="AH84" s="39" t="s">
        <v>67</v>
      </c>
      <c r="AI84" s="39" t="s">
        <v>67</v>
      </c>
      <c r="AJ84" s="1"/>
      <c r="AK84" s="39" t="s">
        <v>67</v>
      </c>
      <c r="AL84" s="39" t="s">
        <v>67</v>
      </c>
      <c r="AM84" s="1"/>
      <c r="AN84" s="1"/>
      <c r="AO84" s="39" t="s">
        <v>67</v>
      </c>
      <c r="AP84" s="1"/>
      <c r="AQ84" s="1"/>
      <c r="AR84" s="1"/>
      <c r="AS84" s="1"/>
      <c r="AT84" s="1"/>
      <c r="AU84" s="39" t="s">
        <v>67</v>
      </c>
      <c r="AV84" s="1"/>
      <c r="AW84" s="39" t="s">
        <v>67</v>
      </c>
      <c r="AX84" s="1"/>
      <c r="AY84" s="1"/>
      <c r="AZ84" s="1"/>
      <c r="BA84" s="1"/>
      <c r="BB84" s="1"/>
      <c r="BC84" s="1"/>
      <c r="BD84" s="39" t="s">
        <v>67</v>
      </c>
      <c r="BE84" s="1"/>
      <c r="BF84" s="1"/>
      <c r="BG84" s="39" t="s">
        <v>67</v>
      </c>
      <c r="BH84" s="1"/>
      <c r="BI84" s="1"/>
      <c r="BJ84" s="1"/>
      <c r="BK84" s="39" t="s">
        <v>67</v>
      </c>
      <c r="BL84" s="1"/>
      <c r="BM84" s="1"/>
      <c r="BN84" s="39" t="s">
        <v>67</v>
      </c>
      <c r="BO84" s="1"/>
      <c r="BP84" s="39" t="s">
        <v>67</v>
      </c>
      <c r="BQ84" s="39" t="s">
        <v>67</v>
      </c>
      <c r="BR84" s="1"/>
      <c r="BS84" s="1"/>
      <c r="BT84" s="1"/>
      <c r="BU84" s="39" t="s">
        <v>67</v>
      </c>
      <c r="BV84" s="39" t="s">
        <v>67</v>
      </c>
      <c r="BW84" s="39" t="s">
        <v>67</v>
      </c>
      <c r="BX84" s="1"/>
      <c r="BY84" s="39" t="s">
        <v>67</v>
      </c>
      <c r="BZ84" s="39" t="s">
        <v>67</v>
      </c>
      <c r="CA84" s="1"/>
      <c r="CB84" s="1"/>
      <c r="CC84" s="39" t="s">
        <v>67</v>
      </c>
      <c r="CD84" s="1"/>
      <c r="CE84" s="1"/>
      <c r="CF84" s="1"/>
      <c r="CG84" s="1"/>
      <c r="CH84" s="1"/>
      <c r="CI84" s="1"/>
      <c r="CJ84" s="1"/>
      <c r="CK84" s="39" t="s">
        <v>67</v>
      </c>
      <c r="CL84" s="1"/>
      <c r="CM84" s="1"/>
      <c r="CN84" s="1"/>
      <c r="CO84" s="1"/>
      <c r="CP84" s="1"/>
      <c r="CQ84" s="1"/>
      <c r="CR84" s="39" t="s">
        <v>67</v>
      </c>
      <c r="CS84" s="1"/>
      <c r="CT84" s="1"/>
      <c r="CU84" s="39" t="s">
        <v>67</v>
      </c>
      <c r="CV84" s="1"/>
      <c r="CW84" s="1"/>
      <c r="CX84" s="1"/>
      <c r="CY84" s="39" t="s">
        <v>67</v>
      </c>
      <c r="CZ84" s="1"/>
      <c r="DA84" s="1"/>
      <c r="DB84" s="39" t="s">
        <v>67</v>
      </c>
      <c r="DC84" s="1"/>
      <c r="DD84" s="39" t="s">
        <v>67</v>
      </c>
      <c r="DE84" s="39" t="s">
        <v>67</v>
      </c>
      <c r="DF84" s="1"/>
      <c r="DG84" s="1"/>
      <c r="DH84" s="1"/>
      <c r="DI84" s="39" t="s">
        <v>67</v>
      </c>
      <c r="DJ84" s="39" t="s">
        <v>67</v>
      </c>
      <c r="DK84" s="39" t="s">
        <v>67</v>
      </c>
      <c r="DL84" s="1"/>
      <c r="DM84" s="39" t="s">
        <v>67</v>
      </c>
      <c r="DN84" s="39" t="s">
        <v>67</v>
      </c>
      <c r="DO84" s="1"/>
      <c r="DP84" s="1"/>
      <c r="DQ84" s="39" t="s">
        <v>67</v>
      </c>
      <c r="DR84" s="1"/>
      <c r="DS84" s="1"/>
      <c r="DT84" s="1"/>
      <c r="DU84" s="1"/>
      <c r="DV84" s="1"/>
      <c r="DW84" s="1"/>
      <c r="DX84" s="1"/>
      <c r="DY84" s="1"/>
    </row>
    <row r="85" spans="1:130" ht="12.5" x14ac:dyDescent="0.25">
      <c r="A85" s="38">
        <v>43770.328683981483</v>
      </c>
      <c r="B85" s="39" t="s">
        <v>1491</v>
      </c>
      <c r="C85" s="39" t="s">
        <v>107</v>
      </c>
      <c r="D85" s="39" t="s">
        <v>1492</v>
      </c>
      <c r="E85" s="39">
        <v>200100571</v>
      </c>
      <c r="F85" s="39" t="s">
        <v>1493</v>
      </c>
      <c r="G85" s="40" t="s">
        <v>1494</v>
      </c>
      <c r="H85" s="39" t="s">
        <v>883</v>
      </c>
      <c r="I85" s="39" t="s">
        <v>67</v>
      </c>
      <c r="J85" s="39" t="s">
        <v>67</v>
      </c>
      <c r="K85" s="39" t="s">
        <v>67</v>
      </c>
      <c r="L85" s="1"/>
      <c r="M85" s="1"/>
      <c r="N85" s="1"/>
      <c r="O85" s="1"/>
      <c r="P85" s="39" t="s">
        <v>67</v>
      </c>
      <c r="Q85" s="1"/>
      <c r="R85" s="39" t="s">
        <v>67</v>
      </c>
      <c r="S85" s="39" t="s">
        <v>67</v>
      </c>
      <c r="T85" s="1"/>
      <c r="U85" s="1"/>
      <c r="V85" s="1"/>
      <c r="W85" s="39" t="s">
        <v>67</v>
      </c>
      <c r="X85" s="1"/>
      <c r="Y85" s="39" t="s">
        <v>67</v>
      </c>
      <c r="Z85" s="39" t="s">
        <v>67</v>
      </c>
      <c r="AA85" s="39" t="s">
        <v>67</v>
      </c>
      <c r="AB85" s="39" t="s">
        <v>67</v>
      </c>
      <c r="AC85" s="1"/>
      <c r="AD85" s="1"/>
      <c r="AE85" s="39" t="s">
        <v>67</v>
      </c>
      <c r="AF85" s="1"/>
      <c r="AG85" s="1"/>
      <c r="AH85" s="39" t="s">
        <v>67</v>
      </c>
      <c r="AI85" s="39" t="s">
        <v>67</v>
      </c>
      <c r="AJ85" s="1"/>
      <c r="AK85" s="39" t="s">
        <v>67</v>
      </c>
      <c r="AL85" s="39" t="s">
        <v>67</v>
      </c>
      <c r="AM85" s="1"/>
      <c r="AN85" s="1"/>
      <c r="AO85" s="39" t="s">
        <v>67</v>
      </c>
      <c r="AP85" s="1"/>
      <c r="AQ85" s="1"/>
      <c r="AR85" s="1"/>
      <c r="AS85" s="1"/>
      <c r="AT85" s="1"/>
      <c r="AU85" s="39" t="s">
        <v>67</v>
      </c>
      <c r="AV85" s="39" t="s">
        <v>67</v>
      </c>
      <c r="AW85" s="39" t="s">
        <v>67</v>
      </c>
      <c r="AX85" s="39" t="s">
        <v>67</v>
      </c>
      <c r="AY85" s="39" t="s">
        <v>67</v>
      </c>
      <c r="AZ85" s="1"/>
      <c r="BA85" s="1"/>
      <c r="BB85" s="1"/>
      <c r="BC85" s="1"/>
      <c r="BD85" s="39" t="s">
        <v>67</v>
      </c>
      <c r="BE85" s="1"/>
      <c r="BF85" s="39" t="s">
        <v>67</v>
      </c>
      <c r="BG85" s="39" t="s">
        <v>67</v>
      </c>
      <c r="BH85" s="1"/>
      <c r="BI85" s="1"/>
      <c r="BJ85" s="1"/>
      <c r="BK85" s="39" t="s">
        <v>67</v>
      </c>
      <c r="BL85" s="1"/>
      <c r="BM85" s="39" t="s">
        <v>67</v>
      </c>
      <c r="BN85" s="39" t="s">
        <v>67</v>
      </c>
      <c r="BO85" s="39" t="s">
        <v>67</v>
      </c>
      <c r="BP85" s="39" t="s">
        <v>67</v>
      </c>
      <c r="BQ85" s="1"/>
      <c r="BR85" s="1"/>
      <c r="BS85" s="39" t="s">
        <v>67</v>
      </c>
      <c r="BT85" s="1"/>
      <c r="BU85" s="1"/>
      <c r="BV85" s="39" t="s">
        <v>67</v>
      </c>
      <c r="BW85" s="39" t="s">
        <v>67</v>
      </c>
      <c r="BX85" s="1"/>
      <c r="BY85" s="39" t="s">
        <v>67</v>
      </c>
      <c r="BZ85" s="39" t="s">
        <v>67</v>
      </c>
      <c r="CA85" s="1"/>
      <c r="CB85" s="1"/>
      <c r="CC85" s="39" t="s">
        <v>67</v>
      </c>
      <c r="CD85" s="1"/>
      <c r="CE85" s="1"/>
      <c r="CF85" s="1"/>
      <c r="CG85" s="1"/>
      <c r="CH85" s="1"/>
      <c r="CI85" s="39" t="s">
        <v>67</v>
      </c>
      <c r="CJ85" s="39" t="s">
        <v>67</v>
      </c>
      <c r="CK85" s="39" t="s">
        <v>67</v>
      </c>
      <c r="CL85" s="39" t="s">
        <v>67</v>
      </c>
      <c r="CM85" s="39" t="s">
        <v>67</v>
      </c>
      <c r="CN85" s="1"/>
      <c r="CO85" s="1"/>
      <c r="CP85" s="1"/>
      <c r="CQ85" s="1"/>
      <c r="CR85" s="39" t="s">
        <v>67</v>
      </c>
      <c r="CS85" s="1"/>
      <c r="CT85" s="39" t="s">
        <v>67</v>
      </c>
      <c r="CU85" s="39" t="s">
        <v>67</v>
      </c>
      <c r="CV85" s="1"/>
      <c r="CW85" s="1"/>
      <c r="CX85" s="1"/>
      <c r="CY85" s="39" t="s">
        <v>67</v>
      </c>
      <c r="CZ85" s="1"/>
      <c r="DA85" s="39" t="s">
        <v>67</v>
      </c>
      <c r="DB85" s="39" t="s">
        <v>67</v>
      </c>
      <c r="DC85" s="39" t="s">
        <v>67</v>
      </c>
      <c r="DD85" s="39" t="s">
        <v>67</v>
      </c>
      <c r="DE85" s="1"/>
      <c r="DF85" s="1"/>
      <c r="DG85" s="39" t="s">
        <v>67</v>
      </c>
      <c r="DH85" s="1"/>
      <c r="DI85" s="1"/>
      <c r="DJ85" s="39" t="s">
        <v>67</v>
      </c>
      <c r="DK85" s="39" t="s">
        <v>67</v>
      </c>
      <c r="DL85" s="1"/>
      <c r="DM85" s="39" t="s">
        <v>67</v>
      </c>
      <c r="DN85" s="39" t="s">
        <v>67</v>
      </c>
      <c r="DO85" s="1"/>
      <c r="DP85" s="1"/>
      <c r="DQ85" s="39" t="s">
        <v>67</v>
      </c>
      <c r="DR85" s="1"/>
      <c r="DS85" s="1"/>
      <c r="DT85" s="1"/>
      <c r="DU85" s="1"/>
      <c r="DV85" s="1"/>
      <c r="DW85" s="39" t="s">
        <v>67</v>
      </c>
      <c r="DX85" s="39" t="s">
        <v>67</v>
      </c>
      <c r="DY85" s="1"/>
      <c r="DZ85" s="39" t="s">
        <v>1495</v>
      </c>
    </row>
    <row r="86" spans="1:130" ht="12.5" x14ac:dyDescent="0.25">
      <c r="A86" s="38">
        <v>43770.695642789353</v>
      </c>
      <c r="B86" s="39" t="s">
        <v>1499</v>
      </c>
      <c r="C86" s="39" t="s">
        <v>107</v>
      </c>
      <c r="D86" s="39" t="s">
        <v>1500</v>
      </c>
      <c r="E86" s="39">
        <v>200100580</v>
      </c>
      <c r="F86" s="39" t="s">
        <v>1501</v>
      </c>
      <c r="G86" s="40" t="s">
        <v>1502</v>
      </c>
      <c r="H86" s="39" t="s">
        <v>883</v>
      </c>
      <c r="I86" s="1"/>
      <c r="J86" s="1"/>
      <c r="K86" s="1"/>
      <c r="L86" s="1"/>
      <c r="M86" s="1"/>
      <c r="N86" s="1"/>
      <c r="O86" s="1"/>
      <c r="P86" s="39" t="s">
        <v>67</v>
      </c>
      <c r="Q86" s="1"/>
      <c r="R86" s="1"/>
      <c r="S86" s="39" t="s">
        <v>67</v>
      </c>
      <c r="T86" s="1"/>
      <c r="U86" s="1"/>
      <c r="V86" s="1"/>
      <c r="W86" s="1"/>
      <c r="X86" s="1"/>
      <c r="Y86" s="1"/>
      <c r="Z86" s="1"/>
      <c r="AA86" s="1"/>
      <c r="AB86" s="39" t="s">
        <v>67</v>
      </c>
      <c r="AC86" s="39" t="s">
        <v>67</v>
      </c>
      <c r="AD86" s="1"/>
      <c r="AE86" s="1"/>
      <c r="AF86" s="1"/>
      <c r="AG86" s="39" t="s">
        <v>67</v>
      </c>
      <c r="AH86" s="39" t="s">
        <v>67</v>
      </c>
      <c r="AI86" s="39" t="s">
        <v>67</v>
      </c>
      <c r="AJ86" s="1"/>
      <c r="AK86" s="39" t="s">
        <v>67</v>
      </c>
      <c r="AL86" s="39" t="s">
        <v>67</v>
      </c>
      <c r="AM86" s="1"/>
      <c r="AN86" s="1"/>
      <c r="AO86" s="39" t="s">
        <v>67</v>
      </c>
      <c r="AP86" s="1"/>
      <c r="AQ86" s="1"/>
      <c r="AR86" s="1"/>
      <c r="AS86" s="1"/>
      <c r="AT86" s="1"/>
      <c r="AU86" s="39" t="s">
        <v>67</v>
      </c>
      <c r="AV86" s="39" t="s">
        <v>67</v>
      </c>
      <c r="AW86" s="1"/>
      <c r="AX86" s="1"/>
      <c r="AY86" s="1"/>
      <c r="AZ86" s="1"/>
      <c r="BA86" s="1"/>
      <c r="BB86" s="1"/>
      <c r="BC86" s="1"/>
      <c r="BD86" s="39" t="s">
        <v>67</v>
      </c>
      <c r="BE86" s="1"/>
      <c r="BF86" s="1"/>
      <c r="BG86" s="39" t="s">
        <v>67</v>
      </c>
      <c r="BH86" s="1"/>
      <c r="BI86" s="1"/>
      <c r="BJ86" s="1"/>
      <c r="BK86" s="1"/>
      <c r="BL86" s="1"/>
      <c r="BM86" s="1"/>
      <c r="BN86" s="39" t="s">
        <v>67</v>
      </c>
      <c r="BO86" s="1"/>
      <c r="BP86" s="39" t="s">
        <v>67</v>
      </c>
      <c r="BQ86" s="39" t="s">
        <v>67</v>
      </c>
      <c r="BR86" s="1"/>
      <c r="BS86" s="1"/>
      <c r="BT86" s="1"/>
      <c r="BU86" s="39" t="s">
        <v>67</v>
      </c>
      <c r="BV86" s="39" t="s">
        <v>67</v>
      </c>
      <c r="BW86" s="39" t="s">
        <v>67</v>
      </c>
      <c r="BX86" s="1"/>
      <c r="BY86" s="39" t="s">
        <v>67</v>
      </c>
      <c r="BZ86" s="39" t="s">
        <v>67</v>
      </c>
      <c r="CA86" s="1"/>
      <c r="CB86" s="1"/>
      <c r="CC86" s="1"/>
      <c r="CD86" s="1"/>
      <c r="CE86" s="1"/>
      <c r="CF86" s="1"/>
      <c r="CG86" s="1"/>
      <c r="CH86" s="1"/>
      <c r="CI86" s="39" t="s">
        <v>67</v>
      </c>
      <c r="CJ86" s="39" t="s">
        <v>67</v>
      </c>
      <c r="CK86" s="1"/>
      <c r="CL86" s="1"/>
      <c r="CM86" s="1"/>
      <c r="CN86" s="1"/>
      <c r="CO86" s="1"/>
      <c r="CP86" s="1"/>
      <c r="CQ86" s="1"/>
      <c r="CR86" s="39" t="s">
        <v>67</v>
      </c>
      <c r="CS86" s="1"/>
      <c r="CT86" s="1"/>
      <c r="CU86" s="39" t="s">
        <v>67</v>
      </c>
      <c r="CV86" s="1"/>
      <c r="CW86" s="1"/>
      <c r="CX86" s="1"/>
      <c r="CY86" s="1"/>
      <c r="CZ86" s="1"/>
      <c r="DA86" s="1"/>
      <c r="DB86" s="39" t="s">
        <v>67</v>
      </c>
      <c r="DC86" s="1"/>
      <c r="DD86" s="39" t="s">
        <v>67</v>
      </c>
      <c r="DE86" s="39" t="s">
        <v>67</v>
      </c>
      <c r="DF86" s="1"/>
      <c r="DG86" s="1"/>
      <c r="DH86" s="1"/>
      <c r="DI86" s="39" t="s">
        <v>67</v>
      </c>
      <c r="DJ86" s="39" t="s">
        <v>67</v>
      </c>
      <c r="DK86" s="39" t="s">
        <v>67</v>
      </c>
      <c r="DL86" s="1"/>
      <c r="DM86" s="39" t="s">
        <v>67</v>
      </c>
      <c r="DN86" s="39" t="s">
        <v>67</v>
      </c>
      <c r="DO86" s="1"/>
      <c r="DP86" s="1"/>
      <c r="DQ86" s="39" t="s">
        <v>67</v>
      </c>
      <c r="DR86" s="1"/>
      <c r="DS86" s="1"/>
      <c r="DT86" s="1"/>
      <c r="DU86" s="1"/>
      <c r="DV86" s="1"/>
      <c r="DW86" s="39" t="s">
        <v>67</v>
      </c>
      <c r="DX86" s="39" t="s">
        <v>67</v>
      </c>
      <c r="DY86" s="39" t="s">
        <v>1723</v>
      </c>
      <c r="DZ86" s="39" t="s">
        <v>684</v>
      </c>
    </row>
    <row r="87" spans="1:130" ht="12.5" x14ac:dyDescent="0.25">
      <c r="A87" s="38">
        <v>43772.269035289355</v>
      </c>
      <c r="B87" s="39" t="s">
        <v>782</v>
      </c>
      <c r="C87" s="39" t="s">
        <v>107</v>
      </c>
      <c r="D87" s="39" t="s">
        <v>1724</v>
      </c>
      <c r="E87" s="39">
        <v>200100937</v>
      </c>
      <c r="F87" s="39" t="s">
        <v>1725</v>
      </c>
      <c r="G87" s="40" t="s">
        <v>783</v>
      </c>
      <c r="H87" s="39" t="s">
        <v>883</v>
      </c>
      <c r="I87" s="39" t="s">
        <v>67</v>
      </c>
      <c r="J87" s="39" t="s">
        <v>67</v>
      </c>
      <c r="K87" s="39" t="s">
        <v>67</v>
      </c>
      <c r="L87" s="1"/>
      <c r="M87" s="39" t="s">
        <v>67</v>
      </c>
      <c r="N87" s="1"/>
      <c r="O87" s="1"/>
      <c r="P87" s="39" t="s">
        <v>67</v>
      </c>
      <c r="Q87" s="1"/>
      <c r="R87" s="39" t="s">
        <v>67</v>
      </c>
      <c r="S87" s="1"/>
      <c r="T87" s="1"/>
      <c r="U87" s="1"/>
      <c r="V87" s="39" t="s">
        <v>67</v>
      </c>
      <c r="W87" s="1"/>
      <c r="X87" s="1"/>
      <c r="Y87" s="1"/>
      <c r="Z87" s="39" t="s">
        <v>67</v>
      </c>
      <c r="AA87" s="39" t="s">
        <v>67</v>
      </c>
      <c r="AB87" s="39" t="s">
        <v>67</v>
      </c>
      <c r="AC87" s="1"/>
      <c r="AD87" s="39" t="s">
        <v>67</v>
      </c>
      <c r="AE87" s="1"/>
      <c r="AF87" s="1"/>
      <c r="AG87" s="1"/>
      <c r="AH87" s="39" t="s">
        <v>67</v>
      </c>
      <c r="AI87" s="39" t="s">
        <v>67</v>
      </c>
      <c r="AJ87" s="1"/>
      <c r="AK87" s="39" t="s">
        <v>67</v>
      </c>
      <c r="AL87" s="39" t="s">
        <v>67</v>
      </c>
      <c r="AM87" s="1"/>
      <c r="AN87" s="1"/>
      <c r="AO87" s="39" t="s">
        <v>67</v>
      </c>
      <c r="AP87" s="1"/>
      <c r="AQ87" s="1"/>
      <c r="AR87" s="1"/>
      <c r="AS87" s="1"/>
      <c r="AT87" s="1"/>
      <c r="AU87" s="39" t="s">
        <v>67</v>
      </c>
      <c r="AV87" s="1"/>
      <c r="AW87" s="39" t="s">
        <v>67</v>
      </c>
      <c r="AX87" s="39" t="s">
        <v>67</v>
      </c>
      <c r="AY87" s="39" t="s">
        <v>67</v>
      </c>
      <c r="AZ87" s="1"/>
      <c r="BA87" s="39" t="s">
        <v>67</v>
      </c>
      <c r="BB87" s="1"/>
      <c r="BC87" s="1"/>
      <c r="BD87" s="39" t="s">
        <v>67</v>
      </c>
      <c r="BE87" s="1"/>
      <c r="BF87" s="39" t="s">
        <v>67</v>
      </c>
      <c r="BG87" s="1"/>
      <c r="BH87" s="1"/>
      <c r="BI87" s="1"/>
      <c r="BJ87" s="39" t="s">
        <v>67</v>
      </c>
      <c r="BK87" s="1"/>
      <c r="BL87" s="1"/>
      <c r="BM87" s="1"/>
      <c r="BN87" s="39" t="s">
        <v>67</v>
      </c>
      <c r="BO87" s="39" t="s">
        <v>67</v>
      </c>
      <c r="BP87" s="39" t="s">
        <v>67</v>
      </c>
      <c r="BQ87" s="1"/>
      <c r="BR87" s="39" t="s">
        <v>67</v>
      </c>
      <c r="BS87" s="1"/>
      <c r="BT87" s="1"/>
      <c r="BU87" s="1"/>
      <c r="BV87" s="39" t="s">
        <v>67</v>
      </c>
      <c r="BW87" s="39" t="s">
        <v>67</v>
      </c>
      <c r="BX87" s="1"/>
      <c r="BY87" s="39" t="s">
        <v>67</v>
      </c>
      <c r="BZ87" s="39" t="s">
        <v>67</v>
      </c>
      <c r="CA87" s="1"/>
      <c r="CB87" s="1"/>
      <c r="CC87" s="39" t="s">
        <v>67</v>
      </c>
      <c r="CD87" s="1"/>
      <c r="CE87" s="1"/>
      <c r="CF87" s="1"/>
      <c r="CG87" s="1"/>
      <c r="CH87" s="1"/>
      <c r="CI87" s="39" t="s">
        <v>67</v>
      </c>
      <c r="CJ87" s="1"/>
      <c r="CK87" s="39" t="s">
        <v>67</v>
      </c>
      <c r="CL87" s="39" t="s">
        <v>67</v>
      </c>
      <c r="CM87" s="39" t="s">
        <v>67</v>
      </c>
      <c r="CN87" s="1"/>
      <c r="CO87" s="39" t="s">
        <v>67</v>
      </c>
      <c r="CP87" s="1"/>
      <c r="CQ87" s="1"/>
      <c r="CR87" s="39" t="s">
        <v>67</v>
      </c>
      <c r="CS87" s="1"/>
      <c r="CT87" s="39" t="s">
        <v>67</v>
      </c>
      <c r="CU87" s="1"/>
      <c r="CV87" s="1"/>
      <c r="CW87" s="1"/>
      <c r="CX87" s="39" t="s">
        <v>67</v>
      </c>
      <c r="CY87" s="1"/>
      <c r="CZ87" s="1"/>
      <c r="DA87" s="1"/>
      <c r="DB87" s="39" t="s">
        <v>67</v>
      </c>
      <c r="DC87" s="39" t="s">
        <v>67</v>
      </c>
      <c r="DD87" s="39" t="s">
        <v>67</v>
      </c>
      <c r="DE87" s="1"/>
      <c r="DF87" s="39" t="s">
        <v>67</v>
      </c>
      <c r="DG87" s="1"/>
      <c r="DH87" s="1"/>
      <c r="DI87" s="1"/>
      <c r="DJ87" s="39" t="s">
        <v>67</v>
      </c>
      <c r="DK87" s="39" t="s">
        <v>67</v>
      </c>
      <c r="DL87" s="1"/>
      <c r="DM87" s="39" t="s">
        <v>67</v>
      </c>
      <c r="DN87" s="39" t="s">
        <v>67</v>
      </c>
      <c r="DO87" s="1"/>
      <c r="DP87" s="1"/>
      <c r="DQ87" s="39" t="s">
        <v>67</v>
      </c>
      <c r="DR87" s="1"/>
      <c r="DS87" s="1"/>
      <c r="DT87" s="1"/>
      <c r="DU87" s="1"/>
      <c r="DV87" s="1"/>
      <c r="DW87" s="39" t="s">
        <v>67</v>
      </c>
      <c r="DX87" s="1"/>
      <c r="DY87" s="1"/>
      <c r="DZ87" s="39" t="s">
        <v>1466</v>
      </c>
    </row>
    <row r="88" spans="1:130" ht="12.5" x14ac:dyDescent="0.25">
      <c r="A88" s="38">
        <v>43769.605942476854</v>
      </c>
      <c r="B88" s="39" t="s">
        <v>786</v>
      </c>
      <c r="C88" s="39" t="s">
        <v>107</v>
      </c>
      <c r="D88" s="39" t="s">
        <v>1726</v>
      </c>
      <c r="E88" s="39">
        <v>200100621</v>
      </c>
      <c r="F88" s="39" t="s">
        <v>788</v>
      </c>
      <c r="G88" s="40" t="s">
        <v>1521</v>
      </c>
      <c r="H88" s="39" t="s">
        <v>883</v>
      </c>
      <c r="I88" s="1"/>
      <c r="J88" s="1"/>
      <c r="K88" s="39" t="s">
        <v>67</v>
      </c>
      <c r="L88" s="1"/>
      <c r="M88" s="1"/>
      <c r="N88" s="39" t="s">
        <v>67</v>
      </c>
      <c r="O88" s="1"/>
      <c r="P88" s="39" t="s">
        <v>67</v>
      </c>
      <c r="Q88" s="1"/>
      <c r="R88" s="1"/>
      <c r="S88" s="1"/>
      <c r="T88" s="1"/>
      <c r="U88" s="1"/>
      <c r="V88" s="1"/>
      <c r="W88" s="1"/>
      <c r="X88" s="1"/>
      <c r="Y88" s="1"/>
      <c r="Z88" s="39" t="s">
        <v>67</v>
      </c>
      <c r="AA88" s="1"/>
      <c r="AB88" s="1"/>
      <c r="AC88" s="39" t="s">
        <v>67</v>
      </c>
      <c r="AD88" s="1"/>
      <c r="AE88" s="1"/>
      <c r="AF88" s="1"/>
      <c r="AG88" s="39" t="s">
        <v>67</v>
      </c>
      <c r="AH88" s="39" t="s">
        <v>67</v>
      </c>
      <c r="AI88" s="39" t="s">
        <v>67</v>
      </c>
      <c r="AJ88" s="1"/>
      <c r="AK88" s="39" t="s">
        <v>67</v>
      </c>
      <c r="AL88" s="1"/>
      <c r="AM88" s="1"/>
      <c r="AN88" s="1"/>
      <c r="AO88" s="1"/>
      <c r="AP88" s="1"/>
      <c r="AQ88" s="1"/>
      <c r="AR88" s="1"/>
      <c r="AS88" s="1"/>
      <c r="AT88" s="1"/>
      <c r="AU88" s="1"/>
      <c r="AV88" s="1"/>
      <c r="AW88" s="1"/>
      <c r="AX88" s="1"/>
      <c r="AY88" s="39" t="s">
        <v>67</v>
      </c>
      <c r="AZ88" s="1"/>
      <c r="BA88" s="1"/>
      <c r="BB88" s="39" t="s">
        <v>67</v>
      </c>
      <c r="BC88" s="1"/>
      <c r="BD88" s="39" t="s">
        <v>67</v>
      </c>
      <c r="BE88" s="1"/>
      <c r="BF88" s="1"/>
      <c r="BG88" s="1"/>
      <c r="BH88" s="1"/>
      <c r="BI88" s="1"/>
      <c r="BJ88" s="1"/>
      <c r="BK88" s="1"/>
      <c r="BL88" s="1"/>
      <c r="BM88" s="1"/>
      <c r="BN88" s="39" t="s">
        <v>67</v>
      </c>
      <c r="BO88" s="1"/>
      <c r="BP88" s="1"/>
      <c r="BQ88" s="39" t="s">
        <v>67</v>
      </c>
      <c r="BR88" s="1"/>
      <c r="BS88" s="1"/>
      <c r="BT88" s="1"/>
      <c r="BU88" s="39" t="s">
        <v>67</v>
      </c>
      <c r="BV88" s="39" t="s">
        <v>67</v>
      </c>
      <c r="BW88" s="39" t="s">
        <v>67</v>
      </c>
      <c r="BX88" s="1"/>
      <c r="BY88" s="39" t="s">
        <v>67</v>
      </c>
      <c r="BZ88" s="1"/>
      <c r="CA88" s="1"/>
      <c r="CB88" s="1"/>
      <c r="CC88" s="1"/>
      <c r="CD88" s="1"/>
      <c r="CE88" s="1"/>
      <c r="CF88" s="1"/>
      <c r="CG88" s="1"/>
      <c r="CH88" s="1"/>
      <c r="CI88" s="1"/>
      <c r="CJ88" s="1"/>
      <c r="CK88" s="1"/>
      <c r="CL88" s="1"/>
      <c r="CM88" s="39" t="s">
        <v>67</v>
      </c>
      <c r="CN88" s="1"/>
      <c r="CO88" s="1"/>
      <c r="CP88" s="39" t="s">
        <v>67</v>
      </c>
      <c r="CQ88" s="1"/>
      <c r="CR88" s="39" t="s">
        <v>67</v>
      </c>
      <c r="CS88" s="1"/>
      <c r="CT88" s="1"/>
      <c r="CU88" s="1"/>
      <c r="CV88" s="1"/>
      <c r="CW88" s="1"/>
      <c r="CX88" s="1"/>
      <c r="CY88" s="1"/>
      <c r="CZ88" s="1"/>
      <c r="DA88" s="1"/>
      <c r="DB88" s="39" t="s">
        <v>67</v>
      </c>
      <c r="DC88" s="1"/>
      <c r="DD88" s="1"/>
      <c r="DE88" s="39" t="s">
        <v>67</v>
      </c>
      <c r="DF88" s="1"/>
      <c r="DG88" s="1"/>
      <c r="DH88" s="1"/>
      <c r="DI88" s="39" t="s">
        <v>67</v>
      </c>
      <c r="DJ88" s="39" t="s">
        <v>67</v>
      </c>
      <c r="DK88" s="39" t="s">
        <v>67</v>
      </c>
      <c r="DL88" s="1"/>
      <c r="DM88" s="39" t="s">
        <v>67</v>
      </c>
      <c r="DN88" s="1"/>
      <c r="DO88" s="1"/>
      <c r="DP88" s="1"/>
      <c r="DQ88" s="1"/>
      <c r="DR88" s="1"/>
      <c r="DS88" s="1"/>
      <c r="DT88" s="1"/>
      <c r="DU88" s="1"/>
      <c r="DV88" s="1"/>
      <c r="DW88" s="1"/>
      <c r="DX88" s="1"/>
      <c r="DY88" s="39" t="s">
        <v>219</v>
      </c>
      <c r="DZ88" s="39" t="s">
        <v>224</v>
      </c>
    </row>
    <row r="89" spans="1:130" ht="12.5" x14ac:dyDescent="0.25">
      <c r="A89" s="38">
        <v>43774.2613102662</v>
      </c>
      <c r="B89" s="39" t="s">
        <v>802</v>
      </c>
      <c r="C89" s="39" t="s">
        <v>107</v>
      </c>
      <c r="D89" s="39" t="s">
        <v>1727</v>
      </c>
      <c r="E89" s="39">
        <v>200100674</v>
      </c>
      <c r="F89" s="39" t="s">
        <v>803</v>
      </c>
      <c r="G89" s="40" t="s">
        <v>804</v>
      </c>
      <c r="H89" s="39" t="s">
        <v>883</v>
      </c>
      <c r="I89" s="1"/>
      <c r="J89" s="1"/>
      <c r="K89" s="1"/>
      <c r="L89" s="1"/>
      <c r="M89" s="1"/>
      <c r="N89" s="1"/>
      <c r="O89" s="1"/>
      <c r="P89" s="39" t="s">
        <v>67</v>
      </c>
      <c r="Q89" s="1"/>
      <c r="R89" s="1"/>
      <c r="S89" s="1"/>
      <c r="T89" s="1"/>
      <c r="U89" s="1"/>
      <c r="V89" s="1"/>
      <c r="W89" s="39" t="s">
        <v>67</v>
      </c>
      <c r="X89" s="1"/>
      <c r="Y89" s="1"/>
      <c r="Z89" s="39" t="s">
        <v>67</v>
      </c>
      <c r="AA89" s="1"/>
      <c r="AB89" s="39" t="s">
        <v>67</v>
      </c>
      <c r="AC89" s="39" t="s">
        <v>67</v>
      </c>
      <c r="AD89" s="1"/>
      <c r="AE89" s="1"/>
      <c r="AF89" s="1"/>
      <c r="AG89" s="39" t="s">
        <v>67</v>
      </c>
      <c r="AH89" s="39" t="s">
        <v>67</v>
      </c>
      <c r="AI89" s="39" t="s">
        <v>67</v>
      </c>
      <c r="AJ89" s="1"/>
      <c r="AK89" s="39" t="s">
        <v>67</v>
      </c>
      <c r="AL89" s="39" t="s">
        <v>67</v>
      </c>
      <c r="AM89" s="1"/>
      <c r="AN89" s="1"/>
      <c r="AO89" s="1"/>
      <c r="AP89" s="1"/>
      <c r="AQ89" s="1"/>
      <c r="AR89" s="1"/>
      <c r="AS89" s="1"/>
      <c r="AT89" s="1"/>
      <c r="AU89" s="39" t="s">
        <v>67</v>
      </c>
      <c r="AV89" s="1"/>
      <c r="AW89" s="1"/>
      <c r="AX89" s="1"/>
      <c r="AY89" s="1"/>
      <c r="AZ89" s="1"/>
      <c r="BA89" s="1"/>
      <c r="BB89" s="1"/>
      <c r="BC89" s="1"/>
      <c r="BD89" s="1"/>
      <c r="BE89" s="1"/>
      <c r="BF89" s="1"/>
      <c r="BG89" s="1"/>
      <c r="BH89" s="1"/>
      <c r="BI89" s="1"/>
      <c r="BJ89" s="1"/>
      <c r="BK89" s="39" t="s">
        <v>67</v>
      </c>
      <c r="BL89" s="1"/>
      <c r="BM89" s="1"/>
      <c r="BN89" s="39" t="s">
        <v>67</v>
      </c>
      <c r="BO89" s="1"/>
      <c r="BP89" s="39" t="s">
        <v>67</v>
      </c>
      <c r="BQ89" s="39" t="s">
        <v>67</v>
      </c>
      <c r="BR89" s="1"/>
      <c r="BS89" s="1"/>
      <c r="BT89" s="1"/>
      <c r="BU89" s="39" t="s">
        <v>67</v>
      </c>
      <c r="BV89" s="39" t="s">
        <v>67</v>
      </c>
      <c r="BW89" s="39" t="s">
        <v>67</v>
      </c>
      <c r="BX89" s="1"/>
      <c r="BY89" s="39" t="s">
        <v>67</v>
      </c>
      <c r="BZ89" s="39" t="s">
        <v>67</v>
      </c>
      <c r="CA89" s="1"/>
      <c r="CB89" s="1"/>
      <c r="CC89" s="1"/>
      <c r="CD89" s="1"/>
      <c r="CE89" s="1"/>
      <c r="CF89" s="1"/>
      <c r="CG89" s="1"/>
      <c r="CH89" s="1"/>
      <c r="CI89" s="39" t="s">
        <v>67</v>
      </c>
      <c r="CJ89" s="1"/>
      <c r="CK89" s="1"/>
      <c r="CL89" s="1"/>
      <c r="CM89" s="1"/>
      <c r="CN89" s="1"/>
      <c r="CO89" s="1"/>
      <c r="CP89" s="1"/>
      <c r="CQ89" s="1"/>
      <c r="CR89" s="39" t="s">
        <v>67</v>
      </c>
      <c r="CS89" s="1"/>
      <c r="CT89" s="1"/>
      <c r="CU89" s="1"/>
      <c r="CV89" s="1"/>
      <c r="CW89" s="1"/>
      <c r="CX89" s="1"/>
      <c r="CY89" s="39" t="s">
        <v>67</v>
      </c>
      <c r="CZ89" s="1"/>
      <c r="DA89" s="1"/>
      <c r="DB89" s="39" t="s">
        <v>67</v>
      </c>
      <c r="DC89" s="1"/>
      <c r="DD89" s="39" t="s">
        <v>67</v>
      </c>
      <c r="DE89" s="39" t="s">
        <v>67</v>
      </c>
      <c r="DF89" s="1"/>
      <c r="DG89" s="1"/>
      <c r="DH89" s="1"/>
      <c r="DI89" s="39" t="s">
        <v>67</v>
      </c>
      <c r="DJ89" s="39" t="s">
        <v>67</v>
      </c>
      <c r="DK89" s="39" t="s">
        <v>67</v>
      </c>
      <c r="DL89" s="1"/>
      <c r="DM89" s="39" t="s">
        <v>67</v>
      </c>
      <c r="DN89" s="39" t="s">
        <v>67</v>
      </c>
      <c r="DO89" s="1"/>
      <c r="DP89" s="1"/>
      <c r="DQ89" s="1"/>
      <c r="DR89" s="1"/>
      <c r="DS89" s="1"/>
      <c r="DT89" s="1"/>
      <c r="DU89" s="1"/>
      <c r="DV89" s="1"/>
      <c r="DW89" s="39" t="s">
        <v>67</v>
      </c>
      <c r="DX89" s="1"/>
      <c r="DY89" s="1"/>
      <c r="DZ89" s="39" t="s">
        <v>329</v>
      </c>
    </row>
    <row r="90" spans="1:130" ht="12.5" x14ac:dyDescent="0.25">
      <c r="A90" s="38">
        <v>43769.60842340278</v>
      </c>
      <c r="B90" s="39" t="s">
        <v>1539</v>
      </c>
      <c r="C90" s="39" t="s">
        <v>107</v>
      </c>
      <c r="D90" s="39" t="s">
        <v>1540</v>
      </c>
      <c r="E90" s="39">
        <v>200100680</v>
      </c>
      <c r="F90" s="39" t="s">
        <v>1541</v>
      </c>
      <c r="G90" s="40" t="s">
        <v>1542</v>
      </c>
      <c r="H90" s="39" t="s">
        <v>883</v>
      </c>
      <c r="I90" s="1"/>
      <c r="J90" s="1"/>
      <c r="K90" s="39" t="s">
        <v>67</v>
      </c>
      <c r="L90" s="1"/>
      <c r="M90" s="1"/>
      <c r="N90" s="1"/>
      <c r="O90" s="1"/>
      <c r="P90" s="39" t="s">
        <v>67</v>
      </c>
      <c r="Q90" s="1"/>
      <c r="R90" s="1"/>
      <c r="S90" s="1"/>
      <c r="T90" s="1"/>
      <c r="U90" s="1"/>
      <c r="V90" s="1"/>
      <c r="W90" s="1"/>
      <c r="X90" s="1"/>
      <c r="Y90" s="1"/>
      <c r="Z90" s="39" t="s">
        <v>67</v>
      </c>
      <c r="AA90" s="1"/>
      <c r="AB90" s="39" t="s">
        <v>67</v>
      </c>
      <c r="AC90" s="39" t="s">
        <v>67</v>
      </c>
      <c r="AD90" s="1"/>
      <c r="AE90" s="1"/>
      <c r="AF90" s="1"/>
      <c r="AG90" s="39" t="s">
        <v>67</v>
      </c>
      <c r="AH90" s="39" t="s">
        <v>67</v>
      </c>
      <c r="AI90" s="39" t="s">
        <v>67</v>
      </c>
      <c r="AJ90" s="1"/>
      <c r="AK90" s="39" t="s">
        <v>67</v>
      </c>
      <c r="AL90" s="1"/>
      <c r="AM90" s="1"/>
      <c r="AN90" s="1"/>
      <c r="AO90" s="1"/>
      <c r="AP90" s="1"/>
      <c r="AQ90" s="1"/>
      <c r="AR90" s="1"/>
      <c r="AS90" s="1"/>
      <c r="AT90" s="1"/>
      <c r="AU90" s="1"/>
      <c r="AV90" s="1"/>
      <c r="AW90" s="39" t="s">
        <v>67</v>
      </c>
      <c r="AX90" s="1"/>
      <c r="AY90" s="39" t="s">
        <v>67</v>
      </c>
      <c r="AZ90" s="1"/>
      <c r="BA90" s="1"/>
      <c r="BB90" s="1"/>
      <c r="BC90" s="1"/>
      <c r="BD90" s="39" t="s">
        <v>67</v>
      </c>
      <c r="BE90" s="1"/>
      <c r="BF90" s="1"/>
      <c r="BG90" s="1"/>
      <c r="BH90" s="1"/>
      <c r="BI90" s="1"/>
      <c r="BJ90" s="1"/>
      <c r="BK90" s="1"/>
      <c r="BL90" s="1"/>
      <c r="BM90" s="1"/>
      <c r="BN90" s="39" t="s">
        <v>67</v>
      </c>
      <c r="BO90" s="1"/>
      <c r="BP90" s="39" t="s">
        <v>67</v>
      </c>
      <c r="BQ90" s="39" t="s">
        <v>67</v>
      </c>
      <c r="BR90" s="1"/>
      <c r="BS90" s="1"/>
      <c r="BT90" s="1"/>
      <c r="BU90" s="39" t="s">
        <v>67</v>
      </c>
      <c r="BV90" s="39" t="s">
        <v>67</v>
      </c>
      <c r="BW90" s="39" t="s">
        <v>67</v>
      </c>
      <c r="BX90" s="1"/>
      <c r="BY90" s="39" t="s">
        <v>67</v>
      </c>
      <c r="BZ90" s="1"/>
      <c r="CA90" s="1"/>
      <c r="CB90" s="1"/>
      <c r="CC90" s="1"/>
      <c r="CD90" s="1"/>
      <c r="CE90" s="1"/>
      <c r="CF90" s="1"/>
      <c r="CG90" s="1"/>
      <c r="CH90" s="1"/>
      <c r="CI90" s="39" t="s">
        <v>67</v>
      </c>
      <c r="CJ90" s="1"/>
      <c r="CK90" s="1"/>
      <c r="CL90" s="1"/>
      <c r="CM90" s="39" t="s">
        <v>67</v>
      </c>
      <c r="CN90" s="1"/>
      <c r="CO90" s="1"/>
      <c r="CP90" s="1"/>
      <c r="CQ90" s="1"/>
      <c r="CR90" s="39" t="s">
        <v>67</v>
      </c>
      <c r="CS90" s="1"/>
      <c r="CT90" s="1"/>
      <c r="CU90" s="1"/>
      <c r="CV90" s="1"/>
      <c r="CW90" s="1"/>
      <c r="CX90" s="1"/>
      <c r="CY90" s="1"/>
      <c r="CZ90" s="1"/>
      <c r="DA90" s="1"/>
      <c r="DB90" s="39" t="s">
        <v>67</v>
      </c>
      <c r="DC90" s="1"/>
      <c r="DD90" s="39" t="s">
        <v>67</v>
      </c>
      <c r="DE90" s="39" t="s">
        <v>67</v>
      </c>
      <c r="DF90" s="1"/>
      <c r="DG90" s="1"/>
      <c r="DH90" s="1"/>
      <c r="DI90" s="39" t="s">
        <v>67</v>
      </c>
      <c r="DJ90" s="39" t="s">
        <v>67</v>
      </c>
      <c r="DK90" s="39" t="s">
        <v>67</v>
      </c>
      <c r="DL90" s="1"/>
      <c r="DM90" s="39" t="s">
        <v>67</v>
      </c>
      <c r="DN90" s="1"/>
      <c r="DO90" s="1"/>
      <c r="DP90" s="1"/>
      <c r="DQ90" s="1"/>
      <c r="DR90" s="1"/>
      <c r="DS90" s="1"/>
      <c r="DT90" s="1"/>
      <c r="DU90" s="1"/>
      <c r="DV90" s="1"/>
      <c r="DW90" s="39" t="s">
        <v>67</v>
      </c>
      <c r="DX90" s="1"/>
      <c r="DY90" s="39" t="s">
        <v>1728</v>
      </c>
      <c r="DZ90" s="39" t="s">
        <v>329</v>
      </c>
    </row>
    <row r="91" spans="1:130" ht="12.5" x14ac:dyDescent="0.25">
      <c r="A91" s="38">
        <v>43770.494755914347</v>
      </c>
      <c r="B91" s="39" t="s">
        <v>809</v>
      </c>
      <c r="C91" s="39" t="s">
        <v>107</v>
      </c>
      <c r="D91" s="39" t="s">
        <v>1545</v>
      </c>
      <c r="E91" s="39">
        <v>200100691</v>
      </c>
      <c r="F91" s="39" t="s">
        <v>1546</v>
      </c>
      <c r="G91" s="39" t="s">
        <v>1547</v>
      </c>
      <c r="H91" s="39" t="s">
        <v>883</v>
      </c>
      <c r="I91" s="1"/>
      <c r="J91" s="1"/>
      <c r="K91" s="1"/>
      <c r="L91" s="1"/>
      <c r="M91" s="1"/>
      <c r="N91" s="39" t="s">
        <v>67</v>
      </c>
      <c r="O91" s="1"/>
      <c r="P91" s="39" t="s">
        <v>76</v>
      </c>
      <c r="Q91" s="1"/>
      <c r="R91" s="1"/>
      <c r="S91" s="1"/>
      <c r="T91" s="1"/>
      <c r="U91" s="1"/>
      <c r="V91" s="1"/>
      <c r="W91" s="1"/>
      <c r="X91" s="1"/>
      <c r="Y91" s="1"/>
      <c r="Z91" s="39" t="s">
        <v>67</v>
      </c>
      <c r="AA91" s="1"/>
      <c r="AB91" s="1"/>
      <c r="AC91" s="1"/>
      <c r="AD91" s="1"/>
      <c r="AE91" s="1"/>
      <c r="AF91" s="1"/>
      <c r="AG91" s="39" t="s">
        <v>67</v>
      </c>
      <c r="AH91" s="39" t="s">
        <v>76</v>
      </c>
      <c r="AI91" s="39" t="s">
        <v>67</v>
      </c>
      <c r="AJ91" s="1"/>
      <c r="AK91" s="39" t="s">
        <v>67</v>
      </c>
      <c r="AL91" s="1"/>
      <c r="AM91" s="1"/>
      <c r="AN91" s="1"/>
      <c r="AO91" s="1"/>
      <c r="AP91" s="1"/>
      <c r="AQ91" s="1"/>
      <c r="AR91" s="1"/>
      <c r="AS91" s="1"/>
      <c r="AT91" s="1"/>
      <c r="AU91" s="1"/>
      <c r="AV91" s="1"/>
      <c r="AW91" s="1"/>
      <c r="AX91" s="1"/>
      <c r="AY91" s="1"/>
      <c r="AZ91" s="1"/>
      <c r="BA91" s="1"/>
      <c r="BB91" s="39" t="s">
        <v>67</v>
      </c>
      <c r="BC91" s="1"/>
      <c r="BD91" s="39" t="s">
        <v>76</v>
      </c>
      <c r="BE91" s="1"/>
      <c r="BF91" s="1"/>
      <c r="BG91" s="1"/>
      <c r="BH91" s="1"/>
      <c r="BI91" s="1"/>
      <c r="BJ91" s="1"/>
      <c r="BK91" s="1"/>
      <c r="BL91" s="1"/>
      <c r="BM91" s="1"/>
      <c r="BN91" s="39" t="s">
        <v>67</v>
      </c>
      <c r="BO91" s="1"/>
      <c r="BP91" s="1"/>
      <c r="BQ91" s="1"/>
      <c r="BR91" s="1"/>
      <c r="BS91" s="1"/>
      <c r="BT91" s="1"/>
      <c r="BU91" s="1"/>
      <c r="BV91" s="1"/>
      <c r="BW91" s="1"/>
      <c r="BX91" s="1"/>
      <c r="BY91" s="1"/>
      <c r="BZ91" s="39" t="s">
        <v>67</v>
      </c>
      <c r="CA91" s="1"/>
      <c r="CB91" s="1"/>
      <c r="CC91" s="1"/>
      <c r="CD91" s="1"/>
      <c r="CE91" s="1"/>
      <c r="CF91" s="1"/>
      <c r="CG91" s="1"/>
      <c r="CH91" s="1"/>
      <c r="CI91" s="1"/>
      <c r="CJ91" s="1"/>
      <c r="CK91" s="1"/>
      <c r="CL91" s="39" t="s">
        <v>67</v>
      </c>
      <c r="CM91" s="1"/>
      <c r="CN91" s="1"/>
      <c r="CO91" s="1"/>
      <c r="CP91" s="39" t="s">
        <v>67</v>
      </c>
      <c r="CQ91" s="1"/>
      <c r="CR91" s="39" t="s">
        <v>67</v>
      </c>
      <c r="CS91" s="1"/>
      <c r="CT91" s="39" t="s">
        <v>67</v>
      </c>
      <c r="CU91" s="39" t="s">
        <v>67</v>
      </c>
      <c r="CV91" s="1"/>
      <c r="CW91" s="1"/>
      <c r="CX91" s="1"/>
      <c r="CY91" s="1"/>
      <c r="CZ91" s="1"/>
      <c r="DA91" s="1"/>
      <c r="DB91" s="39" t="s">
        <v>67</v>
      </c>
      <c r="DC91" s="39" t="s">
        <v>67</v>
      </c>
      <c r="DD91" s="1"/>
      <c r="DE91" s="39" t="s">
        <v>67</v>
      </c>
      <c r="DF91" s="1"/>
      <c r="DG91" s="1"/>
      <c r="DH91" s="1"/>
      <c r="DI91" s="39" t="s">
        <v>67</v>
      </c>
      <c r="DJ91" s="39" t="s">
        <v>67</v>
      </c>
      <c r="DK91" s="39" t="s">
        <v>67</v>
      </c>
      <c r="DL91" s="1"/>
      <c r="DM91" s="39" t="s">
        <v>67</v>
      </c>
      <c r="DN91" s="39" t="s">
        <v>67</v>
      </c>
      <c r="DO91" s="1"/>
      <c r="DP91" s="1"/>
      <c r="DQ91" s="1"/>
      <c r="DR91" s="1"/>
      <c r="DS91" s="1"/>
      <c r="DT91" s="1"/>
      <c r="DU91" s="1"/>
      <c r="DV91" s="1"/>
      <c r="DW91" s="39" t="s">
        <v>67</v>
      </c>
      <c r="DX91" s="1"/>
      <c r="DY91" s="39" t="s">
        <v>252</v>
      </c>
      <c r="DZ91" s="39">
        <v>2</v>
      </c>
    </row>
    <row r="92" spans="1:130" ht="12.5" x14ac:dyDescent="0.25">
      <c r="A92" s="38">
        <v>43774.455645891205</v>
      </c>
      <c r="B92" s="39" t="s">
        <v>216</v>
      </c>
      <c r="C92" s="39" t="s">
        <v>107</v>
      </c>
      <c r="D92" s="39" t="s">
        <v>812</v>
      </c>
      <c r="E92" s="39">
        <v>200100722</v>
      </c>
      <c r="F92" s="39" t="s">
        <v>1551</v>
      </c>
      <c r="G92" s="40" t="s">
        <v>217</v>
      </c>
      <c r="H92" s="39" t="s">
        <v>883</v>
      </c>
      <c r="I92" s="39" t="s">
        <v>67</v>
      </c>
      <c r="J92" s="1"/>
      <c r="K92" s="39" t="s">
        <v>67</v>
      </c>
      <c r="L92" s="1"/>
      <c r="M92" s="1"/>
      <c r="N92" s="1"/>
      <c r="O92" s="1"/>
      <c r="P92" s="39" t="s">
        <v>67</v>
      </c>
      <c r="Q92" s="1"/>
      <c r="R92" s="39" t="s">
        <v>67</v>
      </c>
      <c r="S92" s="39" t="s">
        <v>67</v>
      </c>
      <c r="T92" s="1"/>
      <c r="U92" s="1"/>
      <c r="V92" s="1"/>
      <c r="W92" s="39" t="s">
        <v>67</v>
      </c>
      <c r="X92" s="1"/>
      <c r="Y92" s="1"/>
      <c r="Z92" s="39" t="s">
        <v>67</v>
      </c>
      <c r="AA92" s="1"/>
      <c r="AB92" s="39" t="s">
        <v>67</v>
      </c>
      <c r="AC92" s="39" t="s">
        <v>67</v>
      </c>
      <c r="AD92" s="1"/>
      <c r="AE92" s="1"/>
      <c r="AF92" s="1"/>
      <c r="AG92" s="1"/>
      <c r="AH92" s="39" t="s">
        <v>67</v>
      </c>
      <c r="AI92" s="39" t="s">
        <v>67</v>
      </c>
      <c r="AJ92" s="1"/>
      <c r="AK92" s="39" t="s">
        <v>67</v>
      </c>
      <c r="AL92" s="39" t="s">
        <v>67</v>
      </c>
      <c r="AM92" s="1"/>
      <c r="AN92" s="1"/>
      <c r="AO92" s="39" t="s">
        <v>67</v>
      </c>
      <c r="AP92" s="1"/>
      <c r="AQ92" s="1"/>
      <c r="AR92" s="1"/>
      <c r="AS92" s="1"/>
      <c r="AT92" s="1"/>
      <c r="AU92" s="39" t="s">
        <v>67</v>
      </c>
      <c r="AV92" s="1"/>
      <c r="AW92" s="39" t="s">
        <v>67</v>
      </c>
      <c r="AX92" s="1"/>
      <c r="AY92" s="39" t="s">
        <v>67</v>
      </c>
      <c r="AZ92" s="1"/>
      <c r="BA92" s="1"/>
      <c r="BB92" s="1"/>
      <c r="BC92" s="1"/>
      <c r="BD92" s="39" t="s">
        <v>67</v>
      </c>
      <c r="BE92" s="1"/>
      <c r="BF92" s="39" t="s">
        <v>67</v>
      </c>
      <c r="BG92" s="39" t="s">
        <v>67</v>
      </c>
      <c r="BH92" s="1"/>
      <c r="BI92" s="1"/>
      <c r="BJ92" s="1"/>
      <c r="BK92" s="39" t="s">
        <v>67</v>
      </c>
      <c r="BL92" s="1"/>
      <c r="BM92" s="1"/>
      <c r="BN92" s="39" t="s">
        <v>67</v>
      </c>
      <c r="BO92" s="1"/>
      <c r="BP92" s="39" t="s">
        <v>67</v>
      </c>
      <c r="BQ92" s="39" t="s">
        <v>67</v>
      </c>
      <c r="BR92" s="1"/>
      <c r="BS92" s="1"/>
      <c r="BT92" s="1"/>
      <c r="BU92" s="1"/>
      <c r="BV92" s="39" t="s">
        <v>67</v>
      </c>
      <c r="BW92" s="39" t="s">
        <v>67</v>
      </c>
      <c r="BX92" s="1"/>
      <c r="BY92" s="39" t="s">
        <v>67</v>
      </c>
      <c r="BZ92" s="39" t="s">
        <v>67</v>
      </c>
      <c r="CA92" s="1"/>
      <c r="CB92" s="1"/>
      <c r="CC92" s="39" t="s">
        <v>67</v>
      </c>
      <c r="CD92" s="1"/>
      <c r="CE92" s="1"/>
      <c r="CF92" s="1"/>
      <c r="CG92" s="1"/>
      <c r="CH92" s="1"/>
      <c r="CI92" s="39" t="s">
        <v>67</v>
      </c>
      <c r="CJ92" s="1"/>
      <c r="CK92" s="39" t="s">
        <v>67</v>
      </c>
      <c r="CL92" s="1"/>
      <c r="CM92" s="39" t="s">
        <v>67</v>
      </c>
      <c r="CN92" s="1"/>
      <c r="CO92" s="1"/>
      <c r="CP92" s="1"/>
      <c r="CQ92" s="1"/>
      <c r="CR92" s="39" t="s">
        <v>67</v>
      </c>
      <c r="CS92" s="1"/>
      <c r="CT92" s="1"/>
      <c r="CU92" s="39" t="s">
        <v>67</v>
      </c>
      <c r="CV92" s="1"/>
      <c r="CW92" s="1"/>
      <c r="CX92" s="1"/>
      <c r="CY92" s="39" t="s">
        <v>67</v>
      </c>
      <c r="CZ92" s="1"/>
      <c r="DA92" s="1"/>
      <c r="DB92" s="39" t="s">
        <v>67</v>
      </c>
      <c r="DC92" s="1"/>
      <c r="DD92" s="39" t="s">
        <v>67</v>
      </c>
      <c r="DE92" s="39" t="s">
        <v>67</v>
      </c>
      <c r="DF92" s="1"/>
      <c r="DG92" s="1"/>
      <c r="DH92" s="1"/>
      <c r="DI92" s="1"/>
      <c r="DJ92" s="39" t="s">
        <v>67</v>
      </c>
      <c r="DK92" s="39" t="s">
        <v>67</v>
      </c>
      <c r="DL92" s="1"/>
      <c r="DM92" s="39" t="s">
        <v>67</v>
      </c>
      <c r="DN92" s="39" t="s">
        <v>67</v>
      </c>
      <c r="DO92" s="1"/>
      <c r="DP92" s="1"/>
      <c r="DQ92" s="39" t="s">
        <v>67</v>
      </c>
      <c r="DR92" s="1"/>
      <c r="DS92" s="1"/>
      <c r="DT92" s="1"/>
      <c r="DU92" s="1"/>
      <c r="DV92" s="1"/>
      <c r="DW92" s="39" t="s">
        <v>67</v>
      </c>
      <c r="DX92" s="1"/>
      <c r="DY92" s="1"/>
      <c r="DZ92" s="39" t="s">
        <v>813</v>
      </c>
    </row>
    <row r="93" spans="1:130" ht="12.5" x14ac:dyDescent="0.25">
      <c r="A93" s="38">
        <v>43774.32591024306</v>
      </c>
      <c r="B93" s="39" t="s">
        <v>824</v>
      </c>
      <c r="C93" s="39" t="s">
        <v>107</v>
      </c>
      <c r="D93" s="39" t="s">
        <v>1588</v>
      </c>
      <c r="E93" s="39">
        <v>200100806</v>
      </c>
      <c r="F93" s="39" t="s">
        <v>825</v>
      </c>
      <c r="G93" s="40" t="s">
        <v>826</v>
      </c>
      <c r="H93" s="39" t="s">
        <v>883</v>
      </c>
      <c r="I93" s="1"/>
      <c r="J93" s="1"/>
      <c r="K93" s="1"/>
      <c r="L93" s="1"/>
      <c r="M93" s="1"/>
      <c r="N93" s="1"/>
      <c r="O93" s="1"/>
      <c r="P93" s="39" t="s">
        <v>67</v>
      </c>
      <c r="Q93" s="1"/>
      <c r="R93" s="1"/>
      <c r="S93" s="1"/>
      <c r="T93" s="1"/>
      <c r="U93" s="1"/>
      <c r="V93" s="1"/>
      <c r="W93" s="39" t="s">
        <v>67</v>
      </c>
      <c r="X93" s="1"/>
      <c r="Y93" s="1"/>
      <c r="Z93" s="39" t="s">
        <v>67</v>
      </c>
      <c r="AA93" s="1"/>
      <c r="AB93" s="39" t="s">
        <v>67</v>
      </c>
      <c r="AC93" s="39" t="s">
        <v>67</v>
      </c>
      <c r="AD93" s="1"/>
      <c r="AE93" s="1"/>
      <c r="AF93" s="1"/>
      <c r="AG93" s="39" t="s">
        <v>67</v>
      </c>
      <c r="AH93" s="39" t="s">
        <v>67</v>
      </c>
      <c r="AI93" s="39" t="s">
        <v>67</v>
      </c>
      <c r="AJ93" s="1"/>
      <c r="AK93" s="39" t="s">
        <v>67</v>
      </c>
      <c r="AL93" s="39" t="s">
        <v>67</v>
      </c>
      <c r="AM93" s="1"/>
      <c r="AN93" s="1"/>
      <c r="AO93" s="39" t="s">
        <v>67</v>
      </c>
      <c r="AP93" s="1"/>
      <c r="AQ93" s="1"/>
      <c r="AR93" s="1"/>
      <c r="AS93" s="1"/>
      <c r="AT93" s="1"/>
      <c r="AU93" s="1"/>
      <c r="AV93" s="1"/>
      <c r="AW93" s="1"/>
      <c r="AX93" s="1"/>
      <c r="AY93" s="1"/>
      <c r="AZ93" s="1"/>
      <c r="BA93" s="1"/>
      <c r="BB93" s="1"/>
      <c r="BC93" s="1"/>
      <c r="BD93" s="39" t="s">
        <v>67</v>
      </c>
      <c r="BE93" s="1"/>
      <c r="BF93" s="1"/>
      <c r="BG93" s="1"/>
      <c r="BH93" s="1"/>
      <c r="BI93" s="1"/>
      <c r="BJ93" s="1"/>
      <c r="BK93" s="39" t="s">
        <v>67</v>
      </c>
      <c r="BL93" s="1"/>
      <c r="BM93" s="1"/>
      <c r="BN93" s="39" t="s">
        <v>67</v>
      </c>
      <c r="BO93" s="1"/>
      <c r="BP93" s="39" t="s">
        <v>67</v>
      </c>
      <c r="BQ93" s="39" t="s">
        <v>67</v>
      </c>
      <c r="BR93" s="1"/>
      <c r="BS93" s="1"/>
      <c r="BT93" s="1"/>
      <c r="BU93" s="39" t="s">
        <v>67</v>
      </c>
      <c r="BV93" s="1"/>
      <c r="BW93" s="39" t="s">
        <v>67</v>
      </c>
      <c r="BX93" s="1"/>
      <c r="BY93" s="39" t="s">
        <v>67</v>
      </c>
      <c r="BZ93" s="39" t="s">
        <v>67</v>
      </c>
      <c r="CA93" s="1"/>
      <c r="CB93" s="1"/>
      <c r="CC93" s="39" t="s">
        <v>67</v>
      </c>
      <c r="CD93" s="1"/>
      <c r="CE93" s="1"/>
      <c r="CF93" s="1"/>
      <c r="CG93" s="1"/>
      <c r="CH93" s="1"/>
      <c r="CI93" s="1"/>
      <c r="CJ93" s="1"/>
      <c r="CK93" s="1"/>
      <c r="CL93" s="1"/>
      <c r="CM93" s="1"/>
      <c r="CN93" s="1"/>
      <c r="CO93" s="1"/>
      <c r="CP93" s="1"/>
      <c r="CQ93" s="1"/>
      <c r="CR93" s="39" t="s">
        <v>67</v>
      </c>
      <c r="CS93" s="1"/>
      <c r="CT93" s="1"/>
      <c r="CU93" s="1"/>
      <c r="CV93" s="1"/>
      <c r="CW93" s="1"/>
      <c r="CX93" s="1"/>
      <c r="CY93" s="39" t="s">
        <v>67</v>
      </c>
      <c r="CZ93" s="1"/>
      <c r="DA93" s="1"/>
      <c r="DB93" s="39" t="s">
        <v>67</v>
      </c>
      <c r="DC93" s="1"/>
      <c r="DD93" s="39" t="s">
        <v>67</v>
      </c>
      <c r="DE93" s="39" t="s">
        <v>67</v>
      </c>
      <c r="DF93" s="1"/>
      <c r="DG93" s="1"/>
      <c r="DH93" s="1"/>
      <c r="DI93" s="39" t="s">
        <v>67</v>
      </c>
      <c r="DJ93" s="39" t="s">
        <v>67</v>
      </c>
      <c r="DK93" s="39" t="s">
        <v>67</v>
      </c>
      <c r="DL93" s="1"/>
      <c r="DM93" s="39" t="s">
        <v>67</v>
      </c>
      <c r="DN93" s="39" t="s">
        <v>67</v>
      </c>
      <c r="DO93" s="1"/>
      <c r="DP93" s="1"/>
      <c r="DQ93" s="39" t="s">
        <v>67</v>
      </c>
      <c r="DR93" s="1"/>
      <c r="DS93" s="1"/>
      <c r="DT93" s="1"/>
      <c r="DU93" s="1"/>
      <c r="DV93" s="1"/>
      <c r="DW93" s="1"/>
      <c r="DX93" s="1"/>
      <c r="DY93" s="39" t="s">
        <v>233</v>
      </c>
    </row>
    <row r="94" spans="1:130" ht="12.5" x14ac:dyDescent="0.25">
      <c r="A94" s="38">
        <v>43763.83288321759</v>
      </c>
      <c r="B94" s="39" t="s">
        <v>827</v>
      </c>
      <c r="C94" s="39" t="s">
        <v>107</v>
      </c>
      <c r="D94" s="39" t="s">
        <v>828</v>
      </c>
      <c r="E94" s="39">
        <v>200100807</v>
      </c>
      <c r="F94" s="39" t="s">
        <v>1729</v>
      </c>
      <c r="G94" s="40" t="s">
        <v>829</v>
      </c>
      <c r="H94" s="39" t="s">
        <v>883</v>
      </c>
      <c r="I94" s="39" t="s">
        <v>67</v>
      </c>
      <c r="J94" s="39" t="s">
        <v>67</v>
      </c>
      <c r="K94" s="1"/>
      <c r="L94" s="1"/>
      <c r="M94" s="1"/>
      <c r="N94" s="1"/>
      <c r="O94" s="1"/>
      <c r="P94" s="39" t="s">
        <v>67</v>
      </c>
      <c r="Q94" s="1"/>
      <c r="R94" s="39" t="s">
        <v>67</v>
      </c>
      <c r="S94" s="1"/>
      <c r="T94" s="1"/>
      <c r="U94" s="1"/>
      <c r="V94" s="1"/>
      <c r="W94" s="1"/>
      <c r="X94" s="1"/>
      <c r="Y94" s="1"/>
      <c r="Z94" s="1"/>
      <c r="AA94" s="39" t="s">
        <v>67</v>
      </c>
      <c r="AB94" s="39" t="s">
        <v>67</v>
      </c>
      <c r="AC94" s="39" t="s">
        <v>67</v>
      </c>
      <c r="AD94" s="1"/>
      <c r="AE94" s="1"/>
      <c r="AF94" s="1"/>
      <c r="AG94" s="1"/>
      <c r="AH94" s="39" t="s">
        <v>67</v>
      </c>
      <c r="AI94" s="39" t="s">
        <v>67</v>
      </c>
      <c r="AJ94" s="1"/>
      <c r="AK94" s="39" t="s">
        <v>67</v>
      </c>
      <c r="AL94" s="39" t="s">
        <v>67</v>
      </c>
      <c r="AM94" s="1"/>
      <c r="AN94" s="1"/>
      <c r="AO94" s="39" t="s">
        <v>67</v>
      </c>
      <c r="AP94" s="1"/>
      <c r="AQ94" s="1"/>
      <c r="AR94" s="1"/>
      <c r="AS94" s="1"/>
      <c r="AT94" s="1"/>
      <c r="AU94" s="39" t="s">
        <v>67</v>
      </c>
      <c r="AV94" s="1"/>
      <c r="AW94" s="39" t="s">
        <v>67</v>
      </c>
      <c r="AX94" s="39" t="s">
        <v>67</v>
      </c>
      <c r="AY94" s="1"/>
      <c r="AZ94" s="1"/>
      <c r="BA94" s="1"/>
      <c r="BB94" s="1"/>
      <c r="BC94" s="1"/>
      <c r="BD94" s="39" t="s">
        <v>67</v>
      </c>
      <c r="BE94" s="1"/>
      <c r="BF94" s="39" t="s">
        <v>67</v>
      </c>
      <c r="BG94" s="1"/>
      <c r="BH94" s="1"/>
      <c r="BI94" s="1"/>
      <c r="BJ94" s="1"/>
      <c r="BK94" s="1"/>
      <c r="BL94" s="1"/>
      <c r="BM94" s="1"/>
      <c r="BN94" s="39" t="s">
        <v>67</v>
      </c>
      <c r="BO94" s="39" t="s">
        <v>67</v>
      </c>
      <c r="BP94" s="39" t="s">
        <v>67</v>
      </c>
      <c r="BQ94" s="39" t="s">
        <v>67</v>
      </c>
      <c r="BR94" s="1"/>
      <c r="BS94" s="1"/>
      <c r="BT94" s="1"/>
      <c r="BU94" s="1"/>
      <c r="BV94" s="39" t="s">
        <v>67</v>
      </c>
      <c r="BW94" s="39" t="s">
        <v>67</v>
      </c>
      <c r="BX94" s="1"/>
      <c r="BY94" s="39" t="s">
        <v>67</v>
      </c>
      <c r="BZ94" s="39" t="s">
        <v>67</v>
      </c>
      <c r="CA94" s="1"/>
      <c r="CB94" s="39" t="s">
        <v>67</v>
      </c>
      <c r="CC94" s="39" t="s">
        <v>67</v>
      </c>
      <c r="CD94" s="1"/>
      <c r="CE94" s="1"/>
      <c r="CF94" s="1"/>
      <c r="CG94" s="1"/>
      <c r="CH94" s="1"/>
      <c r="CI94" s="39" t="s">
        <v>67</v>
      </c>
      <c r="CJ94" s="1"/>
      <c r="CK94" s="39" t="s">
        <v>67</v>
      </c>
      <c r="CL94" s="39" t="s">
        <v>67</v>
      </c>
      <c r="CM94" s="1"/>
      <c r="CN94" s="1"/>
      <c r="CO94" s="1"/>
      <c r="CP94" s="1"/>
      <c r="CQ94" s="1"/>
      <c r="CR94" s="39" t="s">
        <v>67</v>
      </c>
      <c r="CS94" s="1"/>
      <c r="CT94" s="39" t="s">
        <v>67</v>
      </c>
      <c r="CU94" s="1"/>
      <c r="CV94" s="1"/>
      <c r="CW94" s="1"/>
      <c r="CX94" s="1"/>
      <c r="CY94" s="1"/>
      <c r="CZ94" s="1"/>
      <c r="DA94" s="1"/>
      <c r="DB94" s="1"/>
      <c r="DC94" s="39" t="s">
        <v>67</v>
      </c>
      <c r="DD94" s="39" t="s">
        <v>67</v>
      </c>
      <c r="DE94" s="39" t="s">
        <v>67</v>
      </c>
      <c r="DF94" s="1"/>
      <c r="DG94" s="1"/>
      <c r="DH94" s="1"/>
      <c r="DI94" s="1"/>
      <c r="DJ94" s="39" t="s">
        <v>67</v>
      </c>
      <c r="DK94" s="39" t="s">
        <v>67</v>
      </c>
      <c r="DL94" s="1"/>
      <c r="DM94" s="39" t="s">
        <v>67</v>
      </c>
      <c r="DN94" s="39" t="s">
        <v>67</v>
      </c>
      <c r="DO94" s="1"/>
      <c r="DP94" s="39" t="s">
        <v>67</v>
      </c>
      <c r="DQ94" s="39" t="s">
        <v>67</v>
      </c>
      <c r="DR94" s="1"/>
      <c r="DS94" s="1"/>
      <c r="DT94" s="1"/>
      <c r="DU94" s="1"/>
      <c r="DV94" s="1"/>
      <c r="DW94" s="39" t="s">
        <v>67</v>
      </c>
      <c r="DX94" s="1"/>
      <c r="DY94" s="1"/>
      <c r="DZ94" s="39" t="s">
        <v>674</v>
      </c>
    </row>
    <row r="95" spans="1:130" ht="12.5" x14ac:dyDescent="0.25">
      <c r="A95" s="38">
        <v>43770.294378298611</v>
      </c>
      <c r="B95" s="39" t="s">
        <v>830</v>
      </c>
      <c r="C95" s="39" t="s">
        <v>107</v>
      </c>
      <c r="D95" s="39" t="s">
        <v>878</v>
      </c>
      <c r="E95" s="39">
        <v>200100814</v>
      </c>
      <c r="F95" s="39" t="s">
        <v>1594</v>
      </c>
      <c r="G95" s="40" t="s">
        <v>831</v>
      </c>
      <c r="H95" s="39" t="s">
        <v>883</v>
      </c>
      <c r="I95" s="1"/>
      <c r="J95" s="1"/>
      <c r="K95" s="1"/>
      <c r="L95" s="1"/>
      <c r="M95" s="1"/>
      <c r="N95" s="1"/>
      <c r="O95" s="1"/>
      <c r="P95" s="39" t="s">
        <v>76</v>
      </c>
      <c r="Q95" s="1"/>
      <c r="R95" s="1"/>
      <c r="S95" s="1"/>
      <c r="T95" s="1"/>
      <c r="U95" s="1"/>
      <c r="V95" s="1"/>
      <c r="W95" s="39" t="s">
        <v>76</v>
      </c>
      <c r="X95" s="1"/>
      <c r="Y95" s="1"/>
      <c r="Z95" s="39" t="s">
        <v>69</v>
      </c>
      <c r="AA95" s="1"/>
      <c r="AB95" s="39" t="s">
        <v>67</v>
      </c>
      <c r="AC95" s="39" t="s">
        <v>67</v>
      </c>
      <c r="AD95" s="1"/>
      <c r="AE95" s="1"/>
      <c r="AF95" s="1"/>
      <c r="AG95" s="1"/>
      <c r="AH95" s="1"/>
      <c r="AI95" s="1"/>
      <c r="AJ95" s="1"/>
      <c r="AK95" s="1"/>
      <c r="AL95" s="39" t="s">
        <v>69</v>
      </c>
      <c r="AM95" s="1"/>
      <c r="AN95" s="1"/>
      <c r="AO95" s="39" t="s">
        <v>67</v>
      </c>
      <c r="AP95" s="1"/>
      <c r="AQ95" s="1"/>
      <c r="AR95" s="1"/>
      <c r="AS95" s="1"/>
      <c r="AT95" s="1"/>
      <c r="AU95" s="39" t="s">
        <v>69</v>
      </c>
      <c r="AV95" s="1"/>
      <c r="AW95" s="39" t="s">
        <v>69</v>
      </c>
      <c r="AX95" s="1"/>
      <c r="AY95" s="1"/>
      <c r="AZ95" s="1"/>
      <c r="BA95" s="1"/>
      <c r="BB95" s="39" t="s">
        <v>67</v>
      </c>
      <c r="BC95" s="1"/>
      <c r="BD95" s="39" t="s">
        <v>67</v>
      </c>
      <c r="BE95" s="1"/>
      <c r="BF95" s="1"/>
      <c r="BG95" s="39" t="s">
        <v>69</v>
      </c>
      <c r="BH95" s="1"/>
      <c r="BI95" s="1"/>
      <c r="BJ95" s="1"/>
      <c r="BK95" s="39" t="s">
        <v>69</v>
      </c>
      <c r="BL95" s="1"/>
      <c r="BM95" s="1"/>
      <c r="BN95" s="39" t="s">
        <v>69</v>
      </c>
      <c r="BO95" s="1"/>
      <c r="BP95" s="39" t="s">
        <v>67</v>
      </c>
      <c r="BQ95" s="39" t="s">
        <v>67</v>
      </c>
      <c r="BR95" s="1"/>
      <c r="BS95" s="1"/>
      <c r="BT95" s="1"/>
      <c r="BU95" s="39" t="s">
        <v>67</v>
      </c>
      <c r="BV95" s="39" t="s">
        <v>67</v>
      </c>
      <c r="BW95" s="39" t="s">
        <v>67</v>
      </c>
      <c r="BX95" s="1"/>
      <c r="BY95" s="39" t="s">
        <v>69</v>
      </c>
      <c r="BZ95" s="39" t="s">
        <v>67</v>
      </c>
      <c r="CA95" s="1"/>
      <c r="CB95" s="1"/>
      <c r="CC95" s="39" t="s">
        <v>67</v>
      </c>
      <c r="CD95" s="1"/>
      <c r="CE95" s="1"/>
      <c r="CF95" s="1"/>
      <c r="CG95" s="1"/>
      <c r="CH95" s="1"/>
      <c r="CI95" s="39" t="s">
        <v>69</v>
      </c>
      <c r="CJ95" s="1"/>
      <c r="CK95" s="39" t="s">
        <v>67</v>
      </c>
      <c r="CL95" s="1"/>
      <c r="CM95" s="1"/>
      <c r="CN95" s="1"/>
      <c r="CO95" s="1"/>
      <c r="CP95" s="39" t="s">
        <v>67</v>
      </c>
      <c r="CQ95" s="1"/>
      <c r="CR95" s="39" t="s">
        <v>67</v>
      </c>
      <c r="CS95" s="1"/>
      <c r="CT95" s="1"/>
      <c r="CU95" s="39" t="s">
        <v>67</v>
      </c>
      <c r="CV95" s="1"/>
      <c r="CW95" s="1"/>
      <c r="CX95" s="1"/>
      <c r="CY95" s="39" t="s">
        <v>67</v>
      </c>
      <c r="CZ95" s="39" t="s">
        <v>67</v>
      </c>
      <c r="DA95" s="1"/>
      <c r="DB95" s="39" t="s">
        <v>69</v>
      </c>
      <c r="DC95" s="1"/>
      <c r="DD95" s="39" t="s">
        <v>67</v>
      </c>
      <c r="DE95" s="39" t="s">
        <v>67</v>
      </c>
      <c r="DF95" s="1"/>
      <c r="DG95" s="1"/>
      <c r="DH95" s="1"/>
      <c r="DI95" s="39" t="s">
        <v>67</v>
      </c>
      <c r="DJ95" s="39" t="s">
        <v>67</v>
      </c>
      <c r="DK95" s="39" t="s">
        <v>67</v>
      </c>
      <c r="DL95" s="1"/>
      <c r="DM95" s="39" t="s">
        <v>67</v>
      </c>
      <c r="DN95" s="39" t="s">
        <v>67</v>
      </c>
      <c r="DO95" s="1"/>
      <c r="DP95" s="1"/>
      <c r="DQ95" s="39" t="s">
        <v>67</v>
      </c>
      <c r="DR95" s="1"/>
      <c r="DS95" s="1"/>
      <c r="DT95" s="1"/>
      <c r="DU95" s="1"/>
      <c r="DV95" s="1"/>
      <c r="DW95" s="39" t="s">
        <v>67</v>
      </c>
      <c r="DX95" s="1"/>
      <c r="DY95" s="39" t="s">
        <v>219</v>
      </c>
    </row>
    <row r="96" spans="1:130" ht="12.5" x14ac:dyDescent="0.25">
      <c r="A96" s="38">
        <v>43773.358728807871</v>
      </c>
      <c r="B96" s="39" t="s">
        <v>832</v>
      </c>
      <c r="C96" s="39" t="s">
        <v>107</v>
      </c>
      <c r="D96" s="39" t="s">
        <v>833</v>
      </c>
      <c r="E96" s="39">
        <v>200100820</v>
      </c>
      <c r="F96" s="39" t="s">
        <v>834</v>
      </c>
      <c r="G96" s="40" t="s">
        <v>835</v>
      </c>
      <c r="H96" s="39" t="s">
        <v>883</v>
      </c>
      <c r="I96" s="39" t="s">
        <v>67</v>
      </c>
      <c r="J96" s="39" t="s">
        <v>67</v>
      </c>
      <c r="K96" s="1"/>
      <c r="L96" s="1"/>
      <c r="M96" s="1"/>
      <c r="N96" s="1"/>
      <c r="O96" s="1"/>
      <c r="P96" s="39" t="s">
        <v>67</v>
      </c>
      <c r="Q96" s="1"/>
      <c r="R96" s="1"/>
      <c r="S96" s="39" t="s">
        <v>67</v>
      </c>
      <c r="T96" s="1"/>
      <c r="U96" s="39" t="s">
        <v>67</v>
      </c>
      <c r="V96" s="39" t="s">
        <v>67</v>
      </c>
      <c r="W96" s="1"/>
      <c r="X96" s="1"/>
      <c r="Y96" s="1"/>
      <c r="Z96" s="1"/>
      <c r="AA96" s="39" t="s">
        <v>67</v>
      </c>
      <c r="AB96" s="39" t="s">
        <v>67</v>
      </c>
      <c r="AC96" s="39" t="s">
        <v>67</v>
      </c>
      <c r="AD96" s="1"/>
      <c r="AE96" s="1"/>
      <c r="AF96" s="39" t="s">
        <v>67</v>
      </c>
      <c r="AG96" s="1"/>
      <c r="AH96" s="39" t="s">
        <v>67</v>
      </c>
      <c r="AI96" s="39" t="s">
        <v>67</v>
      </c>
      <c r="AJ96" s="1"/>
      <c r="AK96" s="39" t="s">
        <v>67</v>
      </c>
      <c r="AL96" s="39" t="s">
        <v>67</v>
      </c>
      <c r="AM96" s="1"/>
      <c r="AN96" s="39" t="s">
        <v>67</v>
      </c>
      <c r="AO96" s="39" t="s">
        <v>67</v>
      </c>
      <c r="AP96" s="1"/>
      <c r="AQ96" s="1"/>
      <c r="AR96" s="1"/>
      <c r="AS96" s="1"/>
      <c r="AT96" s="1"/>
      <c r="AU96" s="1"/>
      <c r="AV96" s="39" t="s">
        <v>67</v>
      </c>
      <c r="AW96" s="39" t="s">
        <v>67</v>
      </c>
      <c r="AX96" s="39" t="s">
        <v>67</v>
      </c>
      <c r="AY96" s="1"/>
      <c r="AZ96" s="1"/>
      <c r="BA96" s="1"/>
      <c r="BB96" s="1"/>
      <c r="BC96" s="1"/>
      <c r="BD96" s="39" t="s">
        <v>67</v>
      </c>
      <c r="BE96" s="1"/>
      <c r="BF96" s="1"/>
      <c r="BG96" s="39" t="s">
        <v>67</v>
      </c>
      <c r="BH96" s="1"/>
      <c r="BI96" s="39" t="s">
        <v>67</v>
      </c>
      <c r="BJ96" s="39" t="s">
        <v>67</v>
      </c>
      <c r="BK96" s="1"/>
      <c r="BL96" s="1"/>
      <c r="BM96" s="1"/>
      <c r="BN96" s="1"/>
      <c r="BO96" s="39" t="s">
        <v>67</v>
      </c>
      <c r="BP96" s="39" t="s">
        <v>67</v>
      </c>
      <c r="BQ96" s="39" t="s">
        <v>67</v>
      </c>
      <c r="BR96" s="1"/>
      <c r="BS96" s="1"/>
      <c r="BT96" s="39" t="s">
        <v>67</v>
      </c>
      <c r="BU96" s="1"/>
      <c r="BV96" s="39" t="s">
        <v>67</v>
      </c>
      <c r="BW96" s="39" t="s">
        <v>67</v>
      </c>
      <c r="BX96" s="1"/>
      <c r="BY96" s="39" t="s">
        <v>67</v>
      </c>
      <c r="BZ96" s="39" t="s">
        <v>67</v>
      </c>
      <c r="CA96" s="1"/>
      <c r="CB96" s="39" t="s">
        <v>67</v>
      </c>
      <c r="CC96" s="39" t="s">
        <v>67</v>
      </c>
      <c r="CD96" s="1"/>
      <c r="CE96" s="1"/>
      <c r="CF96" s="1"/>
      <c r="CG96" s="1"/>
      <c r="CH96" s="1"/>
      <c r="CI96" s="1"/>
      <c r="CJ96" s="39" t="s">
        <v>67</v>
      </c>
      <c r="CK96" s="39" t="s">
        <v>67</v>
      </c>
      <c r="CL96" s="39" t="s">
        <v>67</v>
      </c>
      <c r="CM96" s="1"/>
      <c r="CN96" s="1"/>
      <c r="CO96" s="1"/>
      <c r="CP96" s="1"/>
      <c r="CQ96" s="1"/>
      <c r="CR96" s="39" t="s">
        <v>67</v>
      </c>
      <c r="CS96" s="1"/>
      <c r="CT96" s="1"/>
      <c r="CU96" s="39" t="s">
        <v>67</v>
      </c>
      <c r="CV96" s="1"/>
      <c r="CW96" s="39" t="s">
        <v>67</v>
      </c>
      <c r="CX96" s="39" t="s">
        <v>67</v>
      </c>
      <c r="CY96" s="1"/>
      <c r="CZ96" s="1"/>
      <c r="DA96" s="1"/>
      <c r="DB96" s="1"/>
      <c r="DC96" s="39" t="s">
        <v>67</v>
      </c>
      <c r="DD96" s="39" t="s">
        <v>67</v>
      </c>
      <c r="DE96" s="39" t="s">
        <v>67</v>
      </c>
      <c r="DF96" s="1"/>
      <c r="DG96" s="1"/>
      <c r="DH96" s="39" t="s">
        <v>67</v>
      </c>
      <c r="DI96" s="1"/>
      <c r="DJ96" s="39" t="s">
        <v>67</v>
      </c>
      <c r="DK96" s="39" t="s">
        <v>67</v>
      </c>
      <c r="DL96" s="1"/>
      <c r="DM96" s="39" t="s">
        <v>67</v>
      </c>
      <c r="DN96" s="39" t="s">
        <v>67</v>
      </c>
      <c r="DO96" s="1"/>
      <c r="DP96" s="39" t="s">
        <v>67</v>
      </c>
      <c r="DQ96" s="39" t="s">
        <v>67</v>
      </c>
      <c r="DR96" s="1"/>
      <c r="DS96" s="1"/>
      <c r="DT96" s="1"/>
      <c r="DU96" s="1"/>
      <c r="DV96" s="1"/>
      <c r="DW96" s="1"/>
      <c r="DX96" s="39" t="s">
        <v>67</v>
      </c>
      <c r="DY96" s="39" t="s">
        <v>225</v>
      </c>
      <c r="DZ96" s="39" t="s">
        <v>675</v>
      </c>
    </row>
    <row r="97" spans="1:130" ht="12.5" x14ac:dyDescent="0.25">
      <c r="A97" s="38">
        <v>43769.547563715278</v>
      </c>
      <c r="B97" s="39" t="s">
        <v>841</v>
      </c>
      <c r="C97" s="39" t="s">
        <v>107</v>
      </c>
      <c r="D97" s="39" t="s">
        <v>1613</v>
      </c>
      <c r="E97" s="39">
        <v>200100858</v>
      </c>
      <c r="F97" s="39" t="s">
        <v>1614</v>
      </c>
      <c r="G97" s="40" t="s">
        <v>842</v>
      </c>
      <c r="H97" s="39" t="s">
        <v>883</v>
      </c>
      <c r="I97" s="39" t="s">
        <v>67</v>
      </c>
      <c r="J97" s="1"/>
      <c r="K97" s="39" t="s">
        <v>67</v>
      </c>
      <c r="L97" s="1"/>
      <c r="M97" s="1"/>
      <c r="N97" s="1"/>
      <c r="O97" s="1"/>
      <c r="P97" s="39" t="s">
        <v>67</v>
      </c>
      <c r="Q97" s="1"/>
      <c r="R97" s="1"/>
      <c r="S97" s="39" t="s">
        <v>67</v>
      </c>
      <c r="T97" s="1"/>
      <c r="U97" s="1"/>
      <c r="V97" s="1"/>
      <c r="W97" s="1"/>
      <c r="X97" s="1"/>
      <c r="Y97" s="1"/>
      <c r="Z97" s="39" t="s">
        <v>67</v>
      </c>
      <c r="AA97" s="1"/>
      <c r="AB97" s="39" t="s">
        <v>67</v>
      </c>
      <c r="AC97" s="39" t="s">
        <v>67</v>
      </c>
      <c r="AD97" s="1"/>
      <c r="AE97" s="1"/>
      <c r="AF97" s="1"/>
      <c r="AG97" s="1"/>
      <c r="AH97" s="39" t="s">
        <v>67</v>
      </c>
      <c r="AI97" s="39" t="s">
        <v>67</v>
      </c>
      <c r="AJ97" s="1"/>
      <c r="AK97" s="39" t="s">
        <v>67</v>
      </c>
      <c r="AL97" s="39" t="s">
        <v>67</v>
      </c>
      <c r="AM97" s="1"/>
      <c r="AN97" s="1"/>
      <c r="AO97" s="1"/>
      <c r="AP97" s="39" t="s">
        <v>67</v>
      </c>
      <c r="AQ97" s="1"/>
      <c r="AR97" s="1"/>
      <c r="AS97" s="1"/>
      <c r="AT97" s="1"/>
      <c r="AU97" s="39" t="s">
        <v>67</v>
      </c>
      <c r="AV97" s="1"/>
      <c r="AW97" s="39" t="s">
        <v>67</v>
      </c>
      <c r="AX97" s="1"/>
      <c r="AY97" s="39" t="s">
        <v>67</v>
      </c>
      <c r="AZ97" s="1"/>
      <c r="BA97" s="1"/>
      <c r="BB97" s="1"/>
      <c r="BC97" s="1"/>
      <c r="BD97" s="39" t="s">
        <v>67</v>
      </c>
      <c r="BE97" s="1"/>
      <c r="BF97" s="1"/>
      <c r="BG97" s="39" t="s">
        <v>67</v>
      </c>
      <c r="BH97" s="1"/>
      <c r="BI97" s="1"/>
      <c r="BJ97" s="1"/>
      <c r="BK97" s="1"/>
      <c r="BL97" s="1"/>
      <c r="BM97" s="1"/>
      <c r="BN97" s="39" t="s">
        <v>67</v>
      </c>
      <c r="BO97" s="1"/>
      <c r="BP97" s="39" t="s">
        <v>67</v>
      </c>
      <c r="BQ97" s="39" t="s">
        <v>67</v>
      </c>
      <c r="BR97" s="1"/>
      <c r="BS97" s="1"/>
      <c r="BT97" s="1"/>
      <c r="BU97" s="1"/>
      <c r="BV97" s="39" t="s">
        <v>67</v>
      </c>
      <c r="BW97" s="39" t="s">
        <v>67</v>
      </c>
      <c r="BX97" s="1"/>
      <c r="BY97" s="39" t="s">
        <v>67</v>
      </c>
      <c r="BZ97" s="1"/>
      <c r="CA97" s="1"/>
      <c r="CB97" s="1"/>
      <c r="CC97" s="1"/>
      <c r="CD97" s="39" t="s">
        <v>67</v>
      </c>
      <c r="CE97" s="1"/>
      <c r="CF97" s="1"/>
      <c r="CG97" s="1"/>
      <c r="CH97" s="1"/>
      <c r="CI97" s="39" t="s">
        <v>67</v>
      </c>
      <c r="CJ97" s="1"/>
      <c r="CK97" s="39" t="s">
        <v>67</v>
      </c>
      <c r="CL97" s="1"/>
      <c r="CM97" s="39" t="s">
        <v>67</v>
      </c>
      <c r="CN97" s="1"/>
      <c r="CO97" s="1"/>
      <c r="CP97" s="1"/>
      <c r="CQ97" s="1"/>
      <c r="CR97" s="39" t="s">
        <v>67</v>
      </c>
      <c r="CS97" s="1"/>
      <c r="CT97" s="1"/>
      <c r="CU97" s="39" t="s">
        <v>67</v>
      </c>
      <c r="CV97" s="1"/>
      <c r="CW97" s="1"/>
      <c r="CX97" s="1"/>
      <c r="CY97" s="1"/>
      <c r="CZ97" s="1"/>
      <c r="DA97" s="1"/>
      <c r="DB97" s="39" t="s">
        <v>67</v>
      </c>
      <c r="DC97" s="1"/>
      <c r="DD97" s="39" t="s">
        <v>67</v>
      </c>
      <c r="DE97" s="39" t="s">
        <v>67</v>
      </c>
      <c r="DF97" s="1"/>
      <c r="DG97" s="1"/>
      <c r="DH97" s="1"/>
      <c r="DI97" s="1"/>
      <c r="DJ97" s="39" t="s">
        <v>67</v>
      </c>
      <c r="DK97" s="39" t="s">
        <v>67</v>
      </c>
      <c r="DL97" s="1"/>
      <c r="DM97" s="39" t="s">
        <v>67</v>
      </c>
      <c r="DN97" s="39" t="s">
        <v>67</v>
      </c>
      <c r="DO97" s="1"/>
      <c r="DP97" s="1"/>
      <c r="DQ97" s="1"/>
      <c r="DR97" s="39" t="s">
        <v>67</v>
      </c>
      <c r="DS97" s="1"/>
      <c r="DT97" s="1"/>
      <c r="DU97" s="1"/>
      <c r="DV97" s="1"/>
      <c r="DW97" s="39" t="s">
        <v>67</v>
      </c>
      <c r="DX97" s="1"/>
      <c r="DY97" s="39" t="s">
        <v>1730</v>
      </c>
      <c r="DZ97" s="39" t="s">
        <v>662</v>
      </c>
    </row>
    <row r="98" spans="1:130" ht="15.75" customHeight="1" x14ac:dyDescent="0.25">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row>
    <row r="99" spans="1:130" ht="15.75" customHeight="1" x14ac:dyDescent="0.25">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row>
    <row r="100" spans="1:130" ht="15.75" customHeight="1" x14ac:dyDescent="0.25">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row>
    <row r="101" spans="1:130" ht="15.75" customHeight="1" x14ac:dyDescent="0.25">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row>
    <row r="102" spans="1:130" ht="15.75" customHeight="1" x14ac:dyDescent="0.25">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row>
    <row r="103" spans="1:130" ht="15.75" customHeight="1" x14ac:dyDescent="0.25">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row>
    <row r="104" spans="1:130" ht="15.75" customHeight="1" x14ac:dyDescent="0.25">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row>
    <row r="105" spans="1:130" ht="15.75" customHeight="1" x14ac:dyDescent="0.25">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row>
    <row r="106" spans="1:130" ht="15.75" customHeight="1" x14ac:dyDescent="0.25">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row>
    <row r="107" spans="1:130" ht="15.75" customHeight="1" x14ac:dyDescent="0.25">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row>
    <row r="108" spans="1:130" ht="15.75" customHeight="1" x14ac:dyDescent="0.25">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row>
    <row r="109" spans="1:130" ht="15.75" customHeight="1" x14ac:dyDescent="0.25">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row>
    <row r="110" spans="1:130" ht="15.75" customHeight="1" x14ac:dyDescent="0.25">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row>
    <row r="111" spans="1:130" ht="15.75" customHeight="1" x14ac:dyDescent="0.25">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row>
    <row r="112" spans="1:130" ht="15.75" customHeight="1" x14ac:dyDescent="0.25">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row>
    <row r="113" spans="1:128" s="1" customFormat="1" ht="15.75" customHeight="1" x14ac:dyDescent="0.25"/>
    <row r="114" spans="1:128" s="1" customFormat="1" ht="15.75" customHeight="1" x14ac:dyDescent="0.25"/>
    <row r="115" spans="1:128" s="1" customFormat="1" ht="15.75" customHeight="1" x14ac:dyDescent="0.25"/>
    <row r="116" spans="1:128" s="1" customFormat="1" ht="15.75" customHeight="1" x14ac:dyDescent="0.25"/>
    <row r="117" spans="1:128" s="1" customFormat="1" ht="15.75" customHeight="1" x14ac:dyDescent="0.25"/>
    <row r="118" spans="1:128" s="1" customFormat="1" ht="15.75" customHeight="1" x14ac:dyDescent="0.25"/>
    <row r="119" spans="1:128" s="1" customFormat="1" ht="15.75" customHeight="1" x14ac:dyDescent="0.25"/>
    <row r="120" spans="1:128" s="37" customFormat="1" ht="12.5" x14ac:dyDescent="0.25">
      <c r="A120" s="34"/>
      <c r="B120" s="35"/>
      <c r="C120" s="35"/>
      <c r="D120" s="35"/>
      <c r="E120" s="35"/>
      <c r="F120" s="35"/>
      <c r="G120" s="36"/>
      <c r="H120" s="35"/>
      <c r="I120" s="35"/>
      <c r="P120" s="35"/>
      <c r="W120" s="35"/>
      <c r="Z120" s="35"/>
      <c r="AB120" s="35"/>
      <c r="AC120" s="35"/>
      <c r="AG120" s="35"/>
      <c r="AH120" s="35"/>
      <c r="AI120" s="35"/>
      <c r="AJ120" s="35"/>
      <c r="AL120" s="35"/>
      <c r="AO120" s="35"/>
      <c r="AU120" s="35"/>
      <c r="AW120" s="35"/>
      <c r="BD120" s="35"/>
      <c r="BK120" s="35"/>
      <c r="BN120" s="35"/>
      <c r="BP120" s="35"/>
      <c r="BQ120" s="35"/>
      <c r="BU120" s="35"/>
      <c r="BV120" s="35"/>
      <c r="BW120" s="35"/>
      <c r="BZ120" s="35"/>
      <c r="CC120" s="35"/>
      <c r="CI120" s="35"/>
      <c r="CK120" s="35"/>
      <c r="CP120" s="35"/>
      <c r="CR120" s="35"/>
      <c r="CY120" s="35"/>
      <c r="DB120" s="35"/>
      <c r="DD120" s="35"/>
      <c r="DE120" s="35"/>
      <c r="DI120" s="35"/>
      <c r="DJ120" s="35"/>
      <c r="DK120" s="35"/>
      <c r="DN120" s="35"/>
      <c r="DQ120" s="35"/>
      <c r="DW120" s="35"/>
    </row>
    <row r="121" spans="1:128" s="37" customFormat="1" ht="12.5" x14ac:dyDescent="0.25">
      <c r="A121" s="34"/>
      <c r="B121" s="35"/>
      <c r="C121" s="35"/>
      <c r="D121" s="35"/>
      <c r="E121" s="35"/>
      <c r="F121" s="35"/>
      <c r="G121" s="36"/>
      <c r="H121" s="35"/>
      <c r="I121" s="35"/>
      <c r="P121" s="35"/>
      <c r="W121" s="35"/>
      <c r="Z121" s="35"/>
      <c r="AB121" s="35"/>
      <c r="AC121" s="35"/>
      <c r="AG121" s="35"/>
      <c r="AH121" s="35"/>
      <c r="AI121" s="35"/>
      <c r="AJ121" s="35"/>
      <c r="AL121" s="35"/>
      <c r="AO121" s="35"/>
      <c r="AU121" s="35"/>
      <c r="AW121" s="35"/>
      <c r="BD121" s="35"/>
      <c r="BK121" s="35"/>
      <c r="BN121" s="35"/>
      <c r="BP121" s="35"/>
      <c r="BQ121" s="35"/>
      <c r="BU121" s="35"/>
      <c r="BV121" s="35"/>
      <c r="BW121" s="35"/>
      <c r="BZ121" s="35"/>
      <c r="CC121" s="35"/>
      <c r="CI121" s="35"/>
      <c r="CK121" s="35"/>
      <c r="CP121" s="35"/>
      <c r="CR121" s="35"/>
      <c r="CY121" s="35"/>
      <c r="DB121" s="35"/>
      <c r="DD121" s="35"/>
      <c r="DE121" s="35"/>
      <c r="DI121" s="35"/>
      <c r="DJ121" s="35"/>
      <c r="DK121" s="35"/>
      <c r="DN121" s="35"/>
      <c r="DQ121" s="35"/>
      <c r="DW121" s="35"/>
    </row>
    <row r="122" spans="1:128" s="37" customFormat="1" ht="12.5" x14ac:dyDescent="0.25">
      <c r="A122" s="34"/>
      <c r="B122" s="35"/>
      <c r="C122" s="35"/>
      <c r="D122" s="35"/>
      <c r="E122" s="35"/>
      <c r="F122" s="35"/>
      <c r="G122" s="36"/>
      <c r="H122" s="35"/>
      <c r="I122" s="35"/>
      <c r="P122" s="35"/>
      <c r="W122" s="35"/>
      <c r="Z122" s="35"/>
      <c r="AB122" s="35"/>
      <c r="AC122" s="35"/>
      <c r="AG122" s="35"/>
      <c r="AH122" s="35"/>
      <c r="AI122" s="35"/>
      <c r="AJ122" s="35"/>
      <c r="AL122" s="35"/>
      <c r="AO122" s="35"/>
      <c r="AU122" s="35"/>
      <c r="AW122" s="35"/>
      <c r="BD122" s="35"/>
      <c r="BK122" s="35"/>
      <c r="BN122" s="35"/>
      <c r="BP122" s="35"/>
      <c r="BQ122" s="35"/>
      <c r="BU122" s="35"/>
      <c r="BV122" s="35"/>
      <c r="BW122" s="35"/>
      <c r="BZ122" s="35"/>
      <c r="CC122" s="35"/>
      <c r="CI122" s="35"/>
      <c r="CK122" s="35"/>
      <c r="CP122" s="35"/>
      <c r="CR122" s="35"/>
      <c r="CY122" s="35"/>
      <c r="DB122" s="35"/>
      <c r="DD122" s="35"/>
      <c r="DE122" s="35"/>
      <c r="DI122" s="35"/>
      <c r="DJ122" s="35"/>
      <c r="DK122" s="35"/>
      <c r="DN122" s="35"/>
      <c r="DQ122" s="35"/>
      <c r="DW122" s="35"/>
    </row>
    <row r="123" spans="1:128" s="37" customFormat="1" ht="12.5" x14ac:dyDescent="0.25">
      <c r="A123" s="34"/>
      <c r="B123" s="35"/>
      <c r="C123" s="35"/>
      <c r="D123" s="35"/>
      <c r="E123" s="35"/>
      <c r="F123" s="35"/>
      <c r="G123" s="36"/>
      <c r="H123" s="35"/>
      <c r="I123" s="35"/>
      <c r="P123" s="35"/>
      <c r="W123" s="35"/>
      <c r="Z123" s="35"/>
      <c r="AB123" s="35"/>
      <c r="AC123" s="35"/>
      <c r="AG123" s="35"/>
      <c r="AH123" s="35"/>
      <c r="AI123" s="35"/>
      <c r="AJ123" s="35"/>
      <c r="AL123" s="35"/>
      <c r="AO123" s="35"/>
      <c r="AU123" s="35"/>
      <c r="AW123" s="35"/>
      <c r="BD123" s="35"/>
      <c r="BK123" s="35"/>
      <c r="BN123" s="35"/>
      <c r="BP123" s="35"/>
      <c r="BQ123" s="35"/>
      <c r="BU123" s="35"/>
      <c r="BV123" s="35"/>
      <c r="BW123" s="35"/>
      <c r="BZ123" s="35"/>
      <c r="CC123" s="35"/>
      <c r="CI123" s="35"/>
      <c r="CK123" s="35"/>
      <c r="CP123" s="35"/>
      <c r="CR123" s="35"/>
      <c r="CY123" s="35"/>
      <c r="DB123" s="35"/>
      <c r="DD123" s="35"/>
      <c r="DE123" s="35"/>
      <c r="DI123" s="35"/>
      <c r="DJ123" s="35"/>
      <c r="DK123" s="35"/>
      <c r="DN123" s="35"/>
      <c r="DQ123" s="35"/>
      <c r="DW123" s="35"/>
    </row>
    <row r="124" spans="1:128" s="37" customFormat="1" ht="15.75" customHeight="1" x14ac:dyDescent="0.25"/>
    <row r="125" spans="1:128" s="37" customFormat="1" ht="15.75" customHeight="1" x14ac:dyDescent="0.25"/>
    <row r="126" spans="1:128" s="22" customFormat="1" ht="15.75" customHeight="1" x14ac:dyDescent="0.25"/>
    <row r="127" spans="1:128" ht="15.75" customHeight="1" x14ac:dyDescent="0.3">
      <c r="B127" s="24" t="s">
        <v>68</v>
      </c>
      <c r="C127" s="1">
        <f>COUNTIF(C$2:C$126, "Alfred Nzo East")</f>
        <v>1</v>
      </c>
      <c r="H127" s="13" t="s">
        <v>67</v>
      </c>
      <c r="I127" s="14">
        <f t="shared" ref="I127:BT127" si="0">COUNTIF(I$2:I$126, "According to teaching plan")</f>
        <v>65</v>
      </c>
      <c r="J127" s="14">
        <f t="shared" si="0"/>
        <v>51</v>
      </c>
      <c r="K127" s="14">
        <f t="shared" si="0"/>
        <v>42</v>
      </c>
      <c r="L127" s="14">
        <f t="shared" si="0"/>
        <v>4</v>
      </c>
      <c r="M127" s="14">
        <f t="shared" si="0"/>
        <v>2</v>
      </c>
      <c r="N127" s="14">
        <f t="shared" si="0"/>
        <v>14</v>
      </c>
      <c r="O127" s="14">
        <f t="shared" si="0"/>
        <v>2</v>
      </c>
      <c r="P127" s="14">
        <f t="shared" si="0"/>
        <v>80</v>
      </c>
      <c r="Q127" s="14">
        <f t="shared" si="0"/>
        <v>6</v>
      </c>
      <c r="R127" s="14">
        <f t="shared" si="0"/>
        <v>53</v>
      </c>
      <c r="S127" s="14">
        <f t="shared" si="0"/>
        <v>33</v>
      </c>
      <c r="T127" s="14">
        <f t="shared" si="0"/>
        <v>1</v>
      </c>
      <c r="U127" s="14">
        <f t="shared" si="0"/>
        <v>8</v>
      </c>
      <c r="V127" s="14">
        <f t="shared" si="0"/>
        <v>13</v>
      </c>
      <c r="W127" s="14">
        <f t="shared" si="0"/>
        <v>24</v>
      </c>
      <c r="X127" s="14">
        <f t="shared" si="0"/>
        <v>5</v>
      </c>
      <c r="Y127" s="14">
        <f t="shared" si="0"/>
        <v>27</v>
      </c>
      <c r="Z127" s="14">
        <f t="shared" si="0"/>
        <v>62</v>
      </c>
      <c r="AA127" s="14">
        <f t="shared" si="0"/>
        <v>52</v>
      </c>
      <c r="AB127" s="14">
        <f t="shared" si="0"/>
        <v>65</v>
      </c>
      <c r="AC127" s="14">
        <f t="shared" si="0"/>
        <v>65</v>
      </c>
      <c r="AD127" s="14">
        <f t="shared" si="0"/>
        <v>8</v>
      </c>
      <c r="AE127" s="14">
        <f t="shared" si="0"/>
        <v>12</v>
      </c>
      <c r="AF127" s="14">
        <f t="shared" si="0"/>
        <v>25</v>
      </c>
      <c r="AG127" s="14">
        <f t="shared" si="0"/>
        <v>33</v>
      </c>
      <c r="AH127" s="14">
        <f t="shared" si="0"/>
        <v>90</v>
      </c>
      <c r="AI127" s="14">
        <f t="shared" si="0"/>
        <v>84</v>
      </c>
      <c r="AJ127" s="14">
        <f t="shared" si="0"/>
        <v>1</v>
      </c>
      <c r="AK127" s="14">
        <f t="shared" si="0"/>
        <v>80</v>
      </c>
      <c r="AL127" s="14">
        <f t="shared" si="0"/>
        <v>81</v>
      </c>
      <c r="AM127" s="14">
        <f t="shared" si="0"/>
        <v>6</v>
      </c>
      <c r="AN127" s="14">
        <f t="shared" si="0"/>
        <v>16</v>
      </c>
      <c r="AO127" s="14">
        <f t="shared" si="0"/>
        <v>75</v>
      </c>
      <c r="AP127" s="14">
        <f t="shared" si="0"/>
        <v>3</v>
      </c>
      <c r="AQ127" s="14">
        <f t="shared" si="0"/>
        <v>0</v>
      </c>
      <c r="AR127" s="14">
        <f t="shared" si="0"/>
        <v>0</v>
      </c>
      <c r="AS127" s="14">
        <f t="shared" si="0"/>
        <v>7</v>
      </c>
      <c r="AT127" s="14">
        <f t="shared" si="0"/>
        <v>7</v>
      </c>
      <c r="AU127" s="14">
        <f t="shared" si="0"/>
        <v>47</v>
      </c>
      <c r="AV127" s="14">
        <f t="shared" si="0"/>
        <v>24</v>
      </c>
      <c r="AW127" s="14">
        <f t="shared" si="0"/>
        <v>69</v>
      </c>
      <c r="AX127" s="14">
        <f t="shared" si="0"/>
        <v>47</v>
      </c>
      <c r="AY127" s="14">
        <f t="shared" si="0"/>
        <v>41</v>
      </c>
      <c r="AZ127" s="14">
        <f t="shared" si="0"/>
        <v>3</v>
      </c>
      <c r="BA127" s="14">
        <f t="shared" si="0"/>
        <v>2</v>
      </c>
      <c r="BB127" s="14">
        <f t="shared" si="0"/>
        <v>16</v>
      </c>
      <c r="BC127" s="14">
        <f t="shared" si="0"/>
        <v>1</v>
      </c>
      <c r="BD127" s="14">
        <f t="shared" si="0"/>
        <v>78</v>
      </c>
      <c r="BE127" s="14">
        <f t="shared" si="0"/>
        <v>6</v>
      </c>
      <c r="BF127" s="14">
        <f t="shared" si="0"/>
        <v>51</v>
      </c>
      <c r="BG127" s="14">
        <f t="shared" si="0"/>
        <v>35</v>
      </c>
      <c r="BH127" s="14">
        <f t="shared" si="0"/>
        <v>1</v>
      </c>
      <c r="BI127" s="14">
        <f t="shared" si="0"/>
        <v>8</v>
      </c>
      <c r="BJ127" s="14">
        <f t="shared" si="0"/>
        <v>11</v>
      </c>
      <c r="BK127" s="14">
        <f t="shared" si="0"/>
        <v>26</v>
      </c>
      <c r="BL127" s="14">
        <f t="shared" si="0"/>
        <v>5</v>
      </c>
      <c r="BM127" s="14">
        <f t="shared" si="0"/>
        <v>26</v>
      </c>
      <c r="BN127" s="14">
        <f t="shared" si="0"/>
        <v>62</v>
      </c>
      <c r="BO127" s="14">
        <f t="shared" si="0"/>
        <v>54</v>
      </c>
      <c r="BP127" s="14">
        <f t="shared" si="0"/>
        <v>65</v>
      </c>
      <c r="BQ127" s="14">
        <f t="shared" si="0"/>
        <v>64</v>
      </c>
      <c r="BR127" s="14">
        <f t="shared" si="0"/>
        <v>8</v>
      </c>
      <c r="BS127" s="14">
        <f t="shared" si="0"/>
        <v>12</v>
      </c>
      <c r="BT127" s="14">
        <f t="shared" si="0"/>
        <v>24</v>
      </c>
      <c r="BU127" s="14">
        <f t="shared" ref="BU127:DX127" si="1">COUNTIF(BU$2:BU$126, "According to teaching plan")</f>
        <v>32</v>
      </c>
      <c r="BV127" s="14">
        <f t="shared" si="1"/>
        <v>90</v>
      </c>
      <c r="BW127" s="14">
        <f t="shared" si="1"/>
        <v>83</v>
      </c>
      <c r="BX127" s="14">
        <f t="shared" si="1"/>
        <v>1</v>
      </c>
      <c r="BY127" s="14">
        <f t="shared" si="1"/>
        <v>81</v>
      </c>
      <c r="BZ127" s="14">
        <f t="shared" si="1"/>
        <v>82</v>
      </c>
      <c r="CA127" s="14">
        <f t="shared" si="1"/>
        <v>6</v>
      </c>
      <c r="CB127" s="14">
        <f t="shared" si="1"/>
        <v>17</v>
      </c>
      <c r="CC127" s="14">
        <f t="shared" si="1"/>
        <v>75</v>
      </c>
      <c r="CD127" s="14">
        <f t="shared" si="1"/>
        <v>3</v>
      </c>
      <c r="CE127" s="14">
        <f t="shared" si="1"/>
        <v>0</v>
      </c>
      <c r="CF127" s="14">
        <f t="shared" si="1"/>
        <v>1</v>
      </c>
      <c r="CG127" s="14">
        <f t="shared" si="1"/>
        <v>7</v>
      </c>
      <c r="CH127" s="14">
        <f t="shared" si="1"/>
        <v>7</v>
      </c>
      <c r="CI127" s="14">
        <f t="shared" si="1"/>
        <v>45</v>
      </c>
      <c r="CJ127" s="14">
        <f t="shared" si="1"/>
        <v>23</v>
      </c>
      <c r="CK127" s="14">
        <f t="shared" si="1"/>
        <v>69</v>
      </c>
      <c r="CL127" s="14">
        <f t="shared" si="1"/>
        <v>49</v>
      </c>
      <c r="CM127" s="14">
        <f t="shared" si="1"/>
        <v>40</v>
      </c>
      <c r="CN127" s="14">
        <f t="shared" si="1"/>
        <v>2</v>
      </c>
      <c r="CO127" s="14">
        <f t="shared" si="1"/>
        <v>2</v>
      </c>
      <c r="CP127" s="14">
        <f t="shared" si="1"/>
        <v>16</v>
      </c>
      <c r="CQ127" s="14">
        <f t="shared" si="1"/>
        <v>1</v>
      </c>
      <c r="CR127" s="14">
        <f t="shared" si="1"/>
        <v>81</v>
      </c>
      <c r="CS127" s="14">
        <f t="shared" si="1"/>
        <v>6</v>
      </c>
      <c r="CT127" s="14">
        <f t="shared" si="1"/>
        <v>53</v>
      </c>
      <c r="CU127" s="14">
        <f t="shared" si="1"/>
        <v>35</v>
      </c>
      <c r="CV127" s="14">
        <f t="shared" si="1"/>
        <v>1</v>
      </c>
      <c r="CW127" s="14">
        <f t="shared" si="1"/>
        <v>7</v>
      </c>
      <c r="CX127" s="14">
        <f t="shared" si="1"/>
        <v>12</v>
      </c>
      <c r="CY127" s="14">
        <f t="shared" si="1"/>
        <v>27</v>
      </c>
      <c r="CZ127" s="14">
        <f t="shared" si="1"/>
        <v>5</v>
      </c>
      <c r="DA127" s="14">
        <f t="shared" si="1"/>
        <v>24</v>
      </c>
      <c r="DB127" s="14">
        <f t="shared" si="1"/>
        <v>63</v>
      </c>
      <c r="DC127" s="14">
        <f t="shared" si="1"/>
        <v>52</v>
      </c>
      <c r="DD127" s="14">
        <f t="shared" si="1"/>
        <v>68</v>
      </c>
      <c r="DE127" s="14">
        <f t="shared" si="1"/>
        <v>65</v>
      </c>
      <c r="DF127" s="14">
        <f t="shared" si="1"/>
        <v>7</v>
      </c>
      <c r="DG127" s="14">
        <f t="shared" si="1"/>
        <v>12</v>
      </c>
      <c r="DH127" s="14">
        <f t="shared" si="1"/>
        <v>25</v>
      </c>
      <c r="DI127" s="14">
        <f t="shared" si="1"/>
        <v>32</v>
      </c>
      <c r="DJ127" s="14">
        <f t="shared" si="1"/>
        <v>91</v>
      </c>
      <c r="DK127" s="14">
        <f t="shared" si="1"/>
        <v>84</v>
      </c>
      <c r="DL127" s="14">
        <f t="shared" si="1"/>
        <v>1</v>
      </c>
      <c r="DM127" s="14">
        <f t="shared" si="1"/>
        <v>84</v>
      </c>
      <c r="DN127" s="14">
        <f t="shared" si="1"/>
        <v>82</v>
      </c>
      <c r="DO127" s="14">
        <f t="shared" si="1"/>
        <v>6</v>
      </c>
      <c r="DP127" s="14">
        <f t="shared" si="1"/>
        <v>15</v>
      </c>
      <c r="DQ127" s="14">
        <f t="shared" si="1"/>
        <v>74</v>
      </c>
      <c r="DR127" s="14">
        <f t="shared" si="1"/>
        <v>3</v>
      </c>
      <c r="DS127" s="14">
        <f t="shared" si="1"/>
        <v>0</v>
      </c>
      <c r="DT127" s="14">
        <f t="shared" si="1"/>
        <v>1</v>
      </c>
      <c r="DU127" s="14">
        <f t="shared" si="1"/>
        <v>6</v>
      </c>
      <c r="DV127" s="14">
        <f t="shared" si="1"/>
        <v>6</v>
      </c>
      <c r="DW127" s="14">
        <f t="shared" si="1"/>
        <v>50</v>
      </c>
      <c r="DX127" s="14">
        <f t="shared" si="1"/>
        <v>23</v>
      </c>
    </row>
    <row r="128" spans="1:128" ht="15.75" customHeight="1" x14ac:dyDescent="0.3">
      <c r="B128" s="24" t="s">
        <v>104</v>
      </c>
      <c r="C128" s="1">
        <f>COUNTIF(C$2:C$126, "Alfred Nzo West")</f>
        <v>6</v>
      </c>
      <c r="H128" s="13" t="s">
        <v>69</v>
      </c>
      <c r="I128" s="14">
        <f t="shared" ref="I128:BT128" si="2">COUNTIF(I$2:I$126, "±1 week behind")</f>
        <v>2</v>
      </c>
      <c r="J128" s="14">
        <f t="shared" si="2"/>
        <v>0</v>
      </c>
      <c r="K128" s="14">
        <f t="shared" si="2"/>
        <v>0</v>
      </c>
      <c r="L128" s="14">
        <f t="shared" si="2"/>
        <v>0</v>
      </c>
      <c r="M128" s="14">
        <f t="shared" si="2"/>
        <v>0</v>
      </c>
      <c r="N128" s="14">
        <f t="shared" si="2"/>
        <v>1</v>
      </c>
      <c r="O128" s="14">
        <f t="shared" si="2"/>
        <v>0</v>
      </c>
      <c r="P128" s="14">
        <f t="shared" si="2"/>
        <v>1</v>
      </c>
      <c r="Q128" s="14">
        <f t="shared" si="2"/>
        <v>0</v>
      </c>
      <c r="R128" s="14">
        <f t="shared" si="2"/>
        <v>1</v>
      </c>
      <c r="S128" s="14">
        <f t="shared" si="2"/>
        <v>0</v>
      </c>
      <c r="T128" s="14">
        <f t="shared" si="2"/>
        <v>0</v>
      </c>
      <c r="U128" s="14">
        <f t="shared" si="2"/>
        <v>0</v>
      </c>
      <c r="V128" s="14">
        <f t="shared" si="2"/>
        <v>0</v>
      </c>
      <c r="W128" s="14">
        <f t="shared" si="2"/>
        <v>0</v>
      </c>
      <c r="X128" s="14">
        <f t="shared" si="2"/>
        <v>0</v>
      </c>
      <c r="Y128" s="14">
        <f t="shared" si="2"/>
        <v>0</v>
      </c>
      <c r="Z128" s="14">
        <f t="shared" si="2"/>
        <v>3</v>
      </c>
      <c r="AA128" s="14">
        <f t="shared" si="2"/>
        <v>0</v>
      </c>
      <c r="AB128" s="14">
        <f t="shared" si="2"/>
        <v>2</v>
      </c>
      <c r="AC128" s="14">
        <f t="shared" si="2"/>
        <v>1</v>
      </c>
      <c r="AD128" s="14">
        <f t="shared" si="2"/>
        <v>0</v>
      </c>
      <c r="AE128" s="14">
        <f t="shared" si="2"/>
        <v>0</v>
      </c>
      <c r="AF128" s="14">
        <f t="shared" si="2"/>
        <v>0</v>
      </c>
      <c r="AG128" s="14">
        <f t="shared" si="2"/>
        <v>0</v>
      </c>
      <c r="AH128" s="14">
        <f t="shared" si="2"/>
        <v>1</v>
      </c>
      <c r="AI128" s="14">
        <f t="shared" si="2"/>
        <v>2</v>
      </c>
      <c r="AJ128" s="14">
        <f t="shared" si="2"/>
        <v>0</v>
      </c>
      <c r="AK128" s="14">
        <f t="shared" si="2"/>
        <v>3</v>
      </c>
      <c r="AL128" s="14">
        <f t="shared" si="2"/>
        <v>3</v>
      </c>
      <c r="AM128" s="14">
        <f t="shared" si="2"/>
        <v>0</v>
      </c>
      <c r="AN128" s="14">
        <f t="shared" si="2"/>
        <v>0</v>
      </c>
      <c r="AO128" s="14">
        <f t="shared" si="2"/>
        <v>1</v>
      </c>
      <c r="AP128" s="14">
        <f t="shared" si="2"/>
        <v>1</v>
      </c>
      <c r="AQ128" s="14">
        <f t="shared" si="2"/>
        <v>0</v>
      </c>
      <c r="AR128" s="14">
        <f t="shared" si="2"/>
        <v>1</v>
      </c>
      <c r="AS128" s="14">
        <f t="shared" si="2"/>
        <v>0</v>
      </c>
      <c r="AT128" s="14">
        <f t="shared" si="2"/>
        <v>0</v>
      </c>
      <c r="AU128" s="14">
        <f t="shared" si="2"/>
        <v>2</v>
      </c>
      <c r="AV128" s="14">
        <f t="shared" si="2"/>
        <v>0</v>
      </c>
      <c r="AW128" s="14">
        <f t="shared" si="2"/>
        <v>1</v>
      </c>
      <c r="AX128" s="14">
        <f t="shared" si="2"/>
        <v>0</v>
      </c>
      <c r="AY128" s="14">
        <f t="shared" si="2"/>
        <v>0</v>
      </c>
      <c r="AZ128" s="14">
        <f t="shared" si="2"/>
        <v>0</v>
      </c>
      <c r="BA128" s="14">
        <f t="shared" si="2"/>
        <v>0</v>
      </c>
      <c r="BB128" s="14">
        <f t="shared" si="2"/>
        <v>1</v>
      </c>
      <c r="BC128" s="14">
        <f t="shared" si="2"/>
        <v>0</v>
      </c>
      <c r="BD128" s="14">
        <f t="shared" si="2"/>
        <v>0</v>
      </c>
      <c r="BE128" s="14">
        <f t="shared" si="2"/>
        <v>0</v>
      </c>
      <c r="BF128" s="14">
        <f t="shared" si="2"/>
        <v>0</v>
      </c>
      <c r="BG128" s="14">
        <f t="shared" si="2"/>
        <v>1</v>
      </c>
      <c r="BH128" s="14">
        <f t="shared" si="2"/>
        <v>0</v>
      </c>
      <c r="BI128" s="14">
        <f t="shared" si="2"/>
        <v>0</v>
      </c>
      <c r="BJ128" s="14">
        <f t="shared" si="2"/>
        <v>0</v>
      </c>
      <c r="BK128" s="14">
        <f t="shared" si="2"/>
        <v>3</v>
      </c>
      <c r="BL128" s="14">
        <f t="shared" si="2"/>
        <v>0</v>
      </c>
      <c r="BM128" s="14">
        <f t="shared" si="2"/>
        <v>0</v>
      </c>
      <c r="BN128" s="14">
        <f t="shared" si="2"/>
        <v>3</v>
      </c>
      <c r="BO128" s="14">
        <f t="shared" si="2"/>
        <v>0</v>
      </c>
      <c r="BP128" s="14">
        <f t="shared" si="2"/>
        <v>1</v>
      </c>
      <c r="BQ128" s="14">
        <f t="shared" si="2"/>
        <v>1</v>
      </c>
      <c r="BR128" s="14">
        <f t="shared" si="2"/>
        <v>0</v>
      </c>
      <c r="BS128" s="14">
        <f t="shared" si="2"/>
        <v>0</v>
      </c>
      <c r="BT128" s="14">
        <f t="shared" si="2"/>
        <v>0</v>
      </c>
      <c r="BU128" s="14">
        <f t="shared" ref="BU128:DX128" si="3">COUNTIF(BU$2:BU$126, "±1 week behind")</f>
        <v>0</v>
      </c>
      <c r="BV128" s="14">
        <f t="shared" si="3"/>
        <v>0</v>
      </c>
      <c r="BW128" s="14">
        <f t="shared" si="3"/>
        <v>2</v>
      </c>
      <c r="BX128" s="14">
        <f t="shared" si="3"/>
        <v>0</v>
      </c>
      <c r="BY128" s="14">
        <f t="shared" si="3"/>
        <v>3</v>
      </c>
      <c r="BZ128" s="14">
        <f t="shared" si="3"/>
        <v>1</v>
      </c>
      <c r="CA128" s="14">
        <f t="shared" si="3"/>
        <v>0</v>
      </c>
      <c r="CB128" s="14">
        <f t="shared" si="3"/>
        <v>0</v>
      </c>
      <c r="CC128" s="14">
        <f t="shared" si="3"/>
        <v>0</v>
      </c>
      <c r="CD128" s="14">
        <f t="shared" si="3"/>
        <v>0</v>
      </c>
      <c r="CE128" s="14">
        <f t="shared" si="3"/>
        <v>0</v>
      </c>
      <c r="CF128" s="14">
        <f t="shared" si="3"/>
        <v>0</v>
      </c>
      <c r="CG128" s="14">
        <f t="shared" si="3"/>
        <v>0</v>
      </c>
      <c r="CH128" s="14">
        <f t="shared" si="3"/>
        <v>0</v>
      </c>
      <c r="CI128" s="14">
        <f t="shared" si="3"/>
        <v>2</v>
      </c>
      <c r="CJ128" s="14">
        <f t="shared" si="3"/>
        <v>0</v>
      </c>
      <c r="CK128" s="14">
        <f t="shared" si="3"/>
        <v>0</v>
      </c>
      <c r="CL128" s="14">
        <f t="shared" si="3"/>
        <v>0</v>
      </c>
      <c r="CM128" s="14">
        <f t="shared" si="3"/>
        <v>0</v>
      </c>
      <c r="CN128" s="14">
        <f t="shared" si="3"/>
        <v>0</v>
      </c>
      <c r="CO128" s="14">
        <f t="shared" si="3"/>
        <v>0</v>
      </c>
      <c r="CP128" s="14">
        <f t="shared" si="3"/>
        <v>0</v>
      </c>
      <c r="CQ128" s="14">
        <f t="shared" si="3"/>
        <v>0</v>
      </c>
      <c r="CR128" s="14">
        <f t="shared" si="3"/>
        <v>0</v>
      </c>
      <c r="CS128" s="14">
        <f t="shared" si="3"/>
        <v>0</v>
      </c>
      <c r="CT128" s="14">
        <f t="shared" si="3"/>
        <v>0</v>
      </c>
      <c r="CU128" s="14">
        <f t="shared" si="3"/>
        <v>0</v>
      </c>
      <c r="CV128" s="14">
        <f t="shared" si="3"/>
        <v>0</v>
      </c>
      <c r="CW128" s="14">
        <f t="shared" si="3"/>
        <v>0</v>
      </c>
      <c r="CX128" s="14">
        <f t="shared" si="3"/>
        <v>0</v>
      </c>
      <c r="CY128" s="14">
        <f t="shared" si="3"/>
        <v>0</v>
      </c>
      <c r="CZ128" s="14">
        <f t="shared" si="3"/>
        <v>0</v>
      </c>
      <c r="DA128" s="14">
        <f t="shared" si="3"/>
        <v>0</v>
      </c>
      <c r="DB128" s="14">
        <f t="shared" si="3"/>
        <v>1</v>
      </c>
      <c r="DC128" s="14">
        <f t="shared" si="3"/>
        <v>0</v>
      </c>
      <c r="DD128" s="14">
        <f t="shared" si="3"/>
        <v>0</v>
      </c>
      <c r="DE128" s="14">
        <f t="shared" si="3"/>
        <v>0</v>
      </c>
      <c r="DF128" s="14">
        <f t="shared" si="3"/>
        <v>0</v>
      </c>
      <c r="DG128" s="14">
        <f t="shared" si="3"/>
        <v>0</v>
      </c>
      <c r="DH128" s="14">
        <f t="shared" si="3"/>
        <v>0</v>
      </c>
      <c r="DI128" s="14">
        <f t="shared" si="3"/>
        <v>0</v>
      </c>
      <c r="DJ128" s="14">
        <f t="shared" si="3"/>
        <v>0</v>
      </c>
      <c r="DK128" s="14">
        <f t="shared" si="3"/>
        <v>1</v>
      </c>
      <c r="DL128" s="14">
        <f t="shared" si="3"/>
        <v>0</v>
      </c>
      <c r="DM128" s="14">
        <f t="shared" si="3"/>
        <v>0</v>
      </c>
      <c r="DN128" s="14">
        <f t="shared" si="3"/>
        <v>0</v>
      </c>
      <c r="DO128" s="14">
        <f t="shared" si="3"/>
        <v>0</v>
      </c>
      <c r="DP128" s="14">
        <f t="shared" si="3"/>
        <v>0</v>
      </c>
      <c r="DQ128" s="14">
        <f t="shared" si="3"/>
        <v>0</v>
      </c>
      <c r="DR128" s="14">
        <f t="shared" si="3"/>
        <v>0</v>
      </c>
      <c r="DS128" s="14">
        <f t="shared" si="3"/>
        <v>0</v>
      </c>
      <c r="DT128" s="14">
        <f t="shared" si="3"/>
        <v>0</v>
      </c>
      <c r="DU128" s="14">
        <f t="shared" si="3"/>
        <v>0</v>
      </c>
      <c r="DV128" s="14">
        <f t="shared" si="3"/>
        <v>0</v>
      </c>
      <c r="DW128" s="14">
        <f t="shared" si="3"/>
        <v>0</v>
      </c>
      <c r="DX128" s="14">
        <f t="shared" si="3"/>
        <v>0</v>
      </c>
    </row>
    <row r="129" spans="2:128" ht="15.75" customHeight="1" x14ac:dyDescent="0.3">
      <c r="B129" s="24" t="s">
        <v>105</v>
      </c>
      <c r="C129" s="1">
        <f>COUNTIF(C$2:C$126, "Amathole East")</f>
        <v>0</v>
      </c>
      <c r="H129" s="13" t="s">
        <v>76</v>
      </c>
      <c r="I129" s="14">
        <f t="shared" ref="I129:BT129" si="4">COUNTIF(I$2:I$126, "±2 weeks behind")</f>
        <v>1</v>
      </c>
      <c r="J129" s="14">
        <f t="shared" si="4"/>
        <v>0</v>
      </c>
      <c r="K129" s="14">
        <f t="shared" si="4"/>
        <v>0</v>
      </c>
      <c r="L129" s="14">
        <f t="shared" si="4"/>
        <v>0</v>
      </c>
      <c r="M129" s="14">
        <f t="shared" si="4"/>
        <v>0</v>
      </c>
      <c r="N129" s="14">
        <f t="shared" si="4"/>
        <v>0</v>
      </c>
      <c r="O129" s="14">
        <f t="shared" si="4"/>
        <v>0</v>
      </c>
      <c r="P129" s="14">
        <f t="shared" si="4"/>
        <v>2</v>
      </c>
      <c r="Q129" s="14">
        <f t="shared" si="4"/>
        <v>0</v>
      </c>
      <c r="R129" s="14">
        <f t="shared" si="4"/>
        <v>0</v>
      </c>
      <c r="S129" s="14">
        <f t="shared" si="4"/>
        <v>0</v>
      </c>
      <c r="T129" s="14">
        <f t="shared" si="4"/>
        <v>0</v>
      </c>
      <c r="U129" s="14">
        <f t="shared" si="4"/>
        <v>0</v>
      </c>
      <c r="V129" s="14">
        <f t="shared" si="4"/>
        <v>0</v>
      </c>
      <c r="W129" s="14">
        <f t="shared" si="4"/>
        <v>1</v>
      </c>
      <c r="X129" s="14">
        <f t="shared" si="4"/>
        <v>0</v>
      </c>
      <c r="Y129" s="14">
        <f t="shared" si="4"/>
        <v>0</v>
      </c>
      <c r="Z129" s="14">
        <f t="shared" si="4"/>
        <v>0</v>
      </c>
      <c r="AA129" s="14">
        <f t="shared" si="4"/>
        <v>0</v>
      </c>
      <c r="AB129" s="14">
        <f t="shared" si="4"/>
        <v>0</v>
      </c>
      <c r="AC129" s="14">
        <f t="shared" si="4"/>
        <v>0</v>
      </c>
      <c r="AD129" s="14">
        <f t="shared" si="4"/>
        <v>0</v>
      </c>
      <c r="AE129" s="14">
        <f t="shared" si="4"/>
        <v>0</v>
      </c>
      <c r="AF129" s="14">
        <f t="shared" si="4"/>
        <v>0</v>
      </c>
      <c r="AG129" s="14">
        <f t="shared" si="4"/>
        <v>0</v>
      </c>
      <c r="AH129" s="14">
        <f t="shared" si="4"/>
        <v>1</v>
      </c>
      <c r="AI129" s="14">
        <f t="shared" si="4"/>
        <v>0</v>
      </c>
      <c r="AJ129" s="14">
        <f t="shared" si="4"/>
        <v>0</v>
      </c>
      <c r="AK129" s="14">
        <f t="shared" si="4"/>
        <v>0</v>
      </c>
      <c r="AL129" s="14">
        <f t="shared" si="4"/>
        <v>1</v>
      </c>
      <c r="AM129" s="14">
        <f t="shared" si="4"/>
        <v>0</v>
      </c>
      <c r="AN129" s="14">
        <f t="shared" si="4"/>
        <v>0</v>
      </c>
      <c r="AO129" s="14">
        <f t="shared" si="4"/>
        <v>0</v>
      </c>
      <c r="AP129" s="14">
        <f t="shared" si="4"/>
        <v>0</v>
      </c>
      <c r="AQ129" s="14">
        <f t="shared" si="4"/>
        <v>0</v>
      </c>
      <c r="AR129" s="14">
        <f t="shared" si="4"/>
        <v>0</v>
      </c>
      <c r="AS129" s="14">
        <f t="shared" si="4"/>
        <v>0</v>
      </c>
      <c r="AT129" s="14">
        <f t="shared" si="4"/>
        <v>0</v>
      </c>
      <c r="AU129" s="14">
        <f t="shared" si="4"/>
        <v>0</v>
      </c>
      <c r="AV129" s="14">
        <f t="shared" si="4"/>
        <v>0</v>
      </c>
      <c r="AW129" s="14">
        <f t="shared" si="4"/>
        <v>0</v>
      </c>
      <c r="AX129" s="14">
        <f t="shared" si="4"/>
        <v>0</v>
      </c>
      <c r="AY129" s="14">
        <f t="shared" si="4"/>
        <v>0</v>
      </c>
      <c r="AZ129" s="14">
        <f t="shared" si="4"/>
        <v>0</v>
      </c>
      <c r="BA129" s="14">
        <f t="shared" si="4"/>
        <v>0</v>
      </c>
      <c r="BB129" s="14">
        <f t="shared" si="4"/>
        <v>0</v>
      </c>
      <c r="BC129" s="14">
        <f t="shared" si="4"/>
        <v>0</v>
      </c>
      <c r="BD129" s="14">
        <f t="shared" si="4"/>
        <v>1</v>
      </c>
      <c r="BE129" s="14">
        <f t="shared" si="4"/>
        <v>0</v>
      </c>
      <c r="BF129" s="14">
        <f t="shared" si="4"/>
        <v>0</v>
      </c>
      <c r="BG129" s="14">
        <f t="shared" si="4"/>
        <v>0</v>
      </c>
      <c r="BH129" s="14">
        <f t="shared" si="4"/>
        <v>0</v>
      </c>
      <c r="BI129" s="14">
        <f t="shared" si="4"/>
        <v>0</v>
      </c>
      <c r="BJ129" s="14">
        <f t="shared" si="4"/>
        <v>0</v>
      </c>
      <c r="BK129" s="14">
        <f t="shared" si="4"/>
        <v>0</v>
      </c>
      <c r="BL129" s="14">
        <f t="shared" si="4"/>
        <v>0</v>
      </c>
      <c r="BM129" s="14">
        <f t="shared" si="4"/>
        <v>0</v>
      </c>
      <c r="BN129" s="14">
        <f t="shared" si="4"/>
        <v>0</v>
      </c>
      <c r="BO129" s="14">
        <f t="shared" si="4"/>
        <v>0</v>
      </c>
      <c r="BP129" s="14">
        <f t="shared" si="4"/>
        <v>0</v>
      </c>
      <c r="BQ129" s="14">
        <f t="shared" si="4"/>
        <v>0</v>
      </c>
      <c r="BR129" s="14">
        <f t="shared" si="4"/>
        <v>0</v>
      </c>
      <c r="BS129" s="14">
        <f t="shared" si="4"/>
        <v>0</v>
      </c>
      <c r="BT129" s="14">
        <f t="shared" si="4"/>
        <v>0</v>
      </c>
      <c r="BU129" s="14">
        <f t="shared" ref="BU129:DX129" si="5">COUNTIF(BU$2:BU$126, "±2 weeks behind")</f>
        <v>0</v>
      </c>
      <c r="BV129" s="14">
        <f t="shared" si="5"/>
        <v>0</v>
      </c>
      <c r="BW129" s="14">
        <f t="shared" si="5"/>
        <v>0</v>
      </c>
      <c r="BX129" s="14">
        <f t="shared" si="5"/>
        <v>0</v>
      </c>
      <c r="BY129" s="14">
        <f t="shared" si="5"/>
        <v>0</v>
      </c>
      <c r="BZ129" s="14">
        <f t="shared" si="5"/>
        <v>1</v>
      </c>
      <c r="CA129" s="14">
        <f t="shared" si="5"/>
        <v>0</v>
      </c>
      <c r="CB129" s="14">
        <f t="shared" si="5"/>
        <v>0</v>
      </c>
      <c r="CC129" s="14">
        <f t="shared" si="5"/>
        <v>0</v>
      </c>
      <c r="CD129" s="14">
        <f t="shared" si="5"/>
        <v>0</v>
      </c>
      <c r="CE129" s="14">
        <f t="shared" si="5"/>
        <v>0</v>
      </c>
      <c r="CF129" s="14">
        <f t="shared" si="5"/>
        <v>0</v>
      </c>
      <c r="CG129" s="14">
        <f t="shared" si="5"/>
        <v>0</v>
      </c>
      <c r="CH129" s="14">
        <f t="shared" si="5"/>
        <v>0</v>
      </c>
      <c r="CI129" s="14">
        <f t="shared" si="5"/>
        <v>0</v>
      </c>
      <c r="CJ129" s="14">
        <f t="shared" si="5"/>
        <v>0</v>
      </c>
      <c r="CK129" s="14">
        <f t="shared" si="5"/>
        <v>0</v>
      </c>
      <c r="CL129" s="14">
        <f t="shared" si="5"/>
        <v>0</v>
      </c>
      <c r="CM129" s="14">
        <f t="shared" si="5"/>
        <v>0</v>
      </c>
      <c r="CN129" s="14">
        <f t="shared" si="5"/>
        <v>0</v>
      </c>
      <c r="CO129" s="14">
        <f t="shared" si="5"/>
        <v>0</v>
      </c>
      <c r="CP129" s="14">
        <f t="shared" si="5"/>
        <v>0</v>
      </c>
      <c r="CQ129" s="14">
        <f t="shared" si="5"/>
        <v>0</v>
      </c>
      <c r="CR129" s="14">
        <f t="shared" si="5"/>
        <v>0</v>
      </c>
      <c r="CS129" s="14">
        <f t="shared" si="5"/>
        <v>0</v>
      </c>
      <c r="CT129" s="14">
        <f t="shared" si="5"/>
        <v>0</v>
      </c>
      <c r="CU129" s="14">
        <f t="shared" si="5"/>
        <v>0</v>
      </c>
      <c r="CV129" s="14">
        <f t="shared" si="5"/>
        <v>0</v>
      </c>
      <c r="CW129" s="14">
        <f t="shared" si="5"/>
        <v>0</v>
      </c>
      <c r="CX129" s="14">
        <f t="shared" si="5"/>
        <v>0</v>
      </c>
      <c r="CY129" s="14">
        <f t="shared" si="5"/>
        <v>0</v>
      </c>
      <c r="CZ129" s="14">
        <f t="shared" si="5"/>
        <v>0</v>
      </c>
      <c r="DA129" s="14">
        <f t="shared" si="5"/>
        <v>0</v>
      </c>
      <c r="DB129" s="14">
        <f t="shared" si="5"/>
        <v>0</v>
      </c>
      <c r="DC129" s="14">
        <f t="shared" si="5"/>
        <v>0</v>
      </c>
      <c r="DD129" s="14">
        <f t="shared" si="5"/>
        <v>0</v>
      </c>
      <c r="DE129" s="14">
        <f t="shared" si="5"/>
        <v>0</v>
      </c>
      <c r="DF129" s="14">
        <f t="shared" si="5"/>
        <v>0</v>
      </c>
      <c r="DG129" s="14">
        <f t="shared" si="5"/>
        <v>0</v>
      </c>
      <c r="DH129" s="14">
        <f t="shared" si="5"/>
        <v>0</v>
      </c>
      <c r="DI129" s="14">
        <f t="shared" si="5"/>
        <v>0</v>
      </c>
      <c r="DJ129" s="14">
        <f t="shared" si="5"/>
        <v>0</v>
      </c>
      <c r="DK129" s="14">
        <f t="shared" si="5"/>
        <v>0</v>
      </c>
      <c r="DL129" s="14">
        <f t="shared" si="5"/>
        <v>0</v>
      </c>
      <c r="DM129" s="14">
        <f t="shared" si="5"/>
        <v>0</v>
      </c>
      <c r="DN129" s="14">
        <f t="shared" si="5"/>
        <v>1</v>
      </c>
      <c r="DO129" s="14">
        <f t="shared" si="5"/>
        <v>0</v>
      </c>
      <c r="DP129" s="14">
        <f t="shared" si="5"/>
        <v>0</v>
      </c>
      <c r="DQ129" s="14">
        <f t="shared" si="5"/>
        <v>0</v>
      </c>
      <c r="DR129" s="14">
        <f t="shared" si="5"/>
        <v>0</v>
      </c>
      <c r="DS129" s="14">
        <f t="shared" si="5"/>
        <v>0</v>
      </c>
      <c r="DT129" s="14">
        <f t="shared" si="5"/>
        <v>0</v>
      </c>
      <c r="DU129" s="14">
        <f t="shared" si="5"/>
        <v>0</v>
      </c>
      <c r="DV129" s="14">
        <f t="shared" si="5"/>
        <v>0</v>
      </c>
      <c r="DW129" s="14">
        <f t="shared" si="5"/>
        <v>0</v>
      </c>
      <c r="DX129" s="14">
        <f t="shared" si="5"/>
        <v>0</v>
      </c>
    </row>
    <row r="130" spans="2:128" ht="15.75" customHeight="1" x14ac:dyDescent="0.3">
      <c r="B130" s="24" t="s">
        <v>86</v>
      </c>
      <c r="C130" s="1">
        <f>COUNTIF(C$2:C$126, "Amathole West")</f>
        <v>0</v>
      </c>
      <c r="H130" s="13" t="s">
        <v>84</v>
      </c>
      <c r="I130" s="14">
        <f t="shared" ref="I130:BT130" si="6">COUNTIF(I$2:I$126, "±3 weeks behind")</f>
        <v>0</v>
      </c>
      <c r="J130" s="14">
        <f t="shared" si="6"/>
        <v>0</v>
      </c>
      <c r="K130" s="14">
        <f t="shared" si="6"/>
        <v>0</v>
      </c>
      <c r="L130" s="14">
        <f t="shared" si="6"/>
        <v>0</v>
      </c>
      <c r="M130" s="14">
        <f t="shared" si="6"/>
        <v>0</v>
      </c>
      <c r="N130" s="14">
        <f t="shared" si="6"/>
        <v>0</v>
      </c>
      <c r="O130" s="14">
        <f t="shared" si="6"/>
        <v>0</v>
      </c>
      <c r="P130" s="14">
        <f t="shared" si="6"/>
        <v>0</v>
      </c>
      <c r="Q130" s="14">
        <f t="shared" si="6"/>
        <v>0</v>
      </c>
      <c r="R130" s="14">
        <f t="shared" si="6"/>
        <v>0</v>
      </c>
      <c r="S130" s="14">
        <f t="shared" si="6"/>
        <v>1</v>
      </c>
      <c r="T130" s="14">
        <f t="shared" si="6"/>
        <v>0</v>
      </c>
      <c r="U130" s="14">
        <f t="shared" si="6"/>
        <v>0</v>
      </c>
      <c r="V130" s="14">
        <f t="shared" si="6"/>
        <v>0</v>
      </c>
      <c r="W130" s="14">
        <f t="shared" si="6"/>
        <v>0</v>
      </c>
      <c r="X130" s="14">
        <f t="shared" si="6"/>
        <v>0</v>
      </c>
      <c r="Y130" s="14">
        <f t="shared" si="6"/>
        <v>0</v>
      </c>
      <c r="Z130" s="14">
        <f t="shared" si="6"/>
        <v>0</v>
      </c>
      <c r="AA130" s="14">
        <f t="shared" si="6"/>
        <v>1</v>
      </c>
      <c r="AB130" s="14">
        <f t="shared" si="6"/>
        <v>0</v>
      </c>
      <c r="AC130" s="14">
        <f t="shared" si="6"/>
        <v>0</v>
      </c>
      <c r="AD130" s="14">
        <f t="shared" si="6"/>
        <v>0</v>
      </c>
      <c r="AE130" s="14">
        <f t="shared" si="6"/>
        <v>0</v>
      </c>
      <c r="AF130" s="14">
        <f t="shared" si="6"/>
        <v>0</v>
      </c>
      <c r="AG130" s="14">
        <f t="shared" si="6"/>
        <v>0</v>
      </c>
      <c r="AH130" s="14">
        <f t="shared" si="6"/>
        <v>0</v>
      </c>
      <c r="AI130" s="14">
        <f t="shared" si="6"/>
        <v>0</v>
      </c>
      <c r="AJ130" s="14">
        <f t="shared" si="6"/>
        <v>0</v>
      </c>
      <c r="AK130" s="14">
        <f t="shared" si="6"/>
        <v>0</v>
      </c>
      <c r="AL130" s="14">
        <f t="shared" si="6"/>
        <v>0</v>
      </c>
      <c r="AM130" s="14">
        <f t="shared" si="6"/>
        <v>0</v>
      </c>
      <c r="AN130" s="14">
        <f t="shared" si="6"/>
        <v>0</v>
      </c>
      <c r="AO130" s="14">
        <f t="shared" si="6"/>
        <v>0</v>
      </c>
      <c r="AP130" s="14">
        <f t="shared" si="6"/>
        <v>0</v>
      </c>
      <c r="AQ130" s="14">
        <f t="shared" si="6"/>
        <v>0</v>
      </c>
      <c r="AR130" s="14">
        <f t="shared" si="6"/>
        <v>0</v>
      </c>
      <c r="AS130" s="14">
        <f t="shared" si="6"/>
        <v>0</v>
      </c>
      <c r="AT130" s="14">
        <f t="shared" si="6"/>
        <v>0</v>
      </c>
      <c r="AU130" s="14">
        <f t="shared" si="6"/>
        <v>0</v>
      </c>
      <c r="AV130" s="14">
        <f t="shared" si="6"/>
        <v>0</v>
      </c>
      <c r="AW130" s="14">
        <f t="shared" si="6"/>
        <v>0</v>
      </c>
      <c r="AX130" s="14">
        <f t="shared" si="6"/>
        <v>0</v>
      </c>
      <c r="AY130" s="14">
        <f t="shared" si="6"/>
        <v>0</v>
      </c>
      <c r="AZ130" s="14">
        <f t="shared" si="6"/>
        <v>0</v>
      </c>
      <c r="BA130" s="14">
        <f t="shared" si="6"/>
        <v>0</v>
      </c>
      <c r="BB130" s="14">
        <f t="shared" si="6"/>
        <v>0</v>
      </c>
      <c r="BC130" s="14">
        <f t="shared" si="6"/>
        <v>0</v>
      </c>
      <c r="BD130" s="14">
        <f t="shared" si="6"/>
        <v>0</v>
      </c>
      <c r="BE130" s="14">
        <f t="shared" si="6"/>
        <v>0</v>
      </c>
      <c r="BF130" s="14">
        <f t="shared" si="6"/>
        <v>0</v>
      </c>
      <c r="BG130" s="14">
        <f t="shared" si="6"/>
        <v>0</v>
      </c>
      <c r="BH130" s="14">
        <f t="shared" si="6"/>
        <v>0</v>
      </c>
      <c r="BI130" s="14">
        <f t="shared" si="6"/>
        <v>0</v>
      </c>
      <c r="BJ130" s="14">
        <f t="shared" si="6"/>
        <v>0</v>
      </c>
      <c r="BK130" s="14">
        <f t="shared" si="6"/>
        <v>0</v>
      </c>
      <c r="BL130" s="14">
        <f t="shared" si="6"/>
        <v>0</v>
      </c>
      <c r="BM130" s="14">
        <f t="shared" si="6"/>
        <v>0</v>
      </c>
      <c r="BN130" s="14">
        <f t="shared" si="6"/>
        <v>0</v>
      </c>
      <c r="BO130" s="14">
        <f t="shared" si="6"/>
        <v>0</v>
      </c>
      <c r="BP130" s="14">
        <f t="shared" si="6"/>
        <v>0</v>
      </c>
      <c r="BQ130" s="14">
        <f t="shared" si="6"/>
        <v>0</v>
      </c>
      <c r="BR130" s="14">
        <f t="shared" si="6"/>
        <v>0</v>
      </c>
      <c r="BS130" s="14">
        <f t="shared" si="6"/>
        <v>0</v>
      </c>
      <c r="BT130" s="14">
        <f t="shared" si="6"/>
        <v>0</v>
      </c>
      <c r="BU130" s="14">
        <f t="shared" ref="BU130:DX130" si="7">COUNTIF(BU$2:BU$126, "±3 weeks behind")</f>
        <v>1</v>
      </c>
      <c r="BV130" s="14">
        <f t="shared" si="7"/>
        <v>0</v>
      </c>
      <c r="BW130" s="14">
        <f t="shared" si="7"/>
        <v>1</v>
      </c>
      <c r="BX130" s="14">
        <f t="shared" si="7"/>
        <v>0</v>
      </c>
      <c r="BY130" s="14">
        <f t="shared" si="7"/>
        <v>0</v>
      </c>
      <c r="BZ130" s="14">
        <f t="shared" si="7"/>
        <v>0</v>
      </c>
      <c r="CA130" s="14">
        <f t="shared" si="7"/>
        <v>0</v>
      </c>
      <c r="CB130" s="14">
        <f t="shared" si="7"/>
        <v>0</v>
      </c>
      <c r="CC130" s="14">
        <f t="shared" si="7"/>
        <v>0</v>
      </c>
      <c r="CD130" s="14">
        <f t="shared" si="7"/>
        <v>0</v>
      </c>
      <c r="CE130" s="14">
        <f t="shared" si="7"/>
        <v>0</v>
      </c>
      <c r="CF130" s="14">
        <f t="shared" si="7"/>
        <v>0</v>
      </c>
      <c r="CG130" s="14">
        <f t="shared" si="7"/>
        <v>0</v>
      </c>
      <c r="CH130" s="14">
        <f t="shared" si="7"/>
        <v>0</v>
      </c>
      <c r="CI130" s="14">
        <f t="shared" si="7"/>
        <v>0</v>
      </c>
      <c r="CJ130" s="14">
        <f t="shared" si="7"/>
        <v>0</v>
      </c>
      <c r="CK130" s="14">
        <f t="shared" si="7"/>
        <v>0</v>
      </c>
      <c r="CL130" s="14">
        <f t="shared" si="7"/>
        <v>0</v>
      </c>
      <c r="CM130" s="14">
        <f t="shared" si="7"/>
        <v>0</v>
      </c>
      <c r="CN130" s="14">
        <f t="shared" si="7"/>
        <v>0</v>
      </c>
      <c r="CO130" s="14">
        <f t="shared" si="7"/>
        <v>0</v>
      </c>
      <c r="CP130" s="14">
        <f t="shared" si="7"/>
        <v>0</v>
      </c>
      <c r="CQ130" s="14">
        <f t="shared" si="7"/>
        <v>0</v>
      </c>
      <c r="CR130" s="14">
        <f t="shared" si="7"/>
        <v>0</v>
      </c>
      <c r="CS130" s="14">
        <f t="shared" si="7"/>
        <v>0</v>
      </c>
      <c r="CT130" s="14">
        <f t="shared" si="7"/>
        <v>0</v>
      </c>
      <c r="CU130" s="14">
        <f t="shared" si="7"/>
        <v>0</v>
      </c>
      <c r="CV130" s="14">
        <f t="shared" si="7"/>
        <v>0</v>
      </c>
      <c r="CW130" s="14">
        <f t="shared" si="7"/>
        <v>0</v>
      </c>
      <c r="CX130" s="14">
        <f t="shared" si="7"/>
        <v>0</v>
      </c>
      <c r="CY130" s="14">
        <f t="shared" si="7"/>
        <v>0</v>
      </c>
      <c r="CZ130" s="14">
        <f t="shared" si="7"/>
        <v>0</v>
      </c>
      <c r="DA130" s="14">
        <f t="shared" si="7"/>
        <v>0</v>
      </c>
      <c r="DB130" s="14">
        <f t="shared" si="7"/>
        <v>0</v>
      </c>
      <c r="DC130" s="14">
        <f t="shared" si="7"/>
        <v>0</v>
      </c>
      <c r="DD130" s="14">
        <f t="shared" si="7"/>
        <v>0</v>
      </c>
      <c r="DE130" s="14">
        <f t="shared" si="7"/>
        <v>0</v>
      </c>
      <c r="DF130" s="14">
        <f t="shared" si="7"/>
        <v>0</v>
      </c>
      <c r="DG130" s="14">
        <f t="shared" si="7"/>
        <v>0</v>
      </c>
      <c r="DH130" s="14">
        <f t="shared" si="7"/>
        <v>0</v>
      </c>
      <c r="DI130" s="14">
        <f t="shared" si="7"/>
        <v>0</v>
      </c>
      <c r="DJ130" s="14">
        <f t="shared" si="7"/>
        <v>0</v>
      </c>
      <c r="DK130" s="14">
        <f t="shared" si="7"/>
        <v>0</v>
      </c>
      <c r="DL130" s="14">
        <f t="shared" si="7"/>
        <v>0</v>
      </c>
      <c r="DM130" s="14">
        <f t="shared" si="7"/>
        <v>1</v>
      </c>
      <c r="DN130" s="14">
        <f t="shared" si="7"/>
        <v>0</v>
      </c>
      <c r="DO130" s="14">
        <f t="shared" si="7"/>
        <v>0</v>
      </c>
      <c r="DP130" s="14">
        <f t="shared" si="7"/>
        <v>0</v>
      </c>
      <c r="DQ130" s="14">
        <f t="shared" si="7"/>
        <v>0</v>
      </c>
      <c r="DR130" s="14">
        <f t="shared" si="7"/>
        <v>0</v>
      </c>
      <c r="DS130" s="14">
        <f t="shared" si="7"/>
        <v>0</v>
      </c>
      <c r="DT130" s="14">
        <f t="shared" si="7"/>
        <v>0</v>
      </c>
      <c r="DU130" s="14">
        <f t="shared" si="7"/>
        <v>0</v>
      </c>
      <c r="DV130" s="14">
        <f t="shared" si="7"/>
        <v>0</v>
      </c>
      <c r="DW130" s="14">
        <f t="shared" si="7"/>
        <v>0</v>
      </c>
      <c r="DX130" s="14">
        <f t="shared" si="7"/>
        <v>0</v>
      </c>
    </row>
    <row r="131" spans="2:128" ht="15.75" customHeight="1" x14ac:dyDescent="0.3">
      <c r="B131" s="24" t="s">
        <v>66</v>
      </c>
      <c r="C131" s="1">
        <f>COUNTIF(C$2:C$126, "Buffalo City")</f>
        <v>20</v>
      </c>
      <c r="H131" s="13" t="s">
        <v>83</v>
      </c>
      <c r="I131" s="14">
        <f>COUNTIF(I$2:I$126, "±4 weeks behind")</f>
        <v>0</v>
      </c>
      <c r="J131" s="14">
        <f t="shared" ref="J131:BT131" si="8">COUNTIF(J$2:J$126, "±4 weeks behind")</f>
        <v>0</v>
      </c>
      <c r="K131" s="14">
        <f t="shared" si="8"/>
        <v>0</v>
      </c>
      <c r="L131" s="14">
        <f t="shared" si="8"/>
        <v>0</v>
      </c>
      <c r="M131" s="14">
        <f t="shared" si="8"/>
        <v>0</v>
      </c>
      <c r="N131" s="14">
        <f t="shared" si="8"/>
        <v>0</v>
      </c>
      <c r="O131" s="14">
        <f t="shared" si="8"/>
        <v>0</v>
      </c>
      <c r="P131" s="14">
        <f t="shared" si="8"/>
        <v>0</v>
      </c>
      <c r="Q131" s="14">
        <f t="shared" si="8"/>
        <v>0</v>
      </c>
      <c r="R131" s="14">
        <f t="shared" si="8"/>
        <v>0</v>
      </c>
      <c r="S131" s="14">
        <f t="shared" si="8"/>
        <v>0</v>
      </c>
      <c r="T131" s="14">
        <f t="shared" si="8"/>
        <v>0</v>
      </c>
      <c r="U131" s="14">
        <f t="shared" si="8"/>
        <v>0</v>
      </c>
      <c r="V131" s="14">
        <f t="shared" si="8"/>
        <v>0</v>
      </c>
      <c r="W131" s="14">
        <f t="shared" si="8"/>
        <v>0</v>
      </c>
      <c r="X131" s="14">
        <f t="shared" si="8"/>
        <v>0</v>
      </c>
      <c r="Y131" s="14">
        <f t="shared" si="8"/>
        <v>0</v>
      </c>
      <c r="Z131" s="14">
        <f t="shared" si="8"/>
        <v>0</v>
      </c>
      <c r="AA131" s="14">
        <f t="shared" si="8"/>
        <v>0</v>
      </c>
      <c r="AB131" s="14">
        <f t="shared" si="8"/>
        <v>0</v>
      </c>
      <c r="AC131" s="14">
        <f t="shared" si="8"/>
        <v>0</v>
      </c>
      <c r="AD131" s="14">
        <f t="shared" si="8"/>
        <v>0</v>
      </c>
      <c r="AE131" s="14">
        <f t="shared" si="8"/>
        <v>0</v>
      </c>
      <c r="AF131" s="14">
        <f t="shared" si="8"/>
        <v>0</v>
      </c>
      <c r="AG131" s="14">
        <f t="shared" si="8"/>
        <v>0</v>
      </c>
      <c r="AH131" s="14">
        <f t="shared" si="8"/>
        <v>0</v>
      </c>
      <c r="AI131" s="14">
        <f t="shared" si="8"/>
        <v>0</v>
      </c>
      <c r="AJ131" s="14">
        <f t="shared" si="8"/>
        <v>0</v>
      </c>
      <c r="AK131" s="14">
        <f t="shared" si="8"/>
        <v>0</v>
      </c>
      <c r="AL131" s="14">
        <f t="shared" si="8"/>
        <v>0</v>
      </c>
      <c r="AM131" s="14">
        <f t="shared" si="8"/>
        <v>0</v>
      </c>
      <c r="AN131" s="14">
        <f t="shared" si="8"/>
        <v>0</v>
      </c>
      <c r="AO131" s="14">
        <f t="shared" si="8"/>
        <v>0</v>
      </c>
      <c r="AP131" s="14">
        <f t="shared" si="8"/>
        <v>0</v>
      </c>
      <c r="AQ131" s="14">
        <f t="shared" si="8"/>
        <v>0</v>
      </c>
      <c r="AR131" s="14">
        <f t="shared" si="8"/>
        <v>0</v>
      </c>
      <c r="AS131" s="14">
        <f t="shared" si="8"/>
        <v>0</v>
      </c>
      <c r="AT131" s="14">
        <f t="shared" si="8"/>
        <v>0</v>
      </c>
      <c r="AU131" s="14">
        <f t="shared" si="8"/>
        <v>0</v>
      </c>
      <c r="AV131" s="14">
        <f t="shared" si="8"/>
        <v>0</v>
      </c>
      <c r="AW131" s="14">
        <f t="shared" si="8"/>
        <v>0</v>
      </c>
      <c r="AX131" s="14">
        <f t="shared" si="8"/>
        <v>0</v>
      </c>
      <c r="AY131" s="14">
        <f t="shared" si="8"/>
        <v>0</v>
      </c>
      <c r="AZ131" s="14">
        <f t="shared" si="8"/>
        <v>0</v>
      </c>
      <c r="BA131" s="14">
        <f t="shared" si="8"/>
        <v>0</v>
      </c>
      <c r="BB131" s="14">
        <f t="shared" si="8"/>
        <v>0</v>
      </c>
      <c r="BC131" s="14">
        <f t="shared" si="8"/>
        <v>0</v>
      </c>
      <c r="BD131" s="14">
        <f t="shared" si="8"/>
        <v>0</v>
      </c>
      <c r="BE131" s="14">
        <f t="shared" si="8"/>
        <v>0</v>
      </c>
      <c r="BF131" s="14">
        <f t="shared" si="8"/>
        <v>0</v>
      </c>
      <c r="BG131" s="14">
        <f t="shared" si="8"/>
        <v>0</v>
      </c>
      <c r="BH131" s="14">
        <f t="shared" si="8"/>
        <v>0</v>
      </c>
      <c r="BI131" s="14">
        <f t="shared" si="8"/>
        <v>0</v>
      </c>
      <c r="BJ131" s="14">
        <f t="shared" si="8"/>
        <v>0</v>
      </c>
      <c r="BK131" s="14">
        <f t="shared" si="8"/>
        <v>0</v>
      </c>
      <c r="BL131" s="14">
        <f t="shared" si="8"/>
        <v>0</v>
      </c>
      <c r="BM131" s="14">
        <f t="shared" si="8"/>
        <v>0</v>
      </c>
      <c r="BN131" s="14">
        <f t="shared" si="8"/>
        <v>0</v>
      </c>
      <c r="BO131" s="14">
        <f t="shared" si="8"/>
        <v>0</v>
      </c>
      <c r="BP131" s="14">
        <f t="shared" si="8"/>
        <v>0</v>
      </c>
      <c r="BQ131" s="14">
        <f t="shared" si="8"/>
        <v>0</v>
      </c>
      <c r="BR131" s="14">
        <f t="shared" si="8"/>
        <v>0</v>
      </c>
      <c r="BS131" s="14">
        <f t="shared" si="8"/>
        <v>0</v>
      </c>
      <c r="BT131" s="14">
        <f t="shared" si="8"/>
        <v>0</v>
      </c>
      <c r="BU131" s="14">
        <f t="shared" ref="BU131:DX131" si="9">COUNTIF(BU$2:BU$126, "±4 weeks behind")</f>
        <v>0</v>
      </c>
      <c r="BV131" s="14">
        <f t="shared" si="9"/>
        <v>0</v>
      </c>
      <c r="BW131" s="14">
        <f t="shared" si="9"/>
        <v>0</v>
      </c>
      <c r="BX131" s="14">
        <f t="shared" si="9"/>
        <v>0</v>
      </c>
      <c r="BY131" s="14">
        <f t="shared" si="9"/>
        <v>0</v>
      </c>
      <c r="BZ131" s="14">
        <f t="shared" si="9"/>
        <v>0</v>
      </c>
      <c r="CA131" s="14">
        <f t="shared" si="9"/>
        <v>0</v>
      </c>
      <c r="CB131" s="14">
        <f t="shared" si="9"/>
        <v>0</v>
      </c>
      <c r="CC131" s="14">
        <f t="shared" si="9"/>
        <v>0</v>
      </c>
      <c r="CD131" s="14">
        <f t="shared" si="9"/>
        <v>0</v>
      </c>
      <c r="CE131" s="14">
        <f t="shared" si="9"/>
        <v>0</v>
      </c>
      <c r="CF131" s="14">
        <f t="shared" si="9"/>
        <v>0</v>
      </c>
      <c r="CG131" s="14">
        <f t="shared" si="9"/>
        <v>0</v>
      </c>
      <c r="CH131" s="14">
        <f t="shared" si="9"/>
        <v>0</v>
      </c>
      <c r="CI131" s="14">
        <f t="shared" si="9"/>
        <v>0</v>
      </c>
      <c r="CJ131" s="14">
        <f t="shared" si="9"/>
        <v>0</v>
      </c>
      <c r="CK131" s="14">
        <f t="shared" si="9"/>
        <v>0</v>
      </c>
      <c r="CL131" s="14">
        <f t="shared" si="9"/>
        <v>0</v>
      </c>
      <c r="CM131" s="14">
        <f t="shared" si="9"/>
        <v>0</v>
      </c>
      <c r="CN131" s="14">
        <f t="shared" si="9"/>
        <v>0</v>
      </c>
      <c r="CO131" s="14">
        <f t="shared" si="9"/>
        <v>0</v>
      </c>
      <c r="CP131" s="14">
        <f t="shared" si="9"/>
        <v>0</v>
      </c>
      <c r="CQ131" s="14">
        <f t="shared" si="9"/>
        <v>0</v>
      </c>
      <c r="CR131" s="14">
        <f t="shared" si="9"/>
        <v>0</v>
      </c>
      <c r="CS131" s="14">
        <f t="shared" si="9"/>
        <v>0</v>
      </c>
      <c r="CT131" s="14">
        <f t="shared" si="9"/>
        <v>0</v>
      </c>
      <c r="CU131" s="14">
        <f t="shared" si="9"/>
        <v>0</v>
      </c>
      <c r="CV131" s="14">
        <f t="shared" si="9"/>
        <v>0</v>
      </c>
      <c r="CW131" s="14">
        <f t="shared" si="9"/>
        <v>0</v>
      </c>
      <c r="CX131" s="14">
        <f t="shared" si="9"/>
        <v>0</v>
      </c>
      <c r="CY131" s="14">
        <f t="shared" si="9"/>
        <v>0</v>
      </c>
      <c r="CZ131" s="14">
        <f t="shared" si="9"/>
        <v>0</v>
      </c>
      <c r="DA131" s="14">
        <f t="shared" si="9"/>
        <v>0</v>
      </c>
      <c r="DB131" s="14">
        <f t="shared" si="9"/>
        <v>0</v>
      </c>
      <c r="DC131" s="14">
        <f t="shared" si="9"/>
        <v>0</v>
      </c>
      <c r="DD131" s="14">
        <f t="shared" si="9"/>
        <v>0</v>
      </c>
      <c r="DE131" s="14">
        <f t="shared" si="9"/>
        <v>0</v>
      </c>
      <c r="DF131" s="14">
        <f t="shared" si="9"/>
        <v>0</v>
      </c>
      <c r="DG131" s="14">
        <f t="shared" si="9"/>
        <v>0</v>
      </c>
      <c r="DH131" s="14">
        <f t="shared" si="9"/>
        <v>0</v>
      </c>
      <c r="DI131" s="14">
        <f t="shared" si="9"/>
        <v>0</v>
      </c>
      <c r="DJ131" s="14">
        <f t="shared" si="9"/>
        <v>0</v>
      </c>
      <c r="DK131" s="14">
        <f t="shared" si="9"/>
        <v>0</v>
      </c>
      <c r="DL131" s="14">
        <f t="shared" si="9"/>
        <v>0</v>
      </c>
      <c r="DM131" s="14">
        <f t="shared" si="9"/>
        <v>0</v>
      </c>
      <c r="DN131" s="14">
        <f t="shared" si="9"/>
        <v>0</v>
      </c>
      <c r="DO131" s="14">
        <f t="shared" si="9"/>
        <v>0</v>
      </c>
      <c r="DP131" s="14">
        <f t="shared" si="9"/>
        <v>0</v>
      </c>
      <c r="DQ131" s="14">
        <f t="shared" si="9"/>
        <v>0</v>
      </c>
      <c r="DR131" s="14">
        <f t="shared" si="9"/>
        <v>0</v>
      </c>
      <c r="DS131" s="14">
        <f t="shared" si="9"/>
        <v>0</v>
      </c>
      <c r="DT131" s="14">
        <f t="shared" si="9"/>
        <v>0</v>
      </c>
      <c r="DU131" s="14">
        <f t="shared" si="9"/>
        <v>0</v>
      </c>
      <c r="DV131" s="14">
        <f t="shared" si="9"/>
        <v>0</v>
      </c>
      <c r="DW131" s="14">
        <f t="shared" si="9"/>
        <v>0</v>
      </c>
      <c r="DX131" s="14">
        <f t="shared" si="9"/>
        <v>0</v>
      </c>
    </row>
    <row r="132" spans="2:128" ht="15.75" customHeight="1" x14ac:dyDescent="0.25">
      <c r="B132" s="24" t="s">
        <v>96</v>
      </c>
      <c r="C132" s="1">
        <f>COUNTIF(C$2:C$126, "Chris Hani East")</f>
        <v>1</v>
      </c>
    </row>
    <row r="133" spans="2:128" ht="15.75" customHeight="1" x14ac:dyDescent="0.25">
      <c r="B133" s="24" t="s">
        <v>77</v>
      </c>
      <c r="C133" s="1">
        <f>COUNTIF(C$2:C$126, "Chris Hani West")</f>
        <v>10</v>
      </c>
    </row>
    <row r="134" spans="2:128" ht="15.75" customHeight="1" x14ac:dyDescent="0.25">
      <c r="B134" s="24" t="s">
        <v>78</v>
      </c>
      <c r="C134" s="1">
        <f>COUNTIF(C$2:C$126, "Joe Gqabi")</f>
        <v>3</v>
      </c>
    </row>
    <row r="135" spans="2:128" ht="15.75" customHeight="1" x14ac:dyDescent="0.25">
      <c r="B135" s="24" t="s">
        <v>90</v>
      </c>
      <c r="C135" s="1">
        <f>COUNTIF(C$2:C$126, "Nelson Mandela")</f>
        <v>19</v>
      </c>
    </row>
    <row r="136" spans="2:128" ht="15.75" customHeight="1" x14ac:dyDescent="0.25">
      <c r="B136" s="24" t="s">
        <v>100</v>
      </c>
      <c r="C136" s="1">
        <f>COUNTIF(C$2:C$126, "OR Tambo Coastal")</f>
        <v>0</v>
      </c>
    </row>
    <row r="137" spans="2:128" ht="15.75" customHeight="1" x14ac:dyDescent="0.25">
      <c r="B137" s="24" t="s">
        <v>106</v>
      </c>
      <c r="C137" s="1">
        <f>COUNTIF(C$2:C$126, "OR Tambo Inland")</f>
        <v>3</v>
      </c>
    </row>
    <row r="138" spans="2:128" ht="15.75" customHeight="1" x14ac:dyDescent="0.25">
      <c r="B138" s="24" t="s">
        <v>107</v>
      </c>
      <c r="C138" s="1">
        <f>COUNTIF(C$2:C$126, "Sarah Baartman")</f>
        <v>33</v>
      </c>
    </row>
    <row r="139" spans="2:128" ht="15.75" customHeight="1" x14ac:dyDescent="0.3">
      <c r="C139" s="12">
        <f>SUM(C127:C138)</f>
        <v>96</v>
      </c>
    </row>
  </sheetData>
  <conditionalFormatting sqref="E1">
    <cfRule type="duplicateValues" dxfId="24" priority="26"/>
  </conditionalFormatting>
  <conditionalFormatting sqref="E1 E120:E1048576">
    <cfRule type="duplicateValues" dxfId="23" priority="25"/>
  </conditionalFormatting>
  <conditionalFormatting sqref="A120:XFD125">
    <cfRule type="cellIs" dxfId="22" priority="21" operator="equal">
      <formula>"±1 week behind"</formula>
    </cfRule>
    <cfRule type="cellIs" dxfId="21" priority="22" operator="equal">
      <formula>"±2 weeks behind"</formula>
    </cfRule>
    <cfRule type="cellIs" dxfId="20" priority="23" operator="equal">
      <formula>"±3 weeks behind"</formula>
    </cfRule>
    <cfRule type="cellIs" dxfId="19" priority="24" operator="equal">
      <formula>"±4 weeks behind"</formula>
    </cfRule>
  </conditionalFormatting>
  <conditionalFormatting sqref="A1:XFD1 A120:XFD125">
    <cfRule type="cellIs" dxfId="18" priority="20" operator="equal">
      <formula>"According to teaching plan"</formula>
    </cfRule>
  </conditionalFormatting>
  <conditionalFormatting sqref="E98:E119">
    <cfRule type="duplicateValues" dxfId="17" priority="19"/>
  </conditionalFormatting>
  <conditionalFormatting sqref="A98:XFD125">
    <cfRule type="cellIs" dxfId="16" priority="18" operator="equal">
      <formula>"According to Teaching Plan"</formula>
    </cfRule>
    <cfRule type="cellIs" dxfId="15" priority="17" operator="equal">
      <formula>"±1 week behind"</formula>
    </cfRule>
    <cfRule type="cellIs" dxfId="14" priority="16" operator="equal">
      <formula>"±2 weeks behind"</formula>
    </cfRule>
    <cfRule type="cellIs" dxfId="13" priority="15" operator="equal">
      <formula>"±3 weeks behind"</formula>
    </cfRule>
    <cfRule type="cellIs" dxfId="12" priority="14" operator="equal">
      <formula>"±4 weeks behind"</formula>
    </cfRule>
  </conditionalFormatting>
  <conditionalFormatting sqref="A98:XFD125">
    <cfRule type="cellIs" dxfId="11" priority="12" operator="equal">
      <formula>"According to teaching plan"</formula>
    </cfRule>
    <cfRule type="cellIs" dxfId="10" priority="11" operator="equal">
      <formula>"±1 week behind"</formula>
    </cfRule>
    <cfRule type="cellIs" dxfId="9" priority="10" operator="equal">
      <formula>"±2 weeks behind"</formula>
    </cfRule>
    <cfRule type="cellIs" dxfId="8" priority="9" operator="equal">
      <formula>"±3 weeks behind"</formula>
    </cfRule>
    <cfRule type="cellIs" dxfId="7" priority="8" operator="equal">
      <formula>"±4 weeks behind"</formula>
    </cfRule>
  </conditionalFormatting>
  <conditionalFormatting sqref="E2:E97">
    <cfRule type="duplicateValues" dxfId="6" priority="7"/>
  </conditionalFormatting>
  <conditionalFormatting sqref="A2:XFD125">
    <cfRule type="cellIs" dxfId="5" priority="6" operator="equal">
      <formula>"According to teaching plan"</formula>
    </cfRule>
    <cfRule type="cellIs" dxfId="4" priority="5" operator="equal">
      <formula>"±1 week behind"</formula>
    </cfRule>
    <cfRule type="cellIs" dxfId="3" priority="4" operator="equal">
      <formula>"±2 weeks behind"</formula>
    </cfRule>
    <cfRule type="cellIs" dxfId="2" priority="3" operator="equal">
      <formula>"±1 week behind"</formula>
    </cfRule>
    <cfRule type="cellIs" dxfId="1" priority="2" operator="equal">
      <formula>"±3 weeks behind"</formula>
    </cfRule>
    <cfRule type="cellIs" dxfId="0" priority="1" operator="equal">
      <formula>"±4 weeks behind"</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2"/>
  <sheetViews>
    <sheetView workbookViewId="0">
      <selection activeCell="C142" sqref="C142"/>
    </sheetView>
  </sheetViews>
  <sheetFormatPr defaultRowHeight="12.5" x14ac:dyDescent="0.25"/>
  <cols>
    <col min="1" max="1" width="15.26953125" style="1" customWidth="1"/>
    <col min="2" max="2" width="24.1796875" style="1" customWidth="1"/>
    <col min="3" max="3" width="65.26953125" style="1" customWidth="1"/>
    <col min="4" max="16384" width="8.7265625" style="1"/>
  </cols>
  <sheetData>
    <row r="1" spans="1:3" s="26" customFormat="1" ht="13" x14ac:dyDescent="0.3">
      <c r="A1" s="26" t="str">
        <f>GET!C1</f>
        <v>District</v>
      </c>
      <c r="B1" s="26" t="str">
        <f>GET!D1</f>
        <v>School</v>
      </c>
      <c r="C1" s="26" t="str">
        <f>GET!BN1</f>
        <v>Comments</v>
      </c>
    </row>
    <row r="2" spans="1:3" x14ac:dyDescent="0.25">
      <c r="A2" s="1" t="str">
        <f>GET!C2</f>
        <v>Alfred Nzo East</v>
      </c>
      <c r="B2" s="1" t="str">
        <f>GET!D2</f>
        <v>Cangci Tech. High School</v>
      </c>
      <c r="C2" s="1" t="str">
        <f>GET!BN2</f>
        <v>Lack of LTSM</v>
      </c>
    </row>
    <row r="3" spans="1:3" x14ac:dyDescent="0.25">
      <c r="A3" s="1" t="str">
        <f>GET!C3</f>
        <v>Alfred Nzo East</v>
      </c>
      <c r="B3" s="1" t="str">
        <f>GET!D3</f>
        <v>Ebenezer Jun Sec School</v>
      </c>
      <c r="C3" s="1">
        <f>GET!BN3</f>
        <v>0</v>
      </c>
    </row>
    <row r="4" spans="1:3" x14ac:dyDescent="0.25">
      <c r="A4" s="1" t="str">
        <f>GET!C4</f>
        <v>Alfred Nzo East</v>
      </c>
      <c r="B4" s="1" t="str">
        <f>GET!D4</f>
        <v>Emcetheni jss</v>
      </c>
      <c r="C4" s="1" t="str">
        <f>GET!BN4</f>
        <v>Training during tuition time</v>
      </c>
    </row>
    <row r="5" spans="1:3" x14ac:dyDescent="0.25">
      <c r="A5" s="1" t="str">
        <f>GET!C9</f>
        <v>Alfred Nzo East</v>
      </c>
      <c r="B5" s="1" t="str">
        <f>GET!D9</f>
        <v>GALATYENI JUNIOR SECONDARY SCHOOL</v>
      </c>
      <c r="C5" s="27">
        <f>GET!BN9</f>
        <v>0</v>
      </c>
    </row>
    <row r="6" spans="1:3" x14ac:dyDescent="0.25">
      <c r="A6" s="1" t="str">
        <f>GET!C10</f>
        <v>Alfred Nzo East</v>
      </c>
      <c r="B6" s="1" t="str">
        <f>GET!D10</f>
        <v>LANGALETHU PRIMARY SCHOOL</v>
      </c>
      <c r="C6" s="1" t="str">
        <f>GET!BN10</f>
        <v>Absenteeism of learners</v>
      </c>
    </row>
    <row r="7" spans="1:3" x14ac:dyDescent="0.25">
      <c r="A7" s="1" t="str">
        <f>GET!C11</f>
        <v>Alfred Nzo East</v>
      </c>
      <c r="B7" s="1" t="str">
        <f>GET!D11</f>
        <v>Little Eden Primary School</v>
      </c>
      <c r="C7" s="1">
        <f>GET!BN11</f>
        <v>0</v>
      </c>
    </row>
    <row r="8" spans="1:3" x14ac:dyDescent="0.25">
      <c r="A8" s="1" t="str">
        <f>GET!C12</f>
        <v>Alfred Nzo East</v>
      </c>
      <c r="B8" s="1" t="str">
        <f>GET!D12</f>
        <v>mabuto jss</v>
      </c>
      <c r="C8" s="1" t="str">
        <f>GET!BN12</f>
        <v>Under-qualified staff member(s), Lack of LTSM, Absenteeism of learners</v>
      </c>
    </row>
    <row r="9" spans="1:3" x14ac:dyDescent="0.25">
      <c r="A9" s="1" t="str">
        <f>GET!C13</f>
        <v>Alfred Nzo East</v>
      </c>
      <c r="B9" s="1" t="str">
        <f>GET!D13</f>
        <v>MMANGWENI J.S.S</v>
      </c>
      <c r="C9" s="1">
        <f>GET!BN13</f>
        <v>0</v>
      </c>
    </row>
    <row r="10" spans="1:3" x14ac:dyDescent="0.25">
      <c r="A10" s="1" t="str">
        <f>GET!C16</f>
        <v>Alfred Nzo West</v>
      </c>
      <c r="B10" s="1" t="str">
        <f>GET!D16</f>
        <v>ARTHUR NGUNGA SECONDARY SCHOOL</v>
      </c>
      <c r="C10" s="1" t="str">
        <f>GET!BN16</f>
        <v>Lack of LTSM, Absenteeism of learners</v>
      </c>
    </row>
    <row r="11" spans="1:3" x14ac:dyDescent="0.25">
      <c r="A11" s="1" t="str">
        <f>GET!C18</f>
        <v>Alfred Nzo West</v>
      </c>
      <c r="B11" s="1" t="str">
        <f>GET!D18</f>
        <v>GOVALELE P.S</v>
      </c>
      <c r="C11" s="1">
        <f>GET!BN18</f>
        <v>0</v>
      </c>
    </row>
    <row r="12" spans="1:3" x14ac:dyDescent="0.25">
      <c r="A12" s="1" t="str">
        <f>GET!C22</f>
        <v>Alfred Nzo West</v>
      </c>
      <c r="B12" s="1" t="str">
        <f>GET!D22</f>
        <v>Manzana S.P.S</v>
      </c>
      <c r="C12" s="1" t="str">
        <f>GET!BN22</f>
        <v>Vacant post(s) not filled., Lack of LTSM</v>
      </c>
    </row>
    <row r="13" spans="1:3" x14ac:dyDescent="0.25">
      <c r="A13" s="1" t="str">
        <f>GET!C23</f>
        <v>Alfred Nzo West</v>
      </c>
      <c r="B13" s="1" t="str">
        <f>GET!D23</f>
        <v>Mariazell High School</v>
      </c>
      <c r="C13" s="27" t="str">
        <f>GET!BN23</f>
        <v>Lack of LTSM, Absenteeism of teacher(s)</v>
      </c>
    </row>
    <row r="14" spans="1:3" x14ac:dyDescent="0.25">
      <c r="A14" s="1" t="str">
        <f>GET!C26</f>
        <v>Alfred Nzo West</v>
      </c>
      <c r="B14" s="1" t="str">
        <f>GET!D26</f>
        <v>TONTI JUNIOR SECONDARY SCHOOL</v>
      </c>
      <c r="C14" s="1" t="str">
        <f>GET!BN26</f>
        <v>Vacant post(s) not filled.</v>
      </c>
    </row>
    <row r="15" spans="1:3" x14ac:dyDescent="0.25">
      <c r="A15" s="1" t="str">
        <f>GET!C27</f>
        <v>Alfred Nzo West</v>
      </c>
      <c r="B15" s="1" t="str">
        <f>GET!D27</f>
        <v>zwelihlangene p.s</v>
      </c>
      <c r="C15" s="1" t="str">
        <f>GET!BN27</f>
        <v>Vacant post(s) not filled., Lack of LTSM</v>
      </c>
    </row>
    <row r="16" spans="1:3" x14ac:dyDescent="0.25">
      <c r="A16" s="1" t="str">
        <f>GET!C28</f>
        <v>Amathole East</v>
      </c>
      <c r="B16" s="1" t="str">
        <f>GET!D28</f>
        <v>Mapasa J.S.S</v>
      </c>
      <c r="C16" s="1">
        <f>GET!BN28</f>
        <v>0</v>
      </c>
    </row>
    <row r="17" spans="1:3" x14ac:dyDescent="0.25">
      <c r="A17" s="1" t="str">
        <f>GET!C29</f>
        <v>Amathole West</v>
      </c>
      <c r="B17" s="1" t="str">
        <f>GET!D29</f>
        <v>Adelaide Primary School</v>
      </c>
      <c r="C17" s="27">
        <f>GET!BN29</f>
        <v>0</v>
      </c>
    </row>
    <row r="18" spans="1:3" x14ac:dyDescent="0.25">
      <c r="A18" s="1" t="e">
        <f>GET!#REF!</f>
        <v>#REF!</v>
      </c>
      <c r="B18" s="1" t="e">
        <f>GET!#REF!</f>
        <v>#REF!</v>
      </c>
      <c r="C18" s="27" t="e">
        <f>GET!#REF!</f>
        <v>#REF!</v>
      </c>
    </row>
    <row r="19" spans="1:3" x14ac:dyDescent="0.25">
      <c r="A19" s="1" t="str">
        <f>GET!C30</f>
        <v>Amathole West</v>
      </c>
      <c r="B19" s="1" t="str">
        <f>GET!D30</f>
        <v>New Garden School</v>
      </c>
      <c r="C19" s="27">
        <f>GET!BN30</f>
        <v>0</v>
      </c>
    </row>
    <row r="20" spans="1:3" x14ac:dyDescent="0.25">
      <c r="A20" s="1" t="str">
        <f>GET!C31</f>
        <v>Buffalo City</v>
      </c>
      <c r="B20" s="1" t="str">
        <f>GET!D31</f>
        <v xml:space="preserve"> GRENS</v>
      </c>
      <c r="C20" s="1" t="str">
        <f>GET!BN31</f>
        <v>Absenteeism of learners</v>
      </c>
    </row>
    <row r="21" spans="1:3" x14ac:dyDescent="0.25">
      <c r="A21" s="1" t="str">
        <f>GET!C34</f>
        <v>Buffalo City</v>
      </c>
      <c r="B21" s="1" t="str">
        <f>GET!D34</f>
        <v>Beaconhurst School</v>
      </c>
      <c r="C21" s="1" t="str">
        <f>GET!BN34</f>
        <v>We do not have poor performance.</v>
      </c>
    </row>
    <row r="22" spans="1:3" x14ac:dyDescent="0.25">
      <c r="A22" s="1" t="str">
        <f>GET!C35</f>
        <v>Buffalo City</v>
      </c>
      <c r="B22" s="1" t="str">
        <f>GET!D35</f>
        <v>BERLIN PRIMARY SCHOOL</v>
      </c>
      <c r="C22" s="27" t="str">
        <f>GET!BN35</f>
        <v>Training during tuition time</v>
      </c>
    </row>
    <row r="23" spans="1:3" x14ac:dyDescent="0.25">
      <c r="A23" s="1" t="e">
        <f>GET!#REF!</f>
        <v>#REF!</v>
      </c>
      <c r="B23" s="1" t="e">
        <f>GET!#REF!</f>
        <v>#REF!</v>
      </c>
      <c r="C23" s="1" t="e">
        <f>GET!#REF!</f>
        <v>#REF!</v>
      </c>
    </row>
    <row r="24" spans="1:3" x14ac:dyDescent="0.25">
      <c r="A24" s="1" t="e">
        <f>GET!#REF!</f>
        <v>#REF!</v>
      </c>
      <c r="B24" s="1" t="e">
        <f>GET!#REF!</f>
        <v>#REF!</v>
      </c>
      <c r="C24" s="1" t="e">
        <f>GET!#REF!</f>
        <v>#REF!</v>
      </c>
    </row>
    <row r="25" spans="1:3" x14ac:dyDescent="0.25">
      <c r="A25" s="1" t="str">
        <f>GET!C37</f>
        <v>Buffalo City</v>
      </c>
      <c r="B25" s="1" t="str">
        <f>GET!D37</f>
        <v>Cambridge High</v>
      </c>
      <c r="C25" s="27">
        <f>GET!BN37</f>
        <v>0</v>
      </c>
    </row>
    <row r="26" spans="1:3" x14ac:dyDescent="0.25">
      <c r="A26" s="1" t="str">
        <f>GET!C38</f>
        <v>Buffalo City</v>
      </c>
      <c r="B26" s="1" t="str">
        <f>GET!D38</f>
        <v>Cambridge Primary School</v>
      </c>
      <c r="C26" s="1">
        <f>GET!BN38</f>
        <v>0</v>
      </c>
    </row>
    <row r="27" spans="1:3" x14ac:dyDescent="0.25">
      <c r="A27" s="1" t="str">
        <f>GET!C40</f>
        <v>Buffalo City</v>
      </c>
      <c r="B27" s="1" t="str">
        <f>GET!D40</f>
        <v>Crewe Primary School</v>
      </c>
      <c r="C27" s="1">
        <f>GET!BN40</f>
        <v>0</v>
      </c>
    </row>
    <row r="28" spans="1:3" x14ac:dyDescent="0.25">
      <c r="A28" s="1" t="str">
        <f>GET!C42</f>
        <v>Buffalo City</v>
      </c>
      <c r="B28" s="1" t="str">
        <f>GET!D42</f>
        <v>Floradale</v>
      </c>
      <c r="C28" s="1" t="str">
        <f>GET!BN42</f>
        <v>Lack of LTSM, Absenteeism of teacher(s), Absenteeism of learners, Inadequate infrastructure,Home background,societal barriers,financial constraints</v>
      </c>
    </row>
    <row r="29" spans="1:3" x14ac:dyDescent="0.25">
      <c r="A29" s="1" t="str">
        <f>GET!C44</f>
        <v>Buffalo City</v>
      </c>
      <c r="B29" s="1" t="str">
        <f>GET!D44</f>
        <v>Gonubie High School</v>
      </c>
      <c r="C29" s="1">
        <f>GET!BN44</f>
        <v>0</v>
      </c>
    </row>
    <row r="30" spans="1:3" x14ac:dyDescent="0.25">
      <c r="A30" s="1" t="e">
        <f>GET!#REF!</f>
        <v>#REF!</v>
      </c>
      <c r="B30" s="1" t="e">
        <f>GET!#REF!</f>
        <v>#REF!</v>
      </c>
      <c r="C30" s="1" t="e">
        <f>GET!#REF!</f>
        <v>#REF!</v>
      </c>
    </row>
    <row r="31" spans="1:3" x14ac:dyDescent="0.25">
      <c r="A31" s="1" t="str">
        <f>GET!C45</f>
        <v>Buffalo City</v>
      </c>
      <c r="B31" s="1" t="str">
        <f>GET!D45</f>
        <v xml:space="preserve">Gonubie Primary school </v>
      </c>
      <c r="C31" s="1">
        <f>GET!BN45</f>
        <v>0</v>
      </c>
    </row>
    <row r="32" spans="1:3" x14ac:dyDescent="0.25">
      <c r="A32" s="1" t="str">
        <f>GET!C46</f>
        <v>Buffalo City</v>
      </c>
      <c r="B32" s="1" t="str">
        <f>GET!D46</f>
        <v>Greenpoint SS</v>
      </c>
      <c r="C32" s="1">
        <f>GET!BN46</f>
        <v>0</v>
      </c>
    </row>
    <row r="33" spans="1:3" x14ac:dyDescent="0.25">
      <c r="A33" s="1" t="str">
        <f>GET!C47</f>
        <v>Buffalo City</v>
      </c>
      <c r="B33" s="1" t="str">
        <f>GET!D47</f>
        <v>HUDSON PARK HIGH SCHOOL</v>
      </c>
      <c r="C33" s="1">
        <f>GET!BN47</f>
        <v>0</v>
      </c>
    </row>
    <row r="34" spans="1:3" x14ac:dyDescent="0.25">
      <c r="A34" s="1" t="str">
        <f>GET!C48</f>
        <v>Buffalo City</v>
      </c>
      <c r="B34" s="1" t="str">
        <f>GET!D48</f>
        <v>Hudson Park Primary</v>
      </c>
      <c r="C34" s="1">
        <f>GET!BN48</f>
        <v>0</v>
      </c>
    </row>
    <row r="35" spans="1:3" x14ac:dyDescent="0.25">
      <c r="A35" s="1" t="str">
        <f>GET!C49</f>
        <v>Buffalo City</v>
      </c>
      <c r="B35" s="1" t="str">
        <f>GET!D49</f>
        <v>Jim Mvabaza S.S.S.</v>
      </c>
      <c r="C35" s="1" t="str">
        <f>GET!BN49</f>
        <v>Vacant post(s) not filled.</v>
      </c>
    </row>
    <row r="36" spans="1:3" x14ac:dyDescent="0.25">
      <c r="A36" s="1" t="str">
        <f>GET!C55</f>
        <v>Buffalo City</v>
      </c>
      <c r="B36" s="1" t="str">
        <f>GET!D55</f>
        <v>Laerskool Nahoon</v>
      </c>
      <c r="C36" s="1" t="str">
        <f>GET!BN55</f>
        <v>No poor performance.  We are on track and busy with assessments.</v>
      </c>
    </row>
    <row r="37" spans="1:3" x14ac:dyDescent="0.25">
      <c r="A37" s="1" t="str">
        <f>GET!C57</f>
        <v>Buffalo City</v>
      </c>
      <c r="B37" s="1" t="str">
        <f>GET!D57</f>
        <v>Manezi Primary School</v>
      </c>
      <c r="C37" s="1">
        <f>GET!BN57</f>
        <v>0</v>
      </c>
    </row>
    <row r="38" spans="1:3" x14ac:dyDescent="0.25">
      <c r="A38" s="1" t="str">
        <f>GET!C58</f>
        <v>Buffalo City</v>
      </c>
      <c r="B38" s="1" t="str">
        <f>GET!D58</f>
        <v>NGWENYATHI HIGH SCHOOL</v>
      </c>
      <c r="C38" s="1">
        <f>GET!BN58</f>
        <v>0</v>
      </c>
    </row>
    <row r="39" spans="1:3" x14ac:dyDescent="0.25">
      <c r="A39" s="1" t="str">
        <f>GET!C62</f>
        <v>Buffalo City</v>
      </c>
      <c r="B39" s="1" t="str">
        <f>GET!D62</f>
        <v xml:space="preserve">Oceanview Primary School </v>
      </c>
      <c r="C39" s="1">
        <f>GET!BN62</f>
        <v>0</v>
      </c>
    </row>
    <row r="40" spans="1:3" x14ac:dyDescent="0.25">
      <c r="A40" s="1" t="str">
        <f>GET!C64</f>
        <v>Buffalo City</v>
      </c>
      <c r="B40" s="1" t="str">
        <f>GET!D64</f>
        <v>PORT REX T.H.S.</v>
      </c>
      <c r="C40" s="1">
        <f>GET!BN64</f>
        <v>0</v>
      </c>
    </row>
    <row r="41" spans="1:3" x14ac:dyDescent="0.25">
      <c r="A41" s="1" t="str">
        <f>GET!C65</f>
        <v>Buffalo City</v>
      </c>
      <c r="B41" s="1" t="str">
        <f>GET!D65</f>
        <v>PRESIDENT PRIMRY</v>
      </c>
      <c r="C41" s="1">
        <f>GET!BN65</f>
        <v>0</v>
      </c>
    </row>
    <row r="42" spans="1:3" x14ac:dyDescent="0.25">
      <c r="A42" s="1" t="str">
        <f>GET!C66</f>
        <v>Buffalo City</v>
      </c>
      <c r="B42" s="1" t="str">
        <f>GET!D66</f>
        <v>Selborne College Boys' High</v>
      </c>
      <c r="C42" s="1">
        <f>GET!BN66</f>
        <v>0</v>
      </c>
    </row>
    <row r="43" spans="1:3" x14ac:dyDescent="0.25">
      <c r="A43" s="1" t="str">
        <f>GET!C67</f>
        <v>Buffalo City</v>
      </c>
      <c r="B43" s="1" t="str">
        <f>GET!D67</f>
        <v>Selborne Primary School</v>
      </c>
      <c r="C43" s="1">
        <f>GET!BN67</f>
        <v>0</v>
      </c>
    </row>
    <row r="44" spans="1:3" x14ac:dyDescent="0.25">
      <c r="A44" s="1" t="str">
        <f>GET!C68</f>
        <v>Buffalo City</v>
      </c>
      <c r="B44" s="1" t="str">
        <f>GET!D68</f>
        <v>Southernwood Primary School</v>
      </c>
      <c r="C44" s="27">
        <f>GET!BN68</f>
        <v>0</v>
      </c>
    </row>
    <row r="45" spans="1:3" x14ac:dyDescent="0.25">
      <c r="A45" s="1" t="str">
        <f>GET!C70</f>
        <v>Buffalo City</v>
      </c>
      <c r="B45" s="1" t="str">
        <f>GET!D70</f>
        <v>Thembalesizwe sss</v>
      </c>
      <c r="C45" s="27" t="str">
        <f>GET!BN70</f>
        <v>Absenteeism of learners</v>
      </c>
    </row>
    <row r="46" spans="1:3" x14ac:dyDescent="0.25">
      <c r="A46" s="1" t="str">
        <f>GET!C73</f>
        <v>Buffalo City</v>
      </c>
      <c r="B46" s="1" t="str">
        <f>GET!D73</f>
        <v>West Bank High School</v>
      </c>
      <c r="C46" s="1">
        <f>GET!BN73</f>
        <v>0</v>
      </c>
    </row>
    <row r="47" spans="1:3" x14ac:dyDescent="0.25">
      <c r="A47" s="1" t="str">
        <f>GET!C77</f>
        <v>Chris Hani West</v>
      </c>
      <c r="B47" s="1" t="str">
        <f>GET!D77</f>
        <v xml:space="preserve">Cradock Preparatory School </v>
      </c>
      <c r="C47" s="1" t="str">
        <f>GET!BN77</f>
        <v>Vacant post(s) not filled.</v>
      </c>
    </row>
    <row r="48" spans="1:3" x14ac:dyDescent="0.25">
      <c r="A48" s="1" t="str">
        <f>GET!C79</f>
        <v>Chris Hani West</v>
      </c>
      <c r="B48" s="1" t="str">
        <f>GET!D79</f>
        <v>Edelweiss Primary School</v>
      </c>
      <c r="C48" s="1" t="str">
        <f>GET!BN79</f>
        <v>Absenteeism of teacher(s), Absenteeism of learners</v>
      </c>
    </row>
    <row r="49" spans="1:3" x14ac:dyDescent="0.25">
      <c r="A49" s="1" t="str">
        <f>GET!C81</f>
        <v>Chris Hani West</v>
      </c>
      <c r="B49" s="1" t="str">
        <f>GET!D81</f>
        <v>Hinana Senior Primary school</v>
      </c>
      <c r="C49" s="1">
        <f>GET!BN81</f>
        <v>0</v>
      </c>
    </row>
    <row r="50" spans="1:3" x14ac:dyDescent="0.25">
      <c r="A50" s="1" t="str">
        <f>GET!C84</f>
        <v>Chris Hani West</v>
      </c>
      <c r="B50" s="1" t="str">
        <f>GET!D84</f>
        <v>Karel Theron Primary School</v>
      </c>
      <c r="C50" s="1">
        <f>GET!BN84</f>
        <v>0</v>
      </c>
    </row>
    <row r="51" spans="1:3" x14ac:dyDescent="0.25">
      <c r="A51" s="1" t="str">
        <f>GET!C87</f>
        <v>Chris Hani West</v>
      </c>
      <c r="B51" s="1" t="str">
        <f>GET!D87</f>
        <v>Marlow Agricultural High School</v>
      </c>
      <c r="C51" s="27">
        <f>GET!BN87</f>
        <v>0</v>
      </c>
    </row>
    <row r="52" spans="1:3" x14ac:dyDescent="0.25">
      <c r="A52" s="1" t="str">
        <f>GET!C88</f>
        <v>Chris Hani West</v>
      </c>
      <c r="B52" s="1" t="str">
        <f>GET!D88</f>
        <v>middelland secondary school</v>
      </c>
      <c r="C52" s="1" t="str">
        <f>GET!BN88</f>
        <v>Absenteeism of learners</v>
      </c>
    </row>
    <row r="53" spans="1:3" x14ac:dyDescent="0.25">
      <c r="A53" s="1" t="str">
        <f>GET!C89</f>
        <v>Chris Hani West</v>
      </c>
      <c r="B53" s="1" t="str">
        <f>GET!D89</f>
        <v>Motman Primary</v>
      </c>
      <c r="C53" s="1" t="str">
        <f>GET!BN89</f>
        <v>Good progress</v>
      </c>
    </row>
    <row r="54" spans="1:3" x14ac:dyDescent="0.25">
      <c r="A54" s="1" t="str">
        <f>GET!C90</f>
        <v>Chris Hani West</v>
      </c>
      <c r="B54" s="1" t="str">
        <f>GET!D90</f>
        <v>Ngangomhlaba J.S.S</v>
      </c>
      <c r="C54" s="1">
        <f>GET!BN90</f>
        <v>0</v>
      </c>
    </row>
    <row r="55" spans="1:3" x14ac:dyDescent="0.25">
      <c r="A55" s="1" t="str">
        <f>GET!C91</f>
        <v>Chris Hani West</v>
      </c>
      <c r="B55" s="1" t="str">
        <f>GET!D91</f>
        <v>NOBUBELE PUBLIC SCHOOL</v>
      </c>
      <c r="C55" s="1" t="str">
        <f>GET!BN91</f>
        <v>Absenteeism of teacher(s), Absenteeism of learners</v>
      </c>
    </row>
    <row r="56" spans="1:3" x14ac:dyDescent="0.25">
      <c r="A56" s="1" t="str">
        <f>GET!C93</f>
        <v>Chris Hani West</v>
      </c>
      <c r="B56" s="1" t="str">
        <f>GET!D93</f>
        <v>Nxuba S.P.School</v>
      </c>
      <c r="C56" s="1">
        <f>GET!BN93</f>
        <v>0</v>
      </c>
    </row>
    <row r="57" spans="1:3" x14ac:dyDescent="0.25">
      <c r="A57" s="1" t="str">
        <f>GET!C94</f>
        <v>Chris Hani West</v>
      </c>
      <c r="B57" s="1" t="str">
        <f>GET!D94</f>
        <v>Queens College Boys High</v>
      </c>
      <c r="C57" s="1" t="str">
        <f>GET!BN94</f>
        <v xml:space="preserve">  NA</v>
      </c>
    </row>
    <row r="58" spans="1:3" x14ac:dyDescent="0.25">
      <c r="A58" s="1" t="e">
        <f>GET!#REF!</f>
        <v>#REF!</v>
      </c>
      <c r="B58" s="1" t="e">
        <f>GET!#REF!</f>
        <v>#REF!</v>
      </c>
      <c r="C58" s="1" t="e">
        <f>GET!#REF!</f>
        <v>#REF!</v>
      </c>
    </row>
    <row r="59" spans="1:3" x14ac:dyDescent="0.25">
      <c r="A59" s="1" t="str">
        <f>GET!C95</f>
        <v>Chris Hani West</v>
      </c>
      <c r="B59" s="1" t="str">
        <f>GET!D95</f>
        <v>QUEENSTOWN GIRLS' HIGH</v>
      </c>
      <c r="C59" s="1">
        <f>GET!BN95</f>
        <v>0</v>
      </c>
    </row>
    <row r="60" spans="1:3" x14ac:dyDescent="0.25">
      <c r="A60" s="1" t="str">
        <f>GET!C100</f>
        <v>Chris Hani West</v>
      </c>
      <c r="B60" s="1" t="str">
        <f>GET!D100</f>
        <v>Tarkastad High</v>
      </c>
      <c r="C60" s="27">
        <f>GET!BN100</f>
        <v>0</v>
      </c>
    </row>
    <row r="61" spans="1:3" x14ac:dyDescent="0.25">
      <c r="A61" s="1" t="str">
        <f>GET!C102</f>
        <v>Joe Gqabi</v>
      </c>
      <c r="B61" s="1" t="str">
        <f>GET!D102</f>
        <v>Aliwal North Amasango Career School</v>
      </c>
      <c r="C61" s="1" t="str">
        <f>GET!BN102</f>
        <v>Meetings during tuition time</v>
      </c>
    </row>
    <row r="62" spans="1:3" x14ac:dyDescent="0.25">
      <c r="A62" s="1" t="e">
        <f>GET!#REF!</f>
        <v>#REF!</v>
      </c>
      <c r="B62" s="1" t="e">
        <f>GET!#REF!</f>
        <v>#REF!</v>
      </c>
      <c r="C62" s="1" t="e">
        <f>GET!#REF!</f>
        <v>#REF!</v>
      </c>
    </row>
    <row r="63" spans="1:3" x14ac:dyDescent="0.25">
      <c r="A63" s="1" t="str">
        <f>GET!C105</f>
        <v>Joe Gqabi</v>
      </c>
      <c r="B63" s="1" t="str">
        <f>GET!D105</f>
        <v>EKUZOLENI S.P.S</v>
      </c>
      <c r="C63" s="1">
        <f>GET!BN105</f>
        <v>0</v>
      </c>
    </row>
    <row r="64" spans="1:3" x14ac:dyDescent="0.25">
      <c r="A64" s="1" t="str">
        <f>GET!C106</f>
        <v>Joe Gqabi</v>
      </c>
      <c r="B64" s="1" t="str">
        <f>GET!D106</f>
        <v>FLETCHERVILLE J.S.S.</v>
      </c>
      <c r="C64" s="1" t="str">
        <f>GET!BN106</f>
        <v>Meetings during tuition time, Training during tuition time</v>
      </c>
    </row>
    <row r="65" spans="1:3" x14ac:dyDescent="0.25">
      <c r="A65" s="1" t="str">
        <f>GET!C107</f>
        <v>Joe Gqabi</v>
      </c>
      <c r="B65" s="1" t="str">
        <f>GET!D107</f>
        <v>Lady Grey Arts Academy</v>
      </c>
      <c r="C65" s="1">
        <f>GET!BN107</f>
        <v>0</v>
      </c>
    </row>
    <row r="66" spans="1:3" x14ac:dyDescent="0.25">
      <c r="A66" s="1" t="str">
        <f>GET!C108</f>
        <v>Joe Gqabi</v>
      </c>
      <c r="B66" s="1" t="str">
        <f>GET!D108</f>
        <v>Laerskool Burgersdorp</v>
      </c>
      <c r="C66" s="1">
        <f>GET!BN108</f>
        <v>0</v>
      </c>
    </row>
    <row r="67" spans="1:3" x14ac:dyDescent="0.25">
      <c r="A67" s="1" t="str">
        <f>GET!C109</f>
        <v>Joe Gqabi</v>
      </c>
      <c r="B67" s="1" t="str">
        <f>GET!D109</f>
        <v>Maclear Methodist Primary School</v>
      </c>
      <c r="C67" s="27" t="str">
        <f>GET!BN109</f>
        <v>Absenteeism of teacher(s)</v>
      </c>
    </row>
    <row r="68" spans="1:3" x14ac:dyDescent="0.25">
      <c r="A68" s="1" t="str">
        <f>GET!C110</f>
        <v>Joe Gqabi</v>
      </c>
      <c r="B68" s="1" t="str">
        <f>GET!D110</f>
        <v>Samekoms Primary</v>
      </c>
      <c r="C68" s="1">
        <f>GET!BN110</f>
        <v>0</v>
      </c>
    </row>
    <row r="69" spans="1:3" x14ac:dyDescent="0.25">
      <c r="A69" s="1" t="str">
        <f>GET!C111</f>
        <v>Joe Gqabi</v>
      </c>
      <c r="B69" s="1" t="str">
        <f>GET!D111</f>
        <v>THABA LESOBA JSS</v>
      </c>
      <c r="C69" s="1" t="str">
        <f>GET!BN111</f>
        <v>Vacant post(s) not filled., Absenteeism of teacher(s), Absenteeism of learners</v>
      </c>
    </row>
    <row r="70" spans="1:3" x14ac:dyDescent="0.25">
      <c r="A70" s="1" t="str">
        <f>GET!C112</f>
        <v>Joe Gqabi</v>
      </c>
      <c r="B70" s="1" t="str">
        <f>GET!D112</f>
        <v>Ugie High School</v>
      </c>
      <c r="C70" s="1">
        <f>GET!BN112</f>
        <v>0</v>
      </c>
    </row>
    <row r="71" spans="1:3" x14ac:dyDescent="0.25">
      <c r="A71" s="1" t="str">
        <f>GET!C116</f>
        <v>Nelson Mandela</v>
      </c>
      <c r="B71" s="1" t="str">
        <f>GET!D116</f>
        <v>Collegiate Junior School for Girls</v>
      </c>
      <c r="C71" s="27">
        <f>GET!BN116</f>
        <v>0</v>
      </c>
    </row>
    <row r="72" spans="1:3" x14ac:dyDescent="0.25">
      <c r="A72" s="1" t="str">
        <f>GET!C117</f>
        <v>Nelson Mandela</v>
      </c>
      <c r="B72" s="1" t="str">
        <f>GET!D117</f>
        <v>Despatch High School</v>
      </c>
      <c r="C72" s="1">
        <f>GET!BN117</f>
        <v>0</v>
      </c>
    </row>
    <row r="73" spans="1:3" x14ac:dyDescent="0.25">
      <c r="A73" s="1" t="str">
        <f>GET!C119</f>
        <v>Nelson Mandela</v>
      </c>
      <c r="B73" s="1" t="str">
        <f>GET!D119</f>
        <v>Ebenezer Academy</v>
      </c>
      <c r="C73" s="1" t="str">
        <f>GET!BN119</f>
        <v>Training during tuition time, Absenteeism of teacher(s)</v>
      </c>
    </row>
    <row r="74" spans="1:3" x14ac:dyDescent="0.25">
      <c r="A74" s="1" t="str">
        <f>GET!C120</f>
        <v>Nelson Mandela</v>
      </c>
      <c r="B74" s="1" t="str">
        <f>GET!D120</f>
        <v>ERICA GIRLS' PRIMARY SCHOOL</v>
      </c>
      <c r="C74" s="1">
        <f>GET!BN120</f>
        <v>0</v>
      </c>
    </row>
    <row r="75" spans="1:3" x14ac:dyDescent="0.25">
      <c r="A75" s="1" t="e">
        <f>GET!#REF!</f>
        <v>#REF!</v>
      </c>
      <c r="B75" s="1" t="e">
        <f>GET!#REF!</f>
        <v>#REF!</v>
      </c>
      <c r="C75" s="1" t="e">
        <f>GET!#REF!</f>
        <v>#REF!</v>
      </c>
    </row>
    <row r="76" spans="1:3" x14ac:dyDescent="0.25">
      <c r="A76" s="1" t="e">
        <f>GET!#REF!</f>
        <v>#REF!</v>
      </c>
      <c r="B76" s="1" t="e">
        <f>GET!#REF!</f>
        <v>#REF!</v>
      </c>
      <c r="C76" s="1" t="e">
        <f>GET!#REF!</f>
        <v>#REF!</v>
      </c>
    </row>
    <row r="77" spans="1:3" x14ac:dyDescent="0.25">
      <c r="A77" s="1" t="str">
        <f>GET!C123</f>
        <v>Nelson Mandela</v>
      </c>
      <c r="B77" s="1" t="str">
        <f>GET!D123</f>
        <v xml:space="preserve">Greenwood Primary School </v>
      </c>
      <c r="C77" s="1">
        <f>GET!BN123</f>
        <v>0</v>
      </c>
    </row>
    <row r="78" spans="1:3" x14ac:dyDescent="0.25">
      <c r="A78" s="1" t="str">
        <f>GET!C124</f>
        <v>Nelson Mandela</v>
      </c>
      <c r="B78" s="1" t="str">
        <f>GET!D124</f>
        <v>Grey Boys' High School</v>
      </c>
      <c r="C78" s="1">
        <f>GET!BN124</f>
        <v>0</v>
      </c>
    </row>
    <row r="79" spans="1:3" x14ac:dyDescent="0.25">
      <c r="A79" s="1" t="str">
        <f>GET!C126</f>
        <v>Nelson Mandela</v>
      </c>
      <c r="B79" s="1" t="str">
        <f>GET!D126</f>
        <v>Hoërskool D.F. Malherbe High School</v>
      </c>
      <c r="C79" s="1">
        <f>GET!BN126</f>
        <v>0</v>
      </c>
    </row>
    <row r="80" spans="1:3" x14ac:dyDescent="0.25">
      <c r="A80" s="1" t="str">
        <f>GET!C127</f>
        <v>Nelson Mandela</v>
      </c>
      <c r="B80" s="1" t="str">
        <f>GET!D127</f>
        <v>Jk Zondi Primary</v>
      </c>
      <c r="C80" s="1">
        <f>GET!BN127</f>
        <v>0</v>
      </c>
    </row>
    <row r="81" spans="1:3" x14ac:dyDescent="0.25">
      <c r="A81" s="1" t="str">
        <f>GET!C133</f>
        <v>Nelson Mandela</v>
      </c>
      <c r="B81" s="1" t="str">
        <f>GET!D133</f>
        <v>Mount Pleasant Primary</v>
      </c>
      <c r="C81" s="1">
        <f>GET!BN133</f>
        <v>0</v>
      </c>
    </row>
    <row r="82" spans="1:3" x14ac:dyDescent="0.25">
      <c r="A82" s="1" t="str">
        <f>GET!C135</f>
        <v>Nelson Mandela</v>
      </c>
      <c r="B82" s="1" t="str">
        <f>GET!D135</f>
        <v>Nasruddin Islamic School</v>
      </c>
      <c r="C82" s="1">
        <f>GET!BN135</f>
        <v>0</v>
      </c>
    </row>
    <row r="83" spans="1:3" x14ac:dyDescent="0.25">
      <c r="A83" s="1" t="str">
        <f>GET!C136</f>
        <v>Nelson Mandela</v>
      </c>
      <c r="B83" s="1" t="str">
        <f>GET!D136</f>
        <v>Newton THS</v>
      </c>
      <c r="C83" s="1" t="str">
        <f>GET!BN136</f>
        <v>Meetings during tuition time, Training during tuition time</v>
      </c>
    </row>
    <row r="84" spans="1:3" x14ac:dyDescent="0.25">
      <c r="A84" s="1" t="str">
        <f>GET!C137</f>
        <v>Nelson Mandela</v>
      </c>
      <c r="B84" s="1" t="str">
        <f>GET!D137</f>
        <v>Newtonpark Primary School</v>
      </c>
      <c r="C84" s="1">
        <f>GET!BN137</f>
        <v>0</v>
      </c>
    </row>
    <row r="85" spans="1:3" x14ac:dyDescent="0.25">
      <c r="A85" s="1" t="str">
        <f>GET!C138</f>
        <v>Nelson Mandela</v>
      </c>
      <c r="B85" s="1" t="str">
        <f>GET!D138</f>
        <v xml:space="preserve">northern lights school </v>
      </c>
      <c r="C85" s="1">
        <f>GET!BN138</f>
        <v>0</v>
      </c>
    </row>
    <row r="86" spans="1:3" x14ac:dyDescent="0.25">
      <c r="A86" s="1" t="str">
        <f>GET!C140</f>
        <v>Nelson Mandela</v>
      </c>
      <c r="B86" s="1" t="str">
        <f>GET!D140</f>
        <v>PIET RETIEF PRIMARY</v>
      </c>
      <c r="C86" s="1">
        <f>GET!BN140</f>
        <v>0</v>
      </c>
    </row>
    <row r="87" spans="1:3" x14ac:dyDescent="0.25">
      <c r="A87" s="1" t="str">
        <f>GET!C144</f>
        <v>Nelson Mandela</v>
      </c>
      <c r="B87" s="1" t="str">
        <f>GET!D144</f>
        <v>Strelitzia High School</v>
      </c>
      <c r="C87" s="1">
        <f>GET!BN144</f>
        <v>0</v>
      </c>
    </row>
    <row r="88" spans="1:3" x14ac:dyDescent="0.25">
      <c r="A88" s="1" t="str">
        <f>GET!C145</f>
        <v>Nelson Mandela</v>
      </c>
      <c r="B88" s="1" t="str">
        <f>GET!D145</f>
        <v>Summerwood Primary School</v>
      </c>
      <c r="C88" s="27" t="str">
        <f>GET!BN145</f>
        <v>No poor performance. SMT track progress. All work done.</v>
      </c>
    </row>
    <row r="89" spans="1:3" x14ac:dyDescent="0.25">
      <c r="A89" s="1" t="str">
        <f>GET!C148</f>
        <v>Nelson Mandela</v>
      </c>
      <c r="B89" s="1" t="str">
        <f>GET!D148</f>
        <v xml:space="preserve">Westering High </v>
      </c>
      <c r="C89" s="1">
        <f>GET!BN148</f>
        <v>0</v>
      </c>
    </row>
    <row r="90" spans="1:3" x14ac:dyDescent="0.25">
      <c r="A90" s="1" t="str">
        <f>GET!C155</f>
        <v>OR Tambo Coastal</v>
      </c>
      <c r="B90" s="1" t="str">
        <f>GET!D155</f>
        <v>Port St Johns JSS</v>
      </c>
      <c r="C90" s="1" t="str">
        <f>GET!BN155</f>
        <v>Shortage of class rooms-over crowded in Intermediate Phase</v>
      </c>
    </row>
    <row r="91" spans="1:3" x14ac:dyDescent="0.25">
      <c r="A91" s="1" t="str">
        <f>GET!C156</f>
        <v>OR Tambo Inland</v>
      </c>
      <c r="B91" s="1" t="str">
        <f>GET!D156</f>
        <v>Faith primary School</v>
      </c>
      <c r="C91" s="1">
        <f>GET!BN156</f>
        <v>0</v>
      </c>
    </row>
    <row r="92" spans="1:3" x14ac:dyDescent="0.25">
      <c r="A92" s="1" t="str">
        <f>GET!C159</f>
        <v>OR Tambo Inland</v>
      </c>
      <c r="B92" s="1" t="str">
        <f>GET!D159</f>
        <v>Umtata High School</v>
      </c>
      <c r="C92" s="1">
        <f>GET!BN159</f>
        <v>0</v>
      </c>
    </row>
    <row r="93" spans="1:3" x14ac:dyDescent="0.25">
      <c r="A93" s="1" t="str">
        <f>GET!C162</f>
        <v>Sarah Baartman</v>
      </c>
      <c r="B93" s="1" t="str">
        <f>GET!D162</f>
        <v xml:space="preserve">_BODKER Public School </v>
      </c>
      <c r="C93" s="1" t="str">
        <f>GET!BN162</f>
        <v>Multigrade teaching</v>
      </c>
    </row>
    <row r="94" spans="1:3" x14ac:dyDescent="0.25">
      <c r="A94" s="1" t="str">
        <f>GET!C165</f>
        <v>Sarah Baartman</v>
      </c>
      <c r="B94" s="1" t="str">
        <f>GET!D165</f>
        <v>Alexandria High</v>
      </c>
      <c r="C94" s="1">
        <f>GET!BN165</f>
        <v>0</v>
      </c>
    </row>
    <row r="95" spans="1:3" x14ac:dyDescent="0.25">
      <c r="A95" s="1" t="str">
        <f>GET!C166</f>
        <v>Sarah Baartman</v>
      </c>
      <c r="B95" s="1" t="str">
        <f>GET!D166</f>
        <v>ASHERVILLE SECONDARY</v>
      </c>
      <c r="C95" s="1">
        <f>GET!BN166</f>
        <v>0</v>
      </c>
    </row>
    <row r="96" spans="1:3" x14ac:dyDescent="0.25">
      <c r="A96" s="1" t="e">
        <f>GET!#REF!</f>
        <v>#REF!</v>
      </c>
      <c r="B96" s="1" t="e">
        <f>GET!#REF!</f>
        <v>#REF!</v>
      </c>
      <c r="C96" s="1" t="e">
        <f>GET!#REF!</f>
        <v>#REF!</v>
      </c>
    </row>
    <row r="97" spans="1:3" x14ac:dyDescent="0.25">
      <c r="A97" s="1" t="e">
        <f>GET!#REF!</f>
        <v>#REF!</v>
      </c>
      <c r="B97" s="1" t="e">
        <f>GET!#REF!</f>
        <v>#REF!</v>
      </c>
      <c r="C97" s="1" t="e">
        <f>GET!#REF!</f>
        <v>#REF!</v>
      </c>
    </row>
    <row r="98" spans="1:3" x14ac:dyDescent="0.25">
      <c r="A98" s="1" t="str">
        <f>GET!C171</f>
        <v>Sarah Baartman</v>
      </c>
      <c r="B98" s="1" t="str">
        <f>GET!D171</f>
        <v>BONTRUG S.P SCHOOL</v>
      </c>
      <c r="C98" s="1" t="str">
        <f>GET!BN171</f>
        <v>Lack of LTSM</v>
      </c>
    </row>
    <row r="99" spans="1:3" x14ac:dyDescent="0.25">
      <c r="A99" s="1" t="str">
        <f>GET!C172</f>
        <v>Sarah Baartman</v>
      </c>
      <c r="B99" s="1" t="str">
        <f>GET!D172</f>
        <v>Boplaas NGK Primary</v>
      </c>
      <c r="C99" s="1">
        <f>GET!BN172</f>
        <v>0</v>
      </c>
    </row>
    <row r="100" spans="1:3" x14ac:dyDescent="0.25">
      <c r="A100" s="1" t="str">
        <f>GET!C173</f>
        <v>Sarah Baartman</v>
      </c>
      <c r="B100" s="1" t="str">
        <f>GET!D173</f>
        <v>Braamrivier Primary</v>
      </c>
      <c r="C100" s="1" t="str">
        <f>GET!BN173</f>
        <v>multigrade Class Gr. 1 - 6 only one educator</v>
      </c>
    </row>
    <row r="101" spans="1:3" x14ac:dyDescent="0.25">
      <c r="A101" s="1" t="str">
        <f>GET!C175</f>
        <v>Sarah Baartman</v>
      </c>
      <c r="B101" s="1" t="str">
        <f>GET!D175</f>
        <v>Carel Du Toit High School</v>
      </c>
      <c r="C101" s="1" t="str">
        <f>GET!BN175</f>
        <v>Absenteeism of teacher(s), Absenteeism of learners</v>
      </c>
    </row>
    <row r="102" spans="1:3" x14ac:dyDescent="0.25">
      <c r="A102" s="1" t="str">
        <f>GET!C176</f>
        <v>Sarah Baartman</v>
      </c>
      <c r="B102" s="1" t="str">
        <f>GET!D176</f>
        <v>Chigwell Primary</v>
      </c>
      <c r="C102" s="27" t="str">
        <f>GET!BN176</f>
        <v>Absenteeism of learners, LSEN: Slow Learners</v>
      </c>
    </row>
    <row r="103" spans="1:3" x14ac:dyDescent="0.25">
      <c r="A103" s="1" t="str">
        <f>GET!C177</f>
        <v>Sarah Baartman</v>
      </c>
      <c r="B103" s="1" t="str">
        <f>GET!D177</f>
        <v>Coldstream Junior Secondary</v>
      </c>
      <c r="C103" s="1" t="str">
        <f>GET!BN177</f>
        <v xml:space="preserve">Absenteeism of teacher(s), With the death of one of our learners, classes were disrupted. Concentration span of learners were influenced negatively during this difficult time. </v>
      </c>
    </row>
    <row r="104" spans="1:3" x14ac:dyDescent="0.25">
      <c r="A104" s="1" t="str">
        <f>GET!C178</f>
        <v>Sarah Baartman</v>
      </c>
      <c r="B104" s="1" t="str">
        <f>GET!D178</f>
        <v>DAMBUZA PUBLIC PRIMARY</v>
      </c>
      <c r="C104" s="1" t="str">
        <f>GET!BN178</f>
        <v>Absenteeism of learners, AGE COHORT</v>
      </c>
    </row>
    <row r="105" spans="1:3" x14ac:dyDescent="0.25">
      <c r="A105" s="1" t="str">
        <f>GET!C179</f>
        <v>Sarah Baartman</v>
      </c>
      <c r="B105" s="1" t="str">
        <f>GET!D179</f>
        <v>DD Siwisa Primary School</v>
      </c>
      <c r="C105" s="1">
        <f>GET!BN179</f>
        <v>0</v>
      </c>
    </row>
    <row r="106" spans="1:3" x14ac:dyDescent="0.25">
      <c r="A106" s="1" t="str">
        <f>GET!C180</f>
        <v>Sarah Baartman</v>
      </c>
      <c r="B106" s="1" t="str">
        <f>GET!D180</f>
        <v>Drie Kuilen Primary</v>
      </c>
      <c r="C106" s="1">
        <f>GET!BN180</f>
        <v>0</v>
      </c>
    </row>
    <row r="107" spans="1:3" x14ac:dyDescent="0.25">
      <c r="A107" s="1" t="str">
        <f>GET!C181</f>
        <v>Sarah Baartman</v>
      </c>
      <c r="B107" s="1" t="str">
        <f>GET!D181</f>
        <v>Du Preez Primary</v>
      </c>
      <c r="C107" s="1">
        <f>GET!BN181</f>
        <v>0</v>
      </c>
    </row>
    <row r="108" spans="1:3" x14ac:dyDescent="0.25">
      <c r="A108" s="1" t="str">
        <f>GET!C182</f>
        <v>Sarah Baartman</v>
      </c>
      <c r="B108" s="1" t="str">
        <f>GET!D182</f>
        <v>El Shaddai Christian Academy</v>
      </c>
      <c r="C108" s="1">
        <f>GET!BN182</f>
        <v>0</v>
      </c>
    </row>
    <row r="109" spans="1:3" x14ac:dyDescent="0.25">
      <c r="A109" s="1" t="str">
        <f>GET!C183</f>
        <v>Sarah Baartman</v>
      </c>
      <c r="B109" s="1" t="str">
        <f>GET!D183</f>
        <v>Elmor Primary</v>
      </c>
      <c r="C109" s="27">
        <f>GET!BN183</f>
        <v>0</v>
      </c>
    </row>
    <row r="110" spans="1:3" x14ac:dyDescent="0.25">
      <c r="A110" s="1" t="str">
        <f>GET!C184</f>
        <v>Sarah Baartman</v>
      </c>
      <c r="B110" s="1" t="str">
        <f>GET!D184</f>
        <v>Farmerfield</v>
      </c>
      <c r="C110" s="1" t="str">
        <f>GET!BN184</f>
        <v>Under staffed</v>
      </c>
    </row>
    <row r="111" spans="1:3" x14ac:dyDescent="0.25">
      <c r="A111" s="1" t="str">
        <f>GET!C185</f>
        <v>Sarah Baartman</v>
      </c>
      <c r="B111" s="1" t="str">
        <f>GET!D185</f>
        <v>Gilbert Xuza J.P School</v>
      </c>
      <c r="C111" s="1" t="str">
        <f>GET!BN185</f>
        <v>Absenteeism of learners</v>
      </c>
    </row>
    <row r="112" spans="1:3" x14ac:dyDescent="0.25">
      <c r="A112" s="1" t="str">
        <f>GET!C186</f>
        <v>Sarah Baartman</v>
      </c>
      <c r="B112" s="1" t="str">
        <f>GET!D186</f>
        <v>Gill College</v>
      </c>
      <c r="C112" s="1">
        <f>GET!BN186</f>
        <v>0</v>
      </c>
    </row>
    <row r="113" spans="1:3" x14ac:dyDescent="0.25">
      <c r="A113" s="1" t="str">
        <f>GET!C187</f>
        <v>Sarah Baartman</v>
      </c>
      <c r="B113" s="1" t="str">
        <f>GET!D187</f>
        <v>Gill Primary School</v>
      </c>
      <c r="C113" s="1" t="str">
        <f>GET!BN187</f>
        <v>Lack e-learning</v>
      </c>
    </row>
    <row r="114" spans="1:3" x14ac:dyDescent="0.25">
      <c r="A114" s="1" t="str">
        <f>GET!C188</f>
        <v>Sarah Baartman</v>
      </c>
      <c r="B114" s="1" t="str">
        <f>GET!D188</f>
        <v>Glenconnor Primary School</v>
      </c>
      <c r="C114" s="1" t="str">
        <f>GET!BN188</f>
        <v>Vacant post(s) not filled.</v>
      </c>
    </row>
    <row r="115" spans="1:3" x14ac:dyDescent="0.25">
      <c r="A115" s="1" t="str">
        <f>GET!C191</f>
        <v>Sarah Baartman</v>
      </c>
      <c r="B115" s="1" t="str">
        <f>GET!D191</f>
        <v>Graeme College</v>
      </c>
      <c r="C115" s="1">
        <f>GET!BN191</f>
        <v>0</v>
      </c>
    </row>
    <row r="116" spans="1:3" x14ac:dyDescent="0.25">
      <c r="A116" s="1" t="str">
        <f>GET!C192</f>
        <v>Sarah Baartman</v>
      </c>
      <c r="B116" s="1" t="str">
        <f>GET!D192</f>
        <v>GRAHAMSTOWN AMASANGO CAREER SCHOOL</v>
      </c>
      <c r="C116" s="27" t="str">
        <f>GET!BN192</f>
        <v>Assistance with curriculum adaptation is needed.</v>
      </c>
    </row>
    <row r="117" spans="1:3" x14ac:dyDescent="0.25">
      <c r="A117" s="1" t="str">
        <f>GET!C193</f>
        <v>Sarah Baartman</v>
      </c>
      <c r="B117" s="1" t="str">
        <f>GET!D193</f>
        <v xml:space="preserve">Grahamstown Primary. </v>
      </c>
      <c r="C117" s="27" t="str">
        <f>GET!BN193</f>
        <v>Too many sport activities</v>
      </c>
    </row>
    <row r="118" spans="1:3" x14ac:dyDescent="0.25">
      <c r="A118" s="1" t="str">
        <f>GET!C194</f>
        <v>Sarah Baartman</v>
      </c>
      <c r="B118" s="1" t="str">
        <f>GET!D194</f>
        <v>GRASLAAGTE PRIMARY SCHOOL</v>
      </c>
      <c r="C118" s="1">
        <f>GET!BN194</f>
        <v>0</v>
      </c>
    </row>
    <row r="119" spans="1:3" x14ac:dyDescent="0.25">
      <c r="A119" s="1" t="str">
        <f>GET!C196</f>
        <v>Sarah Baartman</v>
      </c>
      <c r="B119" s="1" t="str">
        <f>GET!D196</f>
        <v>Hananja Akademie</v>
      </c>
      <c r="C119" s="1" t="str">
        <f>GET!BN196</f>
        <v>Practiced prize giving function</v>
      </c>
    </row>
    <row r="120" spans="1:3" x14ac:dyDescent="0.25">
      <c r="A120" s="1" t="str">
        <f>GET!C197</f>
        <v>Sarah Baartman</v>
      </c>
      <c r="B120" s="1" t="str">
        <f>GET!D197</f>
        <v>Hendrik Kanise Combined School</v>
      </c>
      <c r="C120" s="1" t="str">
        <f>GET!BN197</f>
        <v>Lack of LTSM, Absenteeism of teacher(s)</v>
      </c>
    </row>
    <row r="121" spans="1:3" x14ac:dyDescent="0.25">
      <c r="A121" s="1" t="str">
        <f>GET!C199</f>
        <v>Sarah Baartman</v>
      </c>
      <c r="B121" s="1" t="str">
        <f>GET!D199</f>
        <v>Hoër Volkskool</v>
      </c>
      <c r="C121" s="27" t="str">
        <f>GET!BN199</f>
        <v>Lacking of effort from learners. Learners being passed on and on and not failed when necessary.  PLack of support from parents</v>
      </c>
    </row>
    <row r="122" spans="1:3" x14ac:dyDescent="0.25">
      <c r="A122" s="1" t="str">
        <f>GET!C202</f>
        <v>Sarah Baartman</v>
      </c>
      <c r="B122" s="1" t="str">
        <f>GET!D202</f>
        <v>Humansdorp Secondary School</v>
      </c>
      <c r="C122" s="1">
        <f>GET!BN202</f>
        <v>0</v>
      </c>
    </row>
    <row r="123" spans="1:3" x14ac:dyDescent="0.25">
      <c r="A123" s="1" t="str">
        <f>GET!C210</f>
        <v>Sarah Baartman</v>
      </c>
      <c r="B123" s="1" t="str">
        <f>GET!D210</f>
        <v xml:space="preserve">Kamdebo Primary </v>
      </c>
      <c r="C123" s="1" t="str">
        <f>GET!BN210</f>
        <v>Vacant post(s) not filled., Absenteeism of learners</v>
      </c>
    </row>
    <row r="124" spans="1:3" x14ac:dyDescent="0.25">
      <c r="A124" s="1" t="str">
        <f>GET!C212</f>
        <v>Sarah Baartman</v>
      </c>
      <c r="B124" s="1" t="str">
        <f>GET!D212</f>
        <v xml:space="preserve">Khayakhulu Primary </v>
      </c>
      <c r="C124" s="1" t="str">
        <f>GET!BN212</f>
        <v>Vacant post(s) not filled., Lack of LTSM</v>
      </c>
    </row>
    <row r="125" spans="1:3" x14ac:dyDescent="0.25">
      <c r="A125" s="1" t="str">
        <f>GET!C213</f>
        <v>Sarah Baartman</v>
      </c>
      <c r="B125" s="1" t="str">
        <f>GET!D213</f>
        <v>Kleinplaas Primary School</v>
      </c>
      <c r="C125" s="1">
        <f>GET!BN213</f>
        <v>0</v>
      </c>
    </row>
    <row r="126" spans="1:3" x14ac:dyDescent="0.25">
      <c r="A126" s="1" t="str">
        <f>GET!C220</f>
        <v>Sarah Baartman</v>
      </c>
      <c r="B126" s="1" t="str">
        <f>GET!D220</f>
        <v>LAER VOLKSKOOL</v>
      </c>
      <c r="C126" s="1" t="str">
        <f>GET!BN220</f>
        <v>Meetings during tuition time, Training during tuition time, LEARNERS DO NOT DO THEIR WORK</v>
      </c>
    </row>
    <row r="127" spans="1:3" x14ac:dyDescent="0.25">
      <c r="A127" s="1" t="str">
        <f>GET!C221</f>
        <v>Sarah Baartman</v>
      </c>
      <c r="B127" s="1" t="str">
        <f>GET!D221</f>
        <v>Laerskool Gamtoosvallei</v>
      </c>
      <c r="C127" s="27">
        <f>GET!BN221</f>
        <v>0</v>
      </c>
    </row>
    <row r="128" spans="1:3" x14ac:dyDescent="0.25">
      <c r="A128" s="1" t="str">
        <f>GET!C229</f>
        <v>Sarah Baartman</v>
      </c>
      <c r="B128" s="1" t="str">
        <f>GET!D229</f>
        <v xml:space="preserve">Masisebenze Primary School </v>
      </c>
      <c r="C128" s="1">
        <f>GET!BN229</f>
        <v>0</v>
      </c>
    </row>
    <row r="129" spans="1:3" x14ac:dyDescent="0.25">
      <c r="A129" s="1" t="str">
        <f>GET!C233</f>
        <v>Sarah Baartman</v>
      </c>
      <c r="B129" s="1" t="str">
        <f>GET!D233</f>
        <v>MO DPKAAS(DRC) PRIMARY SCHOOL</v>
      </c>
      <c r="C129" s="1">
        <f>GET!BN233</f>
        <v>0</v>
      </c>
    </row>
    <row r="130" spans="1:3" x14ac:dyDescent="0.25">
      <c r="A130" s="1" t="str">
        <f>GET!C234</f>
        <v>Sarah Baartman</v>
      </c>
      <c r="B130" s="1" t="str">
        <f>GET!D234</f>
        <v>MTYOBO PRIMARY</v>
      </c>
      <c r="C130" s="27">
        <f>GET!BN234</f>
        <v>0</v>
      </c>
    </row>
    <row r="131" spans="1:3" x14ac:dyDescent="0.25">
      <c r="A131" s="1" t="str">
        <f>GET!C235</f>
        <v>Sarah Baartman</v>
      </c>
      <c r="B131" s="1" t="str">
        <f>GET!D235</f>
        <v>MZINGISI PRIMARY SCHOOL</v>
      </c>
      <c r="C131" s="27">
        <f>GET!BN235</f>
        <v>0</v>
      </c>
    </row>
    <row r="132" spans="1:3" x14ac:dyDescent="0.25">
      <c r="A132" s="1" t="str">
        <f>GET!C236</f>
        <v>Sarah Baartman</v>
      </c>
      <c r="B132" s="1" t="str">
        <f>GET!D236</f>
        <v>N.V.Cewu Public Primary School</v>
      </c>
      <c r="C132" s="1">
        <f>GET!BN236</f>
        <v>0</v>
      </c>
    </row>
    <row r="133" spans="1:3" x14ac:dyDescent="0.25">
      <c r="A133" s="1" t="e">
        <f>GET!#REF!</f>
        <v>#REF!</v>
      </c>
      <c r="B133" s="1" t="e">
        <f>GET!#REF!</f>
        <v>#REF!</v>
      </c>
      <c r="C133" s="27" t="e">
        <f>GET!#REF!</f>
        <v>#REF!</v>
      </c>
    </row>
    <row r="134" spans="1:3" x14ac:dyDescent="0.25">
      <c r="A134" s="1" t="str">
        <f>GET!C247</f>
        <v>Sarah Baartman</v>
      </c>
      <c r="B134" s="1" t="str">
        <f>GET!D247</f>
        <v>Pearston Primary School</v>
      </c>
      <c r="C134" s="1" t="str">
        <f>GET!BN247</f>
        <v>Vacant post(s) not filled., Absenteeism of learners</v>
      </c>
    </row>
    <row r="135" spans="1:3" x14ac:dyDescent="0.25">
      <c r="A135" s="1" t="str">
        <f>GET!C249</f>
        <v>Sarah Baartman</v>
      </c>
      <c r="B135" s="1" t="str">
        <f>GET!D249</f>
        <v>pellsrus junior secondary</v>
      </c>
      <c r="C135" s="1">
        <f>GET!BN249</f>
        <v>0</v>
      </c>
    </row>
    <row r="136" spans="1:3" x14ac:dyDescent="0.25">
      <c r="A136" s="1" t="str">
        <f>GET!C251</f>
        <v>Sarah Baartman</v>
      </c>
      <c r="B136" s="1" t="str">
        <f>GET!D251</f>
        <v>Port Alfred Junior Secondary</v>
      </c>
      <c r="C136" s="1" t="str">
        <f>GET!BN251</f>
        <v>Absenteeism of teacher(s)</v>
      </c>
    </row>
    <row r="137" spans="1:3" x14ac:dyDescent="0.25">
      <c r="A137" s="1" t="str">
        <f>GET!C255</f>
        <v>Sarah Baartman</v>
      </c>
      <c r="B137" s="1" t="str">
        <f>GET!D255</f>
        <v xml:space="preserve">Samkelwe Secondary </v>
      </c>
      <c r="C137" s="1" t="str">
        <f>GET!BN255</f>
        <v>Absenteeism of learners, Failure to do tasks</v>
      </c>
    </row>
    <row r="138" spans="1:3" x14ac:dyDescent="0.25">
      <c r="A138" s="1" t="str">
        <f>GET!C260</f>
        <v>Sarah Baartman</v>
      </c>
      <c r="B138" s="1" t="str">
        <f>GET!D260</f>
        <v>SPANDAU SECONDARY SCHOOL</v>
      </c>
      <c r="C138" s="1">
        <f>GET!BN260</f>
        <v>0</v>
      </c>
    </row>
    <row r="139" spans="1:3" x14ac:dyDescent="0.25">
      <c r="A139" s="1" t="str">
        <f>GET!C263</f>
        <v>Sarah Baartman</v>
      </c>
      <c r="B139" s="1" t="str">
        <f>GET!D263</f>
        <v>St. Reginalds RC Primary</v>
      </c>
      <c r="C139" s="27">
        <f>GET!BN263</f>
        <v>0</v>
      </c>
    </row>
    <row r="140" spans="1:3" x14ac:dyDescent="0.25">
      <c r="A140" s="1" t="str">
        <f>GET!C265</f>
        <v>Sarah Baartman</v>
      </c>
      <c r="B140" s="1" t="str">
        <f>GET!D265</f>
        <v>St.Ignatius Primary School</v>
      </c>
      <c r="C140" s="27" t="str">
        <f>GET!BN265</f>
        <v>Vacant post(s) not filled., Absenteeism of learners, Grade 7 Mr Manyube on Incapacity Leave</v>
      </c>
    </row>
    <row r="141" spans="1:3" x14ac:dyDescent="0.25">
      <c r="A141" s="1" t="str">
        <f>GET!C267</f>
        <v>Sarah Baartman</v>
      </c>
      <c r="B141" s="1" t="str">
        <f>GET!D267</f>
        <v>Sundays River Primary</v>
      </c>
      <c r="C141" s="1">
        <f>GET!BN267</f>
        <v>0</v>
      </c>
    </row>
    <row r="142" spans="1:3" x14ac:dyDescent="0.25">
      <c r="A142" s="1" t="str">
        <f>GET!C268</f>
        <v>Sarah Baartman</v>
      </c>
      <c r="B142" s="1" t="str">
        <f>GET!D268</f>
        <v>Thembalesizwe Primary</v>
      </c>
      <c r="C142" s="1" t="str">
        <f>GET!BN268</f>
        <v>Too many cultural activities</v>
      </c>
    </row>
  </sheetData>
  <sortState ref="A2:C319">
    <sortCondition ref="A2:A319"/>
    <sortCondition ref="B2:B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Graphs</vt:lpstr>
      <vt:lpstr>GET</vt:lpstr>
      <vt:lpstr>FET</vt:lpstr>
      <vt:lpstr>Kommentare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Drik Greeff</cp:lastModifiedBy>
  <dcterms:modified xsi:type="dcterms:W3CDTF">2019-11-08T07:43:56Z</dcterms:modified>
</cp:coreProperties>
</file>