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harts/chart45.xml" ContentType="application/vnd.openxmlformats-officedocument.drawingml.chart+xml"/>
  <Override PartName="/xl/charts/style45.xml" ContentType="application/vnd.ms-office.chartstyle+xml"/>
  <Override PartName="/xl/charts/colors45.xml" ContentType="application/vnd.ms-office.chartcolorstyle+xml"/>
  <Override PartName="/xl/charts/chart46.xml" ContentType="application/vnd.openxmlformats-officedocument.drawingml.chart+xml"/>
  <Override PartName="/xl/charts/style46.xml" ContentType="application/vnd.ms-office.chartstyle+xml"/>
  <Override PartName="/xl/charts/colors46.xml" ContentType="application/vnd.ms-office.chartcolorstyle+xml"/>
  <Override PartName="/xl/charts/chart47.xml" ContentType="application/vnd.openxmlformats-officedocument.drawingml.chart+xml"/>
  <Override PartName="/xl/charts/style47.xml" ContentType="application/vnd.ms-office.chartstyle+xml"/>
  <Override PartName="/xl/charts/colors47.xml" ContentType="application/vnd.ms-office.chartcolorstyle+xml"/>
  <Override PartName="/xl/charts/chart48.xml" ContentType="application/vnd.openxmlformats-officedocument.drawingml.chart+xml"/>
  <Override PartName="/xl/charts/style48.xml" ContentType="application/vnd.ms-office.chartstyle+xml"/>
  <Override PartName="/xl/charts/colors48.xml" ContentType="application/vnd.ms-office.chartcolorstyle+xml"/>
  <Override PartName="/xl/charts/chart49.xml" ContentType="application/vnd.openxmlformats-officedocument.drawingml.chart+xml"/>
  <Override PartName="/xl/charts/style49.xml" ContentType="application/vnd.ms-office.chartstyle+xml"/>
  <Override PartName="/xl/charts/colors49.xml" ContentType="application/vnd.ms-office.chartcolorstyle+xml"/>
  <Override PartName="/xl/charts/chart50.xml" ContentType="application/vnd.openxmlformats-officedocument.drawingml.chart+xml"/>
  <Override PartName="/xl/charts/style50.xml" ContentType="application/vnd.ms-office.chartstyle+xml"/>
  <Override PartName="/xl/charts/colors50.xml" ContentType="application/vnd.ms-office.chartcolorstyle+xml"/>
  <Override PartName="/xl/charts/chart51.xml" ContentType="application/vnd.openxmlformats-officedocument.drawingml.chart+xml"/>
  <Override PartName="/xl/charts/style51.xml" ContentType="application/vnd.ms-office.chartstyle+xml"/>
  <Override PartName="/xl/charts/colors51.xml" ContentType="application/vnd.ms-office.chartcolorstyle+xml"/>
  <Override PartName="/xl/charts/chart52.xml" ContentType="application/vnd.openxmlformats-officedocument.drawingml.chart+xml"/>
  <Override PartName="/xl/charts/style52.xml" ContentType="application/vnd.ms-office.chartstyle+xml"/>
  <Override PartName="/xl/charts/colors52.xml" ContentType="application/vnd.ms-office.chartcolorstyle+xml"/>
  <Override PartName="/xl/charts/chart53.xml" ContentType="application/vnd.openxmlformats-officedocument.drawingml.chart+xml"/>
  <Override PartName="/xl/charts/style53.xml" ContentType="application/vnd.ms-office.chartstyle+xml"/>
  <Override PartName="/xl/charts/colors53.xml" ContentType="application/vnd.ms-office.chartcolorstyle+xml"/>
  <Override PartName="/xl/charts/chart54.xml" ContentType="application/vnd.openxmlformats-officedocument.drawingml.chart+xml"/>
  <Override PartName="/xl/charts/style54.xml" ContentType="application/vnd.ms-office.chartstyle+xml"/>
  <Override PartName="/xl/charts/colors54.xml" ContentType="application/vnd.ms-office.chartcolorstyle+xml"/>
  <Override PartName="/xl/charts/chart55.xml" ContentType="application/vnd.openxmlformats-officedocument.drawingml.chart+xml"/>
  <Override PartName="/xl/charts/style55.xml" ContentType="application/vnd.ms-office.chartstyle+xml"/>
  <Override PartName="/xl/charts/colors55.xml" ContentType="application/vnd.ms-office.chartcolorstyle+xml"/>
  <Override PartName="/xl/charts/chart56.xml" ContentType="application/vnd.openxmlformats-officedocument.drawingml.chart+xml"/>
  <Override PartName="/xl/charts/style56.xml" ContentType="application/vnd.ms-office.chartstyle+xml"/>
  <Override PartName="/xl/charts/colors56.xml" ContentType="application/vnd.ms-office.chartcolorstyle+xml"/>
  <Override PartName="/xl/charts/chart57.xml" ContentType="application/vnd.openxmlformats-officedocument.drawingml.chart+xml"/>
  <Override PartName="/xl/charts/style57.xml" ContentType="application/vnd.ms-office.chartstyle+xml"/>
  <Override PartName="/xl/charts/colors57.xml" ContentType="application/vnd.ms-office.chartcolorstyle+xml"/>
  <Override PartName="/xl/charts/chart58.xml" ContentType="application/vnd.openxmlformats-officedocument.drawingml.chart+xml"/>
  <Override PartName="/xl/charts/style58.xml" ContentType="application/vnd.ms-office.chartstyle+xml"/>
  <Override PartName="/xl/charts/colors58.xml" ContentType="application/vnd.ms-office.chartcolorstyle+xml"/>
  <Override PartName="/xl/charts/chart59.xml" ContentType="application/vnd.openxmlformats-officedocument.drawingml.chart+xml"/>
  <Override PartName="/xl/charts/style59.xml" ContentType="application/vnd.ms-office.chartstyle+xml"/>
  <Override PartName="/xl/charts/colors59.xml" ContentType="application/vnd.ms-office.chartcolorstyle+xml"/>
  <Override PartName="/xl/charts/chart60.xml" ContentType="application/vnd.openxmlformats-officedocument.drawingml.chart+xml"/>
  <Override PartName="/xl/charts/style60.xml" ContentType="application/vnd.ms-office.chartstyle+xml"/>
  <Override PartName="/xl/charts/colors60.xml" ContentType="application/vnd.ms-office.chartcolorstyle+xml"/>
  <Override PartName="/xl/charts/chart61.xml" ContentType="application/vnd.openxmlformats-officedocument.drawingml.chart+xml"/>
  <Override PartName="/xl/charts/style61.xml" ContentType="application/vnd.ms-office.chartstyle+xml"/>
  <Override PartName="/xl/charts/colors61.xml" ContentType="application/vnd.ms-office.chartcolorstyle+xml"/>
  <Override PartName="/xl/charts/chart62.xml" ContentType="application/vnd.openxmlformats-officedocument.drawingml.chart+xml"/>
  <Override PartName="/xl/charts/style62.xml" ContentType="application/vnd.ms-office.chartstyle+xml"/>
  <Override PartName="/xl/charts/colors62.xml" ContentType="application/vnd.ms-office.chartcolorstyle+xml"/>
  <Override PartName="/xl/charts/chart63.xml" ContentType="application/vnd.openxmlformats-officedocument.drawingml.chart+xml"/>
  <Override PartName="/xl/charts/style63.xml" ContentType="application/vnd.ms-office.chartstyle+xml"/>
  <Override PartName="/xl/charts/colors63.xml" ContentType="application/vnd.ms-office.chartcolorstyle+xml"/>
  <Override PartName="/xl/charts/chart64.xml" ContentType="application/vnd.openxmlformats-officedocument.drawingml.chart+xml"/>
  <Override PartName="/xl/charts/style64.xml" ContentType="application/vnd.ms-office.chartstyle+xml"/>
  <Override PartName="/xl/charts/colors64.xml" ContentType="application/vnd.ms-office.chartcolorstyle+xml"/>
  <Override PartName="/xl/charts/chart65.xml" ContentType="application/vnd.openxmlformats-officedocument.drawingml.chart+xml"/>
  <Override PartName="/xl/charts/style65.xml" ContentType="application/vnd.ms-office.chartstyle+xml"/>
  <Override PartName="/xl/charts/colors65.xml" ContentType="application/vnd.ms-office.chartcolorstyle+xml"/>
  <Override PartName="/xl/charts/chart66.xml" ContentType="application/vnd.openxmlformats-officedocument.drawingml.chart+xml"/>
  <Override PartName="/xl/charts/style66.xml" ContentType="application/vnd.ms-office.chartstyle+xml"/>
  <Override PartName="/xl/charts/colors66.xml" ContentType="application/vnd.ms-office.chartcolorstyle+xml"/>
  <Override PartName="/xl/charts/chart67.xml" ContentType="application/vnd.openxmlformats-officedocument.drawingml.chart+xml"/>
  <Override PartName="/xl/charts/style67.xml" ContentType="application/vnd.ms-office.chartstyle+xml"/>
  <Override PartName="/xl/charts/colors67.xml" ContentType="application/vnd.ms-office.chartcolorstyle+xml"/>
  <Override PartName="/xl/charts/chart68.xml" ContentType="application/vnd.openxmlformats-officedocument.drawingml.chart+xml"/>
  <Override PartName="/xl/charts/style68.xml" ContentType="application/vnd.ms-office.chartstyle+xml"/>
  <Override PartName="/xl/charts/colors68.xml" ContentType="application/vnd.ms-office.chartcolorstyle+xml"/>
  <Override PartName="/xl/charts/chart69.xml" ContentType="application/vnd.openxmlformats-officedocument.drawingml.chart+xml"/>
  <Override PartName="/xl/charts/style69.xml" ContentType="application/vnd.ms-office.chartstyle+xml"/>
  <Override PartName="/xl/charts/colors69.xml" ContentType="application/vnd.ms-office.chartcolorstyle+xml"/>
  <Override PartName="/xl/charts/chart70.xml" ContentType="application/vnd.openxmlformats-officedocument.drawingml.chart+xml"/>
  <Override PartName="/xl/charts/style70.xml" ContentType="application/vnd.ms-office.chartstyle+xml"/>
  <Override PartName="/xl/charts/colors70.xml" ContentType="application/vnd.ms-office.chartcolorstyle+xml"/>
  <Override PartName="/xl/charts/chart71.xml" ContentType="application/vnd.openxmlformats-officedocument.drawingml.chart+xml"/>
  <Override PartName="/xl/charts/style71.xml" ContentType="application/vnd.ms-office.chartstyle+xml"/>
  <Override PartName="/xl/charts/colors71.xml" ContentType="application/vnd.ms-office.chartcolorstyle+xml"/>
  <Override PartName="/xl/charts/chart72.xml" ContentType="application/vnd.openxmlformats-officedocument.drawingml.chart+xml"/>
  <Override PartName="/xl/charts/style72.xml" ContentType="application/vnd.ms-office.chartstyle+xml"/>
  <Override PartName="/xl/charts/colors72.xml" ContentType="application/vnd.ms-office.chartcolorstyle+xml"/>
  <Override PartName="/xl/charts/chart73.xml" ContentType="application/vnd.openxmlformats-officedocument.drawingml.chart+xml"/>
  <Override PartName="/xl/charts/style73.xml" ContentType="application/vnd.ms-office.chartstyle+xml"/>
  <Override PartName="/xl/charts/colors73.xml" ContentType="application/vnd.ms-office.chartcolorstyle+xml"/>
  <Override PartName="/xl/charts/chart74.xml" ContentType="application/vnd.openxmlformats-officedocument.drawingml.chart+xml"/>
  <Override PartName="/xl/charts/style74.xml" ContentType="application/vnd.ms-office.chartstyle+xml"/>
  <Override PartName="/xl/charts/colors74.xml" ContentType="application/vnd.ms-office.chartcolorstyle+xml"/>
  <Override PartName="/xl/charts/chart75.xml" ContentType="application/vnd.openxmlformats-officedocument.drawingml.chart+xml"/>
  <Override PartName="/xl/charts/style75.xml" ContentType="application/vnd.ms-office.chartstyle+xml"/>
  <Override PartName="/xl/charts/colors75.xml" ContentType="application/vnd.ms-office.chartcolorstyle+xml"/>
  <Override PartName="/xl/charts/chart76.xml" ContentType="application/vnd.openxmlformats-officedocument.drawingml.chart+xml"/>
  <Override PartName="/xl/charts/style76.xml" ContentType="application/vnd.ms-office.chartstyle+xml"/>
  <Override PartName="/xl/charts/colors76.xml" ContentType="application/vnd.ms-office.chartcolorstyle+xml"/>
  <Override PartName="/xl/charts/chart77.xml" ContentType="application/vnd.openxmlformats-officedocument.drawingml.chart+xml"/>
  <Override PartName="/xl/charts/style77.xml" ContentType="application/vnd.ms-office.chartstyle+xml"/>
  <Override PartName="/xl/charts/colors77.xml" ContentType="application/vnd.ms-office.chartcolorstyle+xml"/>
  <Override PartName="/xl/charts/chart78.xml" ContentType="application/vnd.openxmlformats-officedocument.drawingml.chart+xml"/>
  <Override PartName="/xl/charts/style78.xml" ContentType="application/vnd.ms-office.chartstyle+xml"/>
  <Override PartName="/xl/charts/colors78.xml" ContentType="application/vnd.ms-office.chartcolorstyle+xml"/>
  <Override PartName="/xl/charts/chart79.xml" ContentType="application/vnd.openxmlformats-officedocument.drawingml.chart+xml"/>
  <Override PartName="/xl/charts/style79.xml" ContentType="application/vnd.ms-office.chartstyle+xml"/>
  <Override PartName="/xl/charts/colors79.xml" ContentType="application/vnd.ms-office.chartcolorstyle+xml"/>
  <Override PartName="/xl/charts/chart80.xml" ContentType="application/vnd.openxmlformats-officedocument.drawingml.chart+xml"/>
  <Override PartName="/xl/charts/style80.xml" ContentType="application/vnd.ms-office.chartstyle+xml"/>
  <Override PartName="/xl/charts/colors80.xml" ContentType="application/vnd.ms-office.chartcolorstyle+xml"/>
  <Override PartName="/xl/charts/chart81.xml" ContentType="application/vnd.openxmlformats-officedocument.drawingml.chart+xml"/>
  <Override PartName="/xl/charts/style81.xml" ContentType="application/vnd.ms-office.chartstyle+xml"/>
  <Override PartName="/xl/charts/colors81.xml" ContentType="application/vnd.ms-office.chartcolorstyle+xml"/>
  <Override PartName="/xl/charts/chart82.xml" ContentType="application/vnd.openxmlformats-officedocument.drawingml.chart+xml"/>
  <Override PartName="/xl/charts/style82.xml" ContentType="application/vnd.ms-office.chartstyle+xml"/>
  <Override PartName="/xl/charts/colors82.xml" ContentType="application/vnd.ms-office.chartcolorstyle+xml"/>
  <Override PartName="/xl/charts/chart83.xml" ContentType="application/vnd.openxmlformats-officedocument.drawingml.chart+xml"/>
  <Override PartName="/xl/charts/style83.xml" ContentType="application/vnd.ms-office.chartstyle+xml"/>
  <Override PartName="/xl/charts/colors83.xml" ContentType="application/vnd.ms-office.chartcolorstyle+xml"/>
  <Override PartName="/xl/charts/chart84.xml" ContentType="application/vnd.openxmlformats-officedocument.drawingml.chart+xml"/>
  <Override PartName="/xl/charts/style84.xml" ContentType="application/vnd.ms-office.chartstyle+xml"/>
  <Override PartName="/xl/charts/colors84.xml" ContentType="application/vnd.ms-office.chartcolorstyle+xml"/>
  <Override PartName="/xl/charts/chart85.xml" ContentType="application/vnd.openxmlformats-officedocument.drawingml.chart+xml"/>
  <Override PartName="/xl/charts/style85.xml" ContentType="application/vnd.ms-office.chartstyle+xml"/>
  <Override PartName="/xl/charts/colors85.xml" ContentType="application/vnd.ms-office.chartcolorstyle+xml"/>
  <Override PartName="/xl/charts/chart86.xml" ContentType="application/vnd.openxmlformats-officedocument.drawingml.chart+xml"/>
  <Override PartName="/xl/charts/style86.xml" ContentType="application/vnd.ms-office.chartstyle+xml"/>
  <Override PartName="/xl/charts/colors86.xml" ContentType="application/vnd.ms-office.chartcolorstyle+xml"/>
  <Override PartName="/xl/charts/chart87.xml" ContentType="application/vnd.openxmlformats-officedocument.drawingml.chart+xml"/>
  <Override PartName="/xl/charts/style87.xml" ContentType="application/vnd.ms-office.chartstyle+xml"/>
  <Override PartName="/xl/charts/colors87.xml" ContentType="application/vnd.ms-office.chartcolorstyle+xml"/>
  <Override PartName="/xl/charts/chart88.xml" ContentType="application/vnd.openxmlformats-officedocument.drawingml.chart+xml"/>
  <Override PartName="/xl/charts/style88.xml" ContentType="application/vnd.ms-office.chartstyle+xml"/>
  <Override PartName="/xl/charts/colors88.xml" ContentType="application/vnd.ms-office.chartcolorstyle+xml"/>
  <Override PartName="/xl/charts/chart89.xml" ContentType="application/vnd.openxmlformats-officedocument.drawingml.chart+xml"/>
  <Override PartName="/xl/charts/style89.xml" ContentType="application/vnd.ms-office.chartstyle+xml"/>
  <Override PartName="/xl/charts/colors89.xml" ContentType="application/vnd.ms-office.chartcolorstyle+xml"/>
  <Override PartName="/xl/charts/chart90.xml" ContentType="application/vnd.openxmlformats-officedocument.drawingml.chart+xml"/>
  <Override PartName="/xl/charts/style90.xml" ContentType="application/vnd.ms-office.chartstyle+xml"/>
  <Override PartName="/xl/charts/colors90.xml" ContentType="application/vnd.ms-office.chartcolorstyle+xml"/>
  <Override PartName="/xl/charts/chart91.xml" ContentType="application/vnd.openxmlformats-officedocument.drawingml.chart+xml"/>
  <Override PartName="/xl/charts/style91.xml" ContentType="application/vnd.ms-office.chartstyle+xml"/>
  <Override PartName="/xl/charts/colors91.xml" ContentType="application/vnd.ms-office.chartcolorstyle+xml"/>
  <Override PartName="/xl/charts/chart92.xml" ContentType="application/vnd.openxmlformats-officedocument.drawingml.chart+xml"/>
  <Override PartName="/xl/charts/style92.xml" ContentType="application/vnd.ms-office.chartstyle+xml"/>
  <Override PartName="/xl/charts/colors92.xml" ContentType="application/vnd.ms-office.chartcolorstyle+xml"/>
  <Override PartName="/xl/charts/chart93.xml" ContentType="application/vnd.openxmlformats-officedocument.drawingml.chart+xml"/>
  <Override PartName="/xl/charts/style93.xml" ContentType="application/vnd.ms-office.chartstyle+xml"/>
  <Override PartName="/xl/charts/colors93.xml" ContentType="application/vnd.ms-office.chartcolorstyle+xml"/>
  <Override PartName="/xl/charts/chart94.xml" ContentType="application/vnd.openxmlformats-officedocument.drawingml.chart+xml"/>
  <Override PartName="/xl/charts/style94.xml" ContentType="application/vnd.ms-office.chartstyle+xml"/>
  <Override PartName="/xl/charts/colors94.xml" ContentType="application/vnd.ms-office.chartcolorstyle+xml"/>
  <Override PartName="/xl/charts/chart95.xml" ContentType="application/vnd.openxmlformats-officedocument.drawingml.chart+xml"/>
  <Override PartName="/xl/charts/style95.xml" ContentType="application/vnd.ms-office.chartstyle+xml"/>
  <Override PartName="/xl/charts/colors95.xml" ContentType="application/vnd.ms-office.chartcolorstyle+xml"/>
  <Override PartName="/xl/charts/chart96.xml" ContentType="application/vnd.openxmlformats-officedocument.drawingml.chart+xml"/>
  <Override PartName="/xl/charts/style96.xml" ContentType="application/vnd.ms-office.chartstyle+xml"/>
  <Override PartName="/xl/charts/colors96.xml" ContentType="application/vnd.ms-office.chartcolorstyle+xml"/>
  <Override PartName="/xl/charts/chart97.xml" ContentType="application/vnd.openxmlformats-officedocument.drawingml.chart+xml"/>
  <Override PartName="/xl/charts/style97.xml" ContentType="application/vnd.ms-office.chartstyle+xml"/>
  <Override PartName="/xl/charts/colors97.xml" ContentType="application/vnd.ms-office.chartcolorstyle+xml"/>
  <Override PartName="/xl/charts/chart98.xml" ContentType="application/vnd.openxmlformats-officedocument.drawingml.chart+xml"/>
  <Override PartName="/xl/charts/style98.xml" ContentType="application/vnd.ms-office.chartstyle+xml"/>
  <Override PartName="/xl/charts/colors98.xml" ContentType="application/vnd.ms-office.chartcolorstyle+xml"/>
  <Override PartName="/xl/charts/chart99.xml" ContentType="application/vnd.openxmlformats-officedocument.drawingml.chart+xml"/>
  <Override PartName="/xl/charts/style99.xml" ContentType="application/vnd.ms-office.chartstyle+xml"/>
  <Override PartName="/xl/charts/colors99.xml" ContentType="application/vnd.ms-office.chartcolorstyle+xml"/>
  <Override PartName="/xl/charts/chart100.xml" ContentType="application/vnd.openxmlformats-officedocument.drawingml.chart+xml"/>
  <Override PartName="/xl/charts/style100.xml" ContentType="application/vnd.ms-office.chartstyle+xml"/>
  <Override PartName="/xl/charts/colors100.xml" ContentType="application/vnd.ms-office.chartcolorstyle+xml"/>
  <Override PartName="/xl/charts/chart101.xml" ContentType="application/vnd.openxmlformats-officedocument.drawingml.chart+xml"/>
  <Override PartName="/xl/charts/style101.xml" ContentType="application/vnd.ms-office.chartstyle+xml"/>
  <Override PartName="/xl/charts/colors101.xml" ContentType="application/vnd.ms-office.chartcolorstyle+xml"/>
  <Override PartName="/xl/charts/chart102.xml" ContentType="application/vnd.openxmlformats-officedocument.drawingml.chart+xml"/>
  <Override PartName="/xl/charts/style102.xml" ContentType="application/vnd.ms-office.chartstyle+xml"/>
  <Override PartName="/xl/charts/colors102.xml" ContentType="application/vnd.ms-office.chartcolorstyle+xml"/>
  <Override PartName="/xl/charts/chart103.xml" ContentType="application/vnd.openxmlformats-officedocument.drawingml.chart+xml"/>
  <Override PartName="/xl/charts/style103.xml" ContentType="application/vnd.ms-office.chartstyle+xml"/>
  <Override PartName="/xl/charts/colors103.xml" ContentType="application/vnd.ms-office.chartcolorstyle+xml"/>
  <Override PartName="/xl/charts/chart104.xml" ContentType="application/vnd.openxmlformats-officedocument.drawingml.chart+xml"/>
  <Override PartName="/xl/charts/style104.xml" ContentType="application/vnd.ms-office.chartstyle+xml"/>
  <Override PartName="/xl/charts/colors104.xml" ContentType="application/vnd.ms-office.chartcolorstyle+xml"/>
  <Override PartName="/xl/charts/chart105.xml" ContentType="application/vnd.openxmlformats-officedocument.drawingml.chart+xml"/>
  <Override PartName="/xl/charts/style105.xml" ContentType="application/vnd.ms-office.chartstyle+xml"/>
  <Override PartName="/xl/charts/colors105.xml" ContentType="application/vnd.ms-office.chartcolorstyle+xml"/>
  <Override PartName="/xl/charts/chart106.xml" ContentType="application/vnd.openxmlformats-officedocument.drawingml.chart+xml"/>
  <Override PartName="/xl/charts/style106.xml" ContentType="application/vnd.ms-office.chartstyle+xml"/>
  <Override PartName="/xl/charts/colors106.xml" ContentType="application/vnd.ms-office.chartcolorstyle+xml"/>
  <Override PartName="/xl/charts/chart107.xml" ContentType="application/vnd.openxmlformats-officedocument.drawingml.chart+xml"/>
  <Override PartName="/xl/charts/style107.xml" ContentType="application/vnd.ms-office.chartstyle+xml"/>
  <Override PartName="/xl/charts/colors107.xml" ContentType="application/vnd.ms-office.chartcolorstyle+xml"/>
  <Override PartName="/xl/charts/chart108.xml" ContentType="application/vnd.openxmlformats-officedocument.drawingml.chart+xml"/>
  <Override PartName="/xl/charts/style108.xml" ContentType="application/vnd.ms-office.chartstyle+xml"/>
  <Override PartName="/xl/charts/colors108.xml" ContentType="application/vnd.ms-office.chartcolorstyle+xml"/>
  <Override PartName="/xl/charts/chart109.xml" ContentType="application/vnd.openxmlformats-officedocument.drawingml.chart+xml"/>
  <Override PartName="/xl/charts/style109.xml" ContentType="application/vnd.ms-office.chartstyle+xml"/>
  <Override PartName="/xl/charts/colors109.xml" ContentType="application/vnd.ms-office.chartcolorstyle+xml"/>
  <Override PartName="/xl/charts/chart110.xml" ContentType="application/vnd.openxmlformats-officedocument.drawingml.chart+xml"/>
  <Override PartName="/xl/charts/style110.xml" ContentType="application/vnd.ms-office.chartstyle+xml"/>
  <Override PartName="/xl/charts/colors110.xml" ContentType="application/vnd.ms-office.chartcolorstyle+xml"/>
  <Override PartName="/xl/charts/chart111.xml" ContentType="application/vnd.openxmlformats-officedocument.drawingml.chart+xml"/>
  <Override PartName="/xl/charts/style111.xml" ContentType="application/vnd.ms-office.chartstyle+xml"/>
  <Override PartName="/xl/charts/colors111.xml" ContentType="application/vnd.ms-office.chartcolorstyle+xml"/>
  <Override PartName="/xl/charts/chart112.xml" ContentType="application/vnd.openxmlformats-officedocument.drawingml.chart+xml"/>
  <Override PartName="/xl/charts/style112.xml" ContentType="application/vnd.ms-office.chartstyle+xml"/>
  <Override PartName="/xl/charts/colors112.xml" ContentType="application/vnd.ms-office.chartcolorstyle+xml"/>
  <Override PartName="/xl/charts/chart113.xml" ContentType="application/vnd.openxmlformats-officedocument.drawingml.chart+xml"/>
  <Override PartName="/xl/charts/style113.xml" ContentType="application/vnd.ms-office.chartstyle+xml"/>
  <Override PartName="/xl/charts/colors113.xml" ContentType="application/vnd.ms-office.chartcolorstyle+xml"/>
  <Override PartName="/xl/charts/chart114.xml" ContentType="application/vnd.openxmlformats-officedocument.drawingml.chart+xml"/>
  <Override PartName="/xl/charts/style114.xml" ContentType="application/vnd.ms-office.chartstyle+xml"/>
  <Override PartName="/xl/charts/colors114.xml" ContentType="application/vnd.ms-office.chartcolorstyle+xml"/>
  <Override PartName="/xl/charts/chart115.xml" ContentType="application/vnd.openxmlformats-officedocument.drawingml.chart+xml"/>
  <Override PartName="/xl/charts/style115.xml" ContentType="application/vnd.ms-office.chartstyle+xml"/>
  <Override PartName="/xl/charts/colors115.xml" ContentType="application/vnd.ms-office.chartcolorstyle+xml"/>
  <Override PartName="/xl/charts/chart116.xml" ContentType="application/vnd.openxmlformats-officedocument.drawingml.chart+xml"/>
  <Override PartName="/xl/charts/style116.xml" ContentType="application/vnd.ms-office.chartstyle+xml"/>
  <Override PartName="/xl/charts/colors116.xml" ContentType="application/vnd.ms-office.chartcolorstyle+xml"/>
  <Override PartName="/xl/charts/chart117.xml" ContentType="application/vnd.openxmlformats-officedocument.drawingml.chart+xml"/>
  <Override PartName="/xl/charts/style117.xml" ContentType="application/vnd.ms-office.chartstyle+xml"/>
  <Override PartName="/xl/charts/colors117.xml" ContentType="application/vnd.ms-office.chartcolorstyle+xml"/>
  <Override PartName="/xl/charts/chart118.xml" ContentType="application/vnd.openxmlformats-officedocument.drawingml.chart+xml"/>
  <Override PartName="/xl/charts/style118.xml" ContentType="application/vnd.ms-office.chartstyle+xml"/>
  <Override PartName="/xl/charts/colors118.xml" ContentType="application/vnd.ms-office.chartcolorstyle+xml"/>
  <Override PartName="/xl/charts/chart119.xml" ContentType="application/vnd.openxmlformats-officedocument.drawingml.chart+xml"/>
  <Override PartName="/xl/charts/style119.xml" ContentType="application/vnd.ms-office.chartstyle+xml"/>
  <Override PartName="/xl/charts/colors119.xml" ContentType="application/vnd.ms-office.chartcolorstyle+xml"/>
  <Override PartName="/xl/charts/chart120.xml" ContentType="application/vnd.openxmlformats-officedocument.drawingml.chart+xml"/>
  <Override PartName="/xl/charts/style120.xml" ContentType="application/vnd.ms-office.chartstyle+xml"/>
  <Override PartName="/xl/charts/colors120.xml" ContentType="application/vnd.ms-office.chartcolorstyle+xml"/>
  <Override PartName="/xl/charts/chart121.xml" ContentType="application/vnd.openxmlformats-officedocument.drawingml.chart+xml"/>
  <Override PartName="/xl/charts/style121.xml" ContentType="application/vnd.ms-office.chartstyle+xml"/>
  <Override PartName="/xl/charts/colors12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chool EC\Google Drive\eLearning and CIMS\Projects\Curriculum Coverage\2019\FET Report\"/>
    </mc:Choice>
  </mc:AlternateContent>
  <workbookProtection workbookAlgorithmName="SHA-512" workbookHashValue="zwse3A9OBZT/vGVj0JQqvWUYd961ZM6U8DZwnlH8bCnLViGfy0vBhJqJiQJuczfdihc0xHT2lJE6lT8q/bYVYw==" workbookSaltValue="eulWsGQGv1v/DyLrZxwc4g==" workbookSpinCount="100000" lockStructure="1"/>
  <bookViews>
    <workbookView xWindow="0" yWindow="0" windowWidth="19200" windowHeight="7050"/>
  </bookViews>
  <sheets>
    <sheet name="FET" sheetId="1" r:id="rId1"/>
    <sheet name="Kommentare" sheetId="2" state="hidden" r:id="rId2"/>
  </sheets>
  <definedNames>
    <definedName name="_xlnm._FilterDatabase" localSheetId="0" hidden="1">FET!$A$1:$EE$30</definedName>
  </definedNames>
  <calcPr calcId="162913"/>
</workbook>
</file>

<file path=xl/calcChain.xml><?xml version="1.0" encoding="utf-8"?>
<calcChain xmlns="http://schemas.openxmlformats.org/spreadsheetml/2006/main">
  <c r="A7" i="2" l="1"/>
  <c r="B7" i="2"/>
  <c r="C7" i="2"/>
  <c r="A8" i="2"/>
  <c r="B8" i="2"/>
  <c r="C8" i="2"/>
  <c r="A9" i="2"/>
  <c r="B9" i="2"/>
  <c r="C9" i="2"/>
  <c r="A10" i="2"/>
  <c r="B10" i="2"/>
  <c r="C10" i="2"/>
  <c r="A11" i="2"/>
  <c r="B11" i="2"/>
  <c r="C11" i="2"/>
  <c r="A12" i="2"/>
  <c r="B12" i="2"/>
  <c r="C12" i="2"/>
  <c r="A13" i="2"/>
  <c r="B13" i="2"/>
  <c r="C13" i="2"/>
  <c r="A14" i="2"/>
  <c r="B14" i="2"/>
  <c r="C14" i="2"/>
  <c r="A15" i="2"/>
  <c r="B15" i="2"/>
  <c r="C15" i="2"/>
  <c r="A16" i="2"/>
  <c r="B16" i="2"/>
  <c r="C16" i="2"/>
  <c r="A17" i="2"/>
  <c r="B17" i="2"/>
  <c r="C17" i="2"/>
  <c r="A18" i="2"/>
  <c r="B18" i="2"/>
  <c r="C18" i="2"/>
  <c r="A19" i="2"/>
  <c r="B19" i="2"/>
  <c r="C19" i="2"/>
  <c r="A20" i="2"/>
  <c r="B20" i="2"/>
  <c r="C20" i="2"/>
  <c r="A21" i="2"/>
  <c r="B21" i="2"/>
  <c r="C21" i="2"/>
  <c r="A22" i="2"/>
  <c r="B22" i="2"/>
  <c r="C22" i="2"/>
  <c r="A23" i="2"/>
  <c r="B23" i="2"/>
  <c r="C23" i="2"/>
  <c r="A24" i="2"/>
  <c r="B24" i="2"/>
  <c r="C24" i="2"/>
  <c r="A25" i="2"/>
  <c r="B25" i="2"/>
  <c r="C25" i="2"/>
  <c r="A26" i="2"/>
  <c r="B26" i="2"/>
  <c r="C26" i="2"/>
  <c r="A27" i="2"/>
  <c r="B27" i="2"/>
  <c r="C27" i="2"/>
  <c r="A28" i="2"/>
  <c r="B28" i="2"/>
  <c r="C28" i="2"/>
  <c r="A29" i="2"/>
  <c r="B29" i="2"/>
  <c r="C29" i="2"/>
  <c r="A30" i="2"/>
  <c r="B30" i="2"/>
  <c r="C30" i="2"/>
  <c r="A31" i="2"/>
  <c r="B31" i="2"/>
  <c r="C31" i="2"/>
  <c r="A32" i="2"/>
  <c r="B32" i="2"/>
  <c r="C32" i="2"/>
  <c r="A33" i="2"/>
  <c r="B33" i="2"/>
  <c r="C33" i="2"/>
  <c r="A34" i="2"/>
  <c r="B34" i="2"/>
  <c r="C34" i="2"/>
  <c r="A35" i="2"/>
  <c r="B35" i="2"/>
  <c r="C35" i="2"/>
  <c r="A36" i="2"/>
  <c r="B36" i="2"/>
  <c r="C36" i="2"/>
  <c r="A37" i="2"/>
  <c r="B37" i="2"/>
  <c r="C37" i="2"/>
  <c r="A38" i="2"/>
  <c r="B38" i="2"/>
  <c r="C38" i="2"/>
  <c r="A39" i="2"/>
  <c r="B39" i="2"/>
  <c r="C39" i="2"/>
  <c r="A40" i="2"/>
  <c r="B40" i="2"/>
  <c r="C40" i="2"/>
  <c r="A41" i="2"/>
  <c r="B41" i="2"/>
  <c r="C41" i="2"/>
  <c r="A42" i="2"/>
  <c r="B42" i="2"/>
  <c r="C42" i="2"/>
  <c r="A43" i="2"/>
  <c r="B43" i="2"/>
  <c r="C43" i="2"/>
  <c r="A44" i="2"/>
  <c r="B44" i="2"/>
  <c r="C44" i="2"/>
  <c r="A45" i="2"/>
  <c r="B45" i="2"/>
  <c r="C45" i="2"/>
  <c r="A46" i="2"/>
  <c r="B46" i="2"/>
  <c r="C46" i="2"/>
  <c r="A47" i="2"/>
  <c r="B47" i="2"/>
  <c r="C47" i="2"/>
  <c r="A48" i="2"/>
  <c r="B48" i="2"/>
  <c r="C48" i="2"/>
  <c r="A49" i="2"/>
  <c r="B49" i="2"/>
  <c r="C49" i="2"/>
  <c r="A50" i="2"/>
  <c r="B50" i="2"/>
  <c r="C50" i="2"/>
  <c r="A51" i="2"/>
  <c r="B51" i="2"/>
  <c r="C51" i="2"/>
  <c r="A52" i="2"/>
  <c r="B52" i="2"/>
  <c r="C52" i="2"/>
  <c r="A53" i="2"/>
  <c r="B53" i="2"/>
  <c r="C53" i="2"/>
  <c r="A54" i="2"/>
  <c r="B54" i="2"/>
  <c r="C54" i="2"/>
  <c r="A55" i="2"/>
  <c r="B55" i="2"/>
  <c r="C55" i="2"/>
  <c r="A2" i="2"/>
  <c r="B2" i="2"/>
  <c r="C2" i="2"/>
  <c r="A3" i="2"/>
  <c r="B3" i="2"/>
  <c r="C3" i="2"/>
  <c r="A4" i="2"/>
  <c r="B4" i="2"/>
  <c r="C4" i="2"/>
  <c r="A5" i="2"/>
  <c r="B5" i="2"/>
  <c r="C5" i="2"/>
  <c r="A6" i="2"/>
  <c r="B6" i="2"/>
  <c r="C6" i="2"/>
  <c r="C1" i="2" l="1"/>
  <c r="B1" i="2"/>
  <c r="A1" i="2"/>
  <c r="C133" i="1" l="1"/>
  <c r="C132" i="1"/>
  <c r="C131" i="1"/>
  <c r="C130" i="1"/>
  <c r="C129" i="1"/>
  <c r="C128" i="1"/>
  <c r="C127" i="1"/>
  <c r="C126" i="1"/>
  <c r="C125" i="1"/>
  <c r="C124" i="1"/>
  <c r="C123" i="1"/>
  <c r="C122" i="1"/>
  <c r="C134" i="1" l="1"/>
  <c r="K122" i="1"/>
  <c r="L122" i="1"/>
  <c r="M122" i="1"/>
  <c r="N122" i="1"/>
  <c r="O122" i="1"/>
  <c r="P122" i="1"/>
  <c r="Q122" i="1"/>
  <c r="R122" i="1"/>
  <c r="S122" i="1"/>
  <c r="T122" i="1"/>
  <c r="U122" i="1"/>
  <c r="V122" i="1"/>
  <c r="W122" i="1"/>
  <c r="X122" i="1"/>
  <c r="Y122" i="1"/>
  <c r="Z122" i="1"/>
  <c r="AA122" i="1"/>
  <c r="AB122" i="1"/>
  <c r="AC122" i="1"/>
  <c r="AD122" i="1"/>
  <c r="AE122" i="1"/>
  <c r="AF122" i="1"/>
  <c r="AG122" i="1"/>
  <c r="AH122" i="1"/>
  <c r="AI122" i="1"/>
  <c r="AJ122" i="1"/>
  <c r="AK122" i="1"/>
  <c r="AL122" i="1"/>
  <c r="AM122" i="1"/>
  <c r="AN122" i="1"/>
  <c r="AO122" i="1"/>
  <c r="AP122" i="1"/>
  <c r="AQ122" i="1"/>
  <c r="AR122" i="1"/>
  <c r="AS122" i="1"/>
  <c r="AT122" i="1"/>
  <c r="AU122" i="1"/>
  <c r="AV122" i="1"/>
  <c r="AW122" i="1"/>
  <c r="AX122" i="1"/>
  <c r="AY122" i="1"/>
  <c r="AZ122" i="1"/>
  <c r="BA122" i="1"/>
  <c r="BB122" i="1"/>
  <c r="BC122" i="1"/>
  <c r="BD122" i="1"/>
  <c r="BE122" i="1"/>
  <c r="BF122" i="1"/>
  <c r="BG122" i="1"/>
  <c r="BH122" i="1"/>
  <c r="BI122" i="1"/>
  <c r="BJ122" i="1"/>
  <c r="BK122" i="1"/>
  <c r="BL122" i="1"/>
  <c r="BM122" i="1"/>
  <c r="BN122" i="1"/>
  <c r="BO122" i="1"/>
  <c r="BP122" i="1"/>
  <c r="BQ122" i="1"/>
  <c r="BR122" i="1"/>
  <c r="BS122" i="1"/>
  <c r="BT122" i="1"/>
  <c r="BU122" i="1"/>
  <c r="BV122" i="1"/>
  <c r="BW122" i="1"/>
  <c r="BX122" i="1"/>
  <c r="BY122" i="1"/>
  <c r="BZ122" i="1"/>
  <c r="CA122" i="1"/>
  <c r="CB122" i="1"/>
  <c r="CC122" i="1"/>
  <c r="CD122" i="1"/>
  <c r="CE122" i="1"/>
  <c r="CF122" i="1"/>
  <c r="CG122" i="1"/>
  <c r="CH122" i="1"/>
  <c r="CI122" i="1"/>
  <c r="CJ122" i="1"/>
  <c r="CK122" i="1"/>
  <c r="CL122" i="1"/>
  <c r="CM122" i="1"/>
  <c r="CN122" i="1"/>
  <c r="CO122" i="1"/>
  <c r="CP122" i="1"/>
  <c r="CQ122" i="1"/>
  <c r="CR122" i="1"/>
  <c r="CS122" i="1"/>
  <c r="CT122" i="1"/>
  <c r="CU122" i="1"/>
  <c r="CV122" i="1"/>
  <c r="CW122" i="1"/>
  <c r="CX122" i="1"/>
  <c r="CY122" i="1"/>
  <c r="CZ122" i="1"/>
  <c r="DA122" i="1"/>
  <c r="DB122" i="1"/>
  <c r="DC122" i="1"/>
  <c r="DD122" i="1"/>
  <c r="DE122" i="1"/>
  <c r="DF122" i="1"/>
  <c r="DG122" i="1"/>
  <c r="DH122" i="1"/>
  <c r="DI122" i="1"/>
  <c r="DJ122" i="1"/>
  <c r="DK122" i="1"/>
  <c r="DL122" i="1"/>
  <c r="DM122" i="1"/>
  <c r="DN122" i="1"/>
  <c r="DO122" i="1"/>
  <c r="DP122" i="1"/>
  <c r="DQ122" i="1"/>
  <c r="DR122" i="1"/>
  <c r="DS122" i="1"/>
  <c r="DT122" i="1"/>
  <c r="DU122" i="1"/>
  <c r="DV122" i="1"/>
  <c r="DW122" i="1"/>
  <c r="DX122" i="1"/>
  <c r="K123" i="1"/>
  <c r="L123" i="1"/>
  <c r="M123" i="1"/>
  <c r="N123" i="1"/>
  <c r="O123" i="1"/>
  <c r="P123" i="1"/>
  <c r="Q123" i="1"/>
  <c r="R123" i="1"/>
  <c r="S123" i="1"/>
  <c r="T123" i="1"/>
  <c r="U123" i="1"/>
  <c r="V123" i="1"/>
  <c r="W123" i="1"/>
  <c r="X123" i="1"/>
  <c r="Y123" i="1"/>
  <c r="Z123" i="1"/>
  <c r="AA123" i="1"/>
  <c r="AB123" i="1"/>
  <c r="AC123" i="1"/>
  <c r="AD123" i="1"/>
  <c r="AE123" i="1"/>
  <c r="AF123" i="1"/>
  <c r="AG123" i="1"/>
  <c r="AH123" i="1"/>
  <c r="AI123" i="1"/>
  <c r="AJ123" i="1"/>
  <c r="AK123" i="1"/>
  <c r="AL123" i="1"/>
  <c r="AM123" i="1"/>
  <c r="AN123" i="1"/>
  <c r="AO123" i="1"/>
  <c r="AP123" i="1"/>
  <c r="AQ123" i="1"/>
  <c r="AR123" i="1"/>
  <c r="AS123" i="1"/>
  <c r="AT123" i="1"/>
  <c r="AU123" i="1"/>
  <c r="AV123" i="1"/>
  <c r="AW123" i="1"/>
  <c r="AX123" i="1"/>
  <c r="AY123" i="1"/>
  <c r="AZ123" i="1"/>
  <c r="BA123" i="1"/>
  <c r="BB123" i="1"/>
  <c r="BC123" i="1"/>
  <c r="BD123" i="1"/>
  <c r="BE123" i="1"/>
  <c r="BF123" i="1"/>
  <c r="BG123" i="1"/>
  <c r="BH123" i="1"/>
  <c r="BI123" i="1"/>
  <c r="BJ123" i="1"/>
  <c r="BK123" i="1"/>
  <c r="BL123" i="1"/>
  <c r="BM123" i="1"/>
  <c r="BN123" i="1"/>
  <c r="BO123" i="1"/>
  <c r="BP123" i="1"/>
  <c r="BQ123" i="1"/>
  <c r="BR123" i="1"/>
  <c r="BS123" i="1"/>
  <c r="BT123" i="1"/>
  <c r="BU123" i="1"/>
  <c r="BV123" i="1"/>
  <c r="BW123" i="1"/>
  <c r="BX123" i="1"/>
  <c r="BY123" i="1"/>
  <c r="BZ123" i="1"/>
  <c r="CA123" i="1"/>
  <c r="CB123" i="1"/>
  <c r="CC123" i="1"/>
  <c r="CD123" i="1"/>
  <c r="CE123" i="1"/>
  <c r="CF123" i="1"/>
  <c r="CG123" i="1"/>
  <c r="CH123" i="1"/>
  <c r="CI123" i="1"/>
  <c r="CJ123" i="1"/>
  <c r="CK123" i="1"/>
  <c r="CL123" i="1"/>
  <c r="CM123" i="1"/>
  <c r="CN123" i="1"/>
  <c r="CO123" i="1"/>
  <c r="CP123" i="1"/>
  <c r="CQ123" i="1"/>
  <c r="CR123" i="1"/>
  <c r="CS123" i="1"/>
  <c r="CT123" i="1"/>
  <c r="CU123" i="1"/>
  <c r="CV123" i="1"/>
  <c r="CW123" i="1"/>
  <c r="CX123" i="1"/>
  <c r="CY123" i="1"/>
  <c r="CZ123" i="1"/>
  <c r="DA123" i="1"/>
  <c r="DB123" i="1"/>
  <c r="DC123" i="1"/>
  <c r="DD123" i="1"/>
  <c r="DE123" i="1"/>
  <c r="DF123" i="1"/>
  <c r="DG123" i="1"/>
  <c r="DH123" i="1"/>
  <c r="DI123" i="1"/>
  <c r="DJ123" i="1"/>
  <c r="DK123" i="1"/>
  <c r="DL123" i="1"/>
  <c r="DM123" i="1"/>
  <c r="DN123" i="1"/>
  <c r="DO123" i="1"/>
  <c r="DP123" i="1"/>
  <c r="DQ123" i="1"/>
  <c r="DR123" i="1"/>
  <c r="DS123" i="1"/>
  <c r="DT123" i="1"/>
  <c r="DU123" i="1"/>
  <c r="DV123" i="1"/>
  <c r="DW123" i="1"/>
  <c r="DX123" i="1"/>
  <c r="K124" i="1"/>
  <c r="L124" i="1"/>
  <c r="M124" i="1"/>
  <c r="N124" i="1"/>
  <c r="O124" i="1"/>
  <c r="P124" i="1"/>
  <c r="Q124" i="1"/>
  <c r="R124" i="1"/>
  <c r="S124" i="1"/>
  <c r="T124" i="1"/>
  <c r="U124" i="1"/>
  <c r="V124" i="1"/>
  <c r="W124" i="1"/>
  <c r="X124" i="1"/>
  <c r="Y124" i="1"/>
  <c r="Z124" i="1"/>
  <c r="AA124" i="1"/>
  <c r="AB124" i="1"/>
  <c r="AC124" i="1"/>
  <c r="AD124" i="1"/>
  <c r="AE124" i="1"/>
  <c r="AF124" i="1"/>
  <c r="AG124" i="1"/>
  <c r="AH124" i="1"/>
  <c r="AI124" i="1"/>
  <c r="AJ124" i="1"/>
  <c r="AK124" i="1"/>
  <c r="AL124" i="1"/>
  <c r="AM124" i="1"/>
  <c r="AN124" i="1"/>
  <c r="AO124" i="1"/>
  <c r="AP124" i="1"/>
  <c r="AQ124" i="1"/>
  <c r="AR124" i="1"/>
  <c r="AS124" i="1"/>
  <c r="AT124" i="1"/>
  <c r="AU124" i="1"/>
  <c r="AV124" i="1"/>
  <c r="AW124" i="1"/>
  <c r="AX124" i="1"/>
  <c r="AY124" i="1"/>
  <c r="AZ124" i="1"/>
  <c r="BA124" i="1"/>
  <c r="BB124" i="1"/>
  <c r="BC124" i="1"/>
  <c r="BD124" i="1"/>
  <c r="BE124" i="1"/>
  <c r="BF124" i="1"/>
  <c r="BG124" i="1"/>
  <c r="BH124" i="1"/>
  <c r="BI124" i="1"/>
  <c r="BJ124" i="1"/>
  <c r="BK124" i="1"/>
  <c r="BL124" i="1"/>
  <c r="BM124" i="1"/>
  <c r="BN124" i="1"/>
  <c r="BO124" i="1"/>
  <c r="BP124" i="1"/>
  <c r="BQ124" i="1"/>
  <c r="BR124" i="1"/>
  <c r="BS124" i="1"/>
  <c r="BT124" i="1"/>
  <c r="BU124" i="1"/>
  <c r="BV124" i="1"/>
  <c r="BW124" i="1"/>
  <c r="BX124" i="1"/>
  <c r="BY124" i="1"/>
  <c r="BZ124" i="1"/>
  <c r="CA124" i="1"/>
  <c r="CB124" i="1"/>
  <c r="CC124" i="1"/>
  <c r="CD124" i="1"/>
  <c r="CE124" i="1"/>
  <c r="CF124" i="1"/>
  <c r="CG124" i="1"/>
  <c r="CH124" i="1"/>
  <c r="CI124" i="1"/>
  <c r="CJ124" i="1"/>
  <c r="CK124" i="1"/>
  <c r="CL124" i="1"/>
  <c r="CM124" i="1"/>
  <c r="CN124" i="1"/>
  <c r="CO124" i="1"/>
  <c r="CP124" i="1"/>
  <c r="CQ124" i="1"/>
  <c r="CR124" i="1"/>
  <c r="CS124" i="1"/>
  <c r="CT124" i="1"/>
  <c r="CU124" i="1"/>
  <c r="CV124" i="1"/>
  <c r="CW124" i="1"/>
  <c r="CX124" i="1"/>
  <c r="CY124" i="1"/>
  <c r="CZ124" i="1"/>
  <c r="DA124" i="1"/>
  <c r="DB124" i="1"/>
  <c r="DC124" i="1"/>
  <c r="DD124" i="1"/>
  <c r="DE124" i="1"/>
  <c r="DF124" i="1"/>
  <c r="DG124" i="1"/>
  <c r="DH124" i="1"/>
  <c r="DI124" i="1"/>
  <c r="DJ124" i="1"/>
  <c r="DK124" i="1"/>
  <c r="DL124" i="1"/>
  <c r="DM124" i="1"/>
  <c r="DN124" i="1"/>
  <c r="DO124" i="1"/>
  <c r="DP124" i="1"/>
  <c r="DQ124" i="1"/>
  <c r="DR124" i="1"/>
  <c r="DS124" i="1"/>
  <c r="DT124" i="1"/>
  <c r="DU124" i="1"/>
  <c r="DV124" i="1"/>
  <c r="DW124" i="1"/>
  <c r="DX124" i="1"/>
  <c r="K125" i="1"/>
  <c r="L125" i="1"/>
  <c r="M125" i="1"/>
  <c r="N125" i="1"/>
  <c r="O125" i="1"/>
  <c r="P125" i="1"/>
  <c r="Q125" i="1"/>
  <c r="R125" i="1"/>
  <c r="S125" i="1"/>
  <c r="T125" i="1"/>
  <c r="U125" i="1"/>
  <c r="V125" i="1"/>
  <c r="W125" i="1"/>
  <c r="X125" i="1"/>
  <c r="Y125" i="1"/>
  <c r="Z125" i="1"/>
  <c r="AA125" i="1"/>
  <c r="AB125" i="1"/>
  <c r="AC125" i="1"/>
  <c r="AD125" i="1"/>
  <c r="AE125" i="1"/>
  <c r="AF125" i="1"/>
  <c r="AG125" i="1"/>
  <c r="AH125" i="1"/>
  <c r="AI125" i="1"/>
  <c r="AJ125" i="1"/>
  <c r="AK125" i="1"/>
  <c r="AL125" i="1"/>
  <c r="AM125" i="1"/>
  <c r="AN125" i="1"/>
  <c r="AO125" i="1"/>
  <c r="AP125" i="1"/>
  <c r="AQ125" i="1"/>
  <c r="AR125" i="1"/>
  <c r="AS125" i="1"/>
  <c r="AT125" i="1"/>
  <c r="AU125" i="1"/>
  <c r="AV125" i="1"/>
  <c r="AW125" i="1"/>
  <c r="AX125" i="1"/>
  <c r="AY125" i="1"/>
  <c r="AZ125" i="1"/>
  <c r="BA125" i="1"/>
  <c r="BB125" i="1"/>
  <c r="BC125" i="1"/>
  <c r="BD125" i="1"/>
  <c r="BE125" i="1"/>
  <c r="BF125" i="1"/>
  <c r="BG125" i="1"/>
  <c r="BH125" i="1"/>
  <c r="BI125" i="1"/>
  <c r="BJ125" i="1"/>
  <c r="BK125" i="1"/>
  <c r="BL125" i="1"/>
  <c r="BM125" i="1"/>
  <c r="BN125" i="1"/>
  <c r="BO125" i="1"/>
  <c r="BP125" i="1"/>
  <c r="BQ125" i="1"/>
  <c r="BR125" i="1"/>
  <c r="BS125" i="1"/>
  <c r="BT125" i="1"/>
  <c r="BU125" i="1"/>
  <c r="BV125" i="1"/>
  <c r="BW125" i="1"/>
  <c r="BX125" i="1"/>
  <c r="BY125" i="1"/>
  <c r="BZ125" i="1"/>
  <c r="CA125" i="1"/>
  <c r="CB125" i="1"/>
  <c r="CC125" i="1"/>
  <c r="CD125" i="1"/>
  <c r="CE125" i="1"/>
  <c r="CF125" i="1"/>
  <c r="CG125" i="1"/>
  <c r="CH125" i="1"/>
  <c r="CI125" i="1"/>
  <c r="CJ125" i="1"/>
  <c r="CK125" i="1"/>
  <c r="CL125" i="1"/>
  <c r="CM125" i="1"/>
  <c r="CN125" i="1"/>
  <c r="CO125" i="1"/>
  <c r="CP125" i="1"/>
  <c r="CQ125" i="1"/>
  <c r="CR125" i="1"/>
  <c r="CS125" i="1"/>
  <c r="CT125" i="1"/>
  <c r="CU125" i="1"/>
  <c r="CV125" i="1"/>
  <c r="CW125" i="1"/>
  <c r="CX125" i="1"/>
  <c r="CY125" i="1"/>
  <c r="CZ125" i="1"/>
  <c r="DA125" i="1"/>
  <c r="DB125" i="1"/>
  <c r="DC125" i="1"/>
  <c r="DD125" i="1"/>
  <c r="DE125" i="1"/>
  <c r="DF125" i="1"/>
  <c r="DG125" i="1"/>
  <c r="DH125" i="1"/>
  <c r="DI125" i="1"/>
  <c r="DJ125" i="1"/>
  <c r="DK125" i="1"/>
  <c r="DL125" i="1"/>
  <c r="DM125" i="1"/>
  <c r="DN125" i="1"/>
  <c r="DO125" i="1"/>
  <c r="DP125" i="1"/>
  <c r="DQ125" i="1"/>
  <c r="DR125" i="1"/>
  <c r="DS125" i="1"/>
  <c r="DT125" i="1"/>
  <c r="DU125" i="1"/>
  <c r="DV125" i="1"/>
  <c r="DW125" i="1"/>
  <c r="DX125" i="1"/>
  <c r="K126" i="1"/>
  <c r="L126" i="1"/>
  <c r="M126" i="1"/>
  <c r="N126" i="1"/>
  <c r="O126" i="1"/>
  <c r="P126" i="1"/>
  <c r="Q126" i="1"/>
  <c r="R126" i="1"/>
  <c r="S126" i="1"/>
  <c r="T126" i="1"/>
  <c r="U126" i="1"/>
  <c r="V126" i="1"/>
  <c r="W126" i="1"/>
  <c r="X126" i="1"/>
  <c r="Y126" i="1"/>
  <c r="Z126" i="1"/>
  <c r="AA126" i="1"/>
  <c r="AB126" i="1"/>
  <c r="AC126" i="1"/>
  <c r="AD126" i="1"/>
  <c r="AE126" i="1"/>
  <c r="AF126" i="1"/>
  <c r="AG126" i="1"/>
  <c r="AH126" i="1"/>
  <c r="AI126" i="1"/>
  <c r="AJ126" i="1"/>
  <c r="AK126" i="1"/>
  <c r="AL126" i="1"/>
  <c r="AM126" i="1"/>
  <c r="AN126" i="1"/>
  <c r="AO126" i="1"/>
  <c r="AP126" i="1"/>
  <c r="AQ126" i="1"/>
  <c r="AR126" i="1"/>
  <c r="AS126" i="1"/>
  <c r="AT126" i="1"/>
  <c r="AU126" i="1"/>
  <c r="AV126" i="1"/>
  <c r="AW126" i="1"/>
  <c r="AX126" i="1"/>
  <c r="AY126" i="1"/>
  <c r="AZ126" i="1"/>
  <c r="BA126" i="1"/>
  <c r="BB126" i="1"/>
  <c r="BC126" i="1"/>
  <c r="BD126" i="1"/>
  <c r="BE126" i="1"/>
  <c r="BF126" i="1"/>
  <c r="BG126" i="1"/>
  <c r="BH126" i="1"/>
  <c r="BI126" i="1"/>
  <c r="BJ126" i="1"/>
  <c r="BK126" i="1"/>
  <c r="BL126" i="1"/>
  <c r="BM126" i="1"/>
  <c r="BN126" i="1"/>
  <c r="BO126" i="1"/>
  <c r="BP126" i="1"/>
  <c r="BQ126" i="1"/>
  <c r="BR126" i="1"/>
  <c r="BS126" i="1"/>
  <c r="BT126" i="1"/>
  <c r="BU126" i="1"/>
  <c r="BV126" i="1"/>
  <c r="BW126" i="1"/>
  <c r="BX126" i="1"/>
  <c r="BY126" i="1"/>
  <c r="BZ126" i="1"/>
  <c r="CA126" i="1"/>
  <c r="CB126" i="1"/>
  <c r="CC126" i="1"/>
  <c r="CD126" i="1"/>
  <c r="CE126" i="1"/>
  <c r="CF126" i="1"/>
  <c r="CG126" i="1"/>
  <c r="CH126" i="1"/>
  <c r="CI126" i="1"/>
  <c r="CJ126" i="1"/>
  <c r="CK126" i="1"/>
  <c r="CL126" i="1"/>
  <c r="CM126" i="1"/>
  <c r="CN126" i="1"/>
  <c r="CO126" i="1"/>
  <c r="CP126" i="1"/>
  <c r="CQ126" i="1"/>
  <c r="CR126" i="1"/>
  <c r="CS126" i="1"/>
  <c r="CT126" i="1"/>
  <c r="CU126" i="1"/>
  <c r="CV126" i="1"/>
  <c r="CW126" i="1"/>
  <c r="CX126" i="1"/>
  <c r="CY126" i="1"/>
  <c r="CZ126" i="1"/>
  <c r="DA126" i="1"/>
  <c r="DB126" i="1"/>
  <c r="DC126" i="1"/>
  <c r="DD126" i="1"/>
  <c r="DE126" i="1"/>
  <c r="DF126" i="1"/>
  <c r="DG126" i="1"/>
  <c r="DH126" i="1"/>
  <c r="DI126" i="1"/>
  <c r="DJ126" i="1"/>
  <c r="DK126" i="1"/>
  <c r="DL126" i="1"/>
  <c r="DM126" i="1"/>
  <c r="DN126" i="1"/>
  <c r="DO126" i="1"/>
  <c r="DP126" i="1"/>
  <c r="DQ126" i="1"/>
  <c r="DR126" i="1"/>
  <c r="DS126" i="1"/>
  <c r="DT126" i="1"/>
  <c r="DU126" i="1"/>
  <c r="DV126" i="1"/>
  <c r="DW126" i="1"/>
  <c r="DX126" i="1"/>
  <c r="J122" i="1"/>
  <c r="J123" i="1"/>
  <c r="J124" i="1"/>
  <c r="J125" i="1"/>
  <c r="J126" i="1"/>
  <c r="I126" i="1"/>
  <c r="I125" i="1"/>
  <c r="I124" i="1"/>
  <c r="I123" i="1"/>
  <c r="I122" i="1"/>
</calcChain>
</file>

<file path=xl/sharedStrings.xml><?xml version="1.0" encoding="utf-8"?>
<sst xmlns="http://schemas.openxmlformats.org/spreadsheetml/2006/main" count="5241" uniqueCount="636">
  <si>
    <t>Timestamp</t>
  </si>
  <si>
    <t>Email Address</t>
  </si>
  <si>
    <t>District</t>
  </si>
  <si>
    <t>School</t>
  </si>
  <si>
    <t>EMIS No</t>
  </si>
  <si>
    <t>Principal</t>
  </si>
  <si>
    <t>Cellphone</t>
  </si>
  <si>
    <t>Week</t>
  </si>
  <si>
    <t>Grade 10, Curriculum Coverage [Accounting]</t>
  </si>
  <si>
    <t>Grade 10, Curriculum Coverage [Afrikaans Eerste Addisionele Taal]</t>
  </si>
  <si>
    <t>Grade 10, Curriculum Coverage [Afrikaans Huistaal]</t>
  </si>
  <si>
    <t>Grade 10, Curriculum Coverage [Afrikaans Tweede Addisionele Taal]</t>
  </si>
  <si>
    <t>Grade 10, Curriculum Coverage [Agricultural Management Practices]</t>
  </si>
  <si>
    <t>Grade 10, Curriculum Coverage [Agricultural Sciences]</t>
  </si>
  <si>
    <t>Grade 10, Curriculum Coverage [Agricultural Technology]</t>
  </si>
  <si>
    <t>Grade 10, Curriculum Coverage [Business Studies]</t>
  </si>
  <si>
    <t>Grade 10, Curriculum Coverage [Civil Technology]</t>
  </si>
  <si>
    <t>Grade 10, Curriculum Coverage [Computer Applications Technology (CAT)]</t>
  </si>
  <si>
    <t>Grade 10, Curriculum Coverage [Consumer Studies]</t>
  </si>
  <si>
    <t>Grade 10, Curriculum Coverage [Dance Studies]</t>
  </si>
  <si>
    <t>Grade 10, Curriculum Coverage [Design]</t>
  </si>
  <si>
    <t>Grade 10, Curriculum Coverage [Dramatic Arts]</t>
  </si>
  <si>
    <t>Grade 10, Curriculum Coverage [Economics]</t>
  </si>
  <si>
    <t>Grade 10, Curriculum Coverage [Electrical Technology]</t>
  </si>
  <si>
    <t>Grade 10, Curriculum Coverage [Engineering Graphics and Design]</t>
  </si>
  <si>
    <t>Grade 10, Curriculum Coverage [English First Additional Language]</t>
  </si>
  <si>
    <t>Grade 10, Curriculum Coverage [English Home Language]</t>
  </si>
  <si>
    <t>Grade 10, Curriculum Coverage [Geography]</t>
  </si>
  <si>
    <t>Grade 10, Curriculum Coverage [History]</t>
  </si>
  <si>
    <t>Grade 10, Curriculum Coverage [Hospitality Studies]</t>
  </si>
  <si>
    <t>Grade 10, Curriculum Coverage [Information Technology (IT)]</t>
  </si>
  <si>
    <t>Grade 10, Curriculum Coverage [isiXhosa First Additional Language]</t>
  </si>
  <si>
    <t>Grade 10, Curriculum Coverage [isiXhosa Home Language]</t>
  </si>
  <si>
    <t>Grade 10, Curriculum Coverage [Life Orientation]</t>
  </si>
  <si>
    <t>Grade 10, Curriculum Coverage [Life Sciences]</t>
  </si>
  <si>
    <t>Grade 10, Curriculum Coverage [Marine Studies]</t>
  </si>
  <si>
    <t>Grade 10, Curriculum Coverage [Mathematical Literacy]</t>
  </si>
  <si>
    <t>Grade 10, Curriculum Coverage [Mathematics]</t>
  </si>
  <si>
    <t>Grade 10, Curriculum Coverage [Mechanical Technology]</t>
  </si>
  <si>
    <t>Grade 10, Curriculum Coverage [Music]</t>
  </si>
  <si>
    <t>Grade 10, Curriculum Coverage [Physical Sciences]</t>
  </si>
  <si>
    <t>Grade 10, Curriculum Coverage [Religion Studies]</t>
  </si>
  <si>
    <t>Grade 10, Curriculum Coverage [seSotho First Additional Language]</t>
  </si>
  <si>
    <t>Grade 10, Curriculum Coverage [seSotho Home Language]</t>
  </si>
  <si>
    <t>Grade 10, Curriculum Coverage [Technical Mathematics]</t>
  </si>
  <si>
    <t>Grade 10, Curriculum Coverage [Technical Sciences]</t>
  </si>
  <si>
    <t>Grade 10, Curriculum Coverage [Tourism]</t>
  </si>
  <si>
    <t>Grade 10, Curriculum Coverage [Visual Arts]</t>
  </si>
  <si>
    <t>Grade 11, Curriculum Coverage [Accounting]</t>
  </si>
  <si>
    <t>Grade 11, Curriculum Coverage [Afrikaans Eerste Addisionele Taal]</t>
  </si>
  <si>
    <t>Grade 11, Curriculum Coverage [Afrikaans Huistaal]</t>
  </si>
  <si>
    <t>Grade 11, Curriculum Coverage [Afrikaans Tweede Addisionele Taal]</t>
  </si>
  <si>
    <t>Grade 11, Curriculum Coverage [Agricultural Management Practices]</t>
  </si>
  <si>
    <t>Grade 11, Curriculum Coverage [Agricultural Sciences]</t>
  </si>
  <si>
    <t>Grade 11, Curriculum Coverage [Agricultural Technology]</t>
  </si>
  <si>
    <t>Grade 11, Curriculum Coverage [Business Studies]</t>
  </si>
  <si>
    <t>Grade 11, Curriculum Coverage [Civil Technology]</t>
  </si>
  <si>
    <t>Grade 11, Curriculum Coverage [Computer Applications Technology (CAT)]</t>
  </si>
  <si>
    <t>Grade 11, Curriculum Coverage [Consumer Studies]</t>
  </si>
  <si>
    <t>Grade 11, Curriculum Coverage [Dance Studies]</t>
  </si>
  <si>
    <t>Grade 11, Curriculum Coverage [Design]</t>
  </si>
  <si>
    <t>Grade 11, Curriculum Coverage [Dramatic Arts]</t>
  </si>
  <si>
    <t>Grade 11, Curriculum Coverage [Economics]</t>
  </si>
  <si>
    <t>Grade 11, Curriculum Coverage [Electrical Technology]</t>
  </si>
  <si>
    <t>Grade 11, Curriculum Coverage [Engineering Graphics and Design]</t>
  </si>
  <si>
    <t>Grade 11, Curriculum Coverage [English First Additional Language]</t>
  </si>
  <si>
    <t>Grade 11, Curriculum Coverage [English Home Language]</t>
  </si>
  <si>
    <t>Grade 11, Curriculum Coverage [Geography]</t>
  </si>
  <si>
    <t>Grade 11, Curriculum Coverage [History]</t>
  </si>
  <si>
    <t>Grade 11, Curriculum Coverage [Hospitality Studies]</t>
  </si>
  <si>
    <t>Grade 11, Curriculum Coverage [Information Technology (IT)]</t>
  </si>
  <si>
    <t>Grade 11, Curriculum Coverage [isiXhosa First Additional Language]</t>
  </si>
  <si>
    <t>Grade 11, Curriculum Coverage [isiXhosa Home Language]</t>
  </si>
  <si>
    <t>Grade 11, Curriculum Coverage [Life Orientation]</t>
  </si>
  <si>
    <t>Grade 11, Curriculum Coverage [Life Sciences]</t>
  </si>
  <si>
    <t>Grade 11, Curriculum Coverage [Marine Studies]</t>
  </si>
  <si>
    <t>Grade 11, Curriculum Coverage [Mathematical Literacy]</t>
  </si>
  <si>
    <t>Grade 11, Curriculum Coverage [Mathematics]</t>
  </si>
  <si>
    <t>Grade 11, Curriculum Coverage [Mechanical Technology]</t>
  </si>
  <si>
    <t>Grade 11, Curriculum Coverage [Music]</t>
  </si>
  <si>
    <t>Grade 11, Curriculum Coverage [Physical Sciences]</t>
  </si>
  <si>
    <t>Grade 11, Curriculum Coverage [Religion Studies]</t>
  </si>
  <si>
    <t>Grade 11, Curriculum Coverage [seSotho First Additional Language]</t>
  </si>
  <si>
    <t>Grade 11, Curriculum Coverage [seSotho Home Language]</t>
  </si>
  <si>
    <t>Grade 11, Curriculum Coverage [Technical Mathematics]</t>
  </si>
  <si>
    <t>Grade 11, Curriculum Coverage [Technical Sciences]</t>
  </si>
  <si>
    <t>Grade 11, Curriculum Coverage [Tourism]</t>
  </si>
  <si>
    <t>Grade 11, Curriculum Coverage [Visual Arts]</t>
  </si>
  <si>
    <t>Grade 12, Curriculum Coverage [Accounting]</t>
  </si>
  <si>
    <t>Grade 12, Curriculum Coverage [Afrikaans Eerste Addisionele Taal]</t>
  </si>
  <si>
    <t>Grade 12, Curriculum Coverage [Afrikaans Huistaal]</t>
  </si>
  <si>
    <t>Grade 12, Curriculum Coverage [Afrikaans Tweede Addisionele Taal]</t>
  </si>
  <si>
    <t>Grade 12, Curriculum Coverage [Agricultural Management Practices]</t>
  </si>
  <si>
    <t>Grade 12, Curriculum Coverage [Agricultural Sciences]</t>
  </si>
  <si>
    <t>Grade 12, Curriculum Coverage [Agricultural Technology]</t>
  </si>
  <si>
    <t>Grade 12, Curriculum Coverage [Business Studies]</t>
  </si>
  <si>
    <t>Grade 12, Curriculum Coverage [Civil Technology]</t>
  </si>
  <si>
    <t>Grade 12, Curriculum Coverage [Computer Applications Technology (CAT)]</t>
  </si>
  <si>
    <t>Grade 12, Curriculum Coverage [Consumer Studies]</t>
  </si>
  <si>
    <t>Grade 12, Curriculum Coverage [Dance Studies]</t>
  </si>
  <si>
    <t>Grade 12, Curriculum Coverage [Design]</t>
  </si>
  <si>
    <t>Grade 12, Curriculum Coverage [Dramatic Arts]</t>
  </si>
  <si>
    <t>Grade 12, Curriculum Coverage [Economics]</t>
  </si>
  <si>
    <t>Grade 12, Curriculum Coverage [Electrical Technology]</t>
  </si>
  <si>
    <t>Grade 12, Curriculum Coverage [Engineering Graphics and Design]</t>
  </si>
  <si>
    <t>Grade 12, Curriculum Coverage [English First Additional Language]</t>
  </si>
  <si>
    <t>Grade 12, Curriculum Coverage [English Home Language]</t>
  </si>
  <si>
    <t>Grade 12, Curriculum Coverage [Geography]</t>
  </si>
  <si>
    <t>Grade 12, Curriculum Coverage [History]</t>
  </si>
  <si>
    <t>Grade 12, Curriculum Coverage [Hospitality Studies]</t>
  </si>
  <si>
    <t>Grade 12, Curriculum Coverage [Information Technology (IT)]</t>
  </si>
  <si>
    <t>Grade 12, Curriculum Coverage [isiXhosa First Additional Language]</t>
  </si>
  <si>
    <t>Grade 12, Curriculum Coverage [isiXhosa Home Language]</t>
  </si>
  <si>
    <t>Grade 12, Curriculum Coverage [Life Orientation]</t>
  </si>
  <si>
    <t>Grade 12, Curriculum Coverage [Life Sciences]</t>
  </si>
  <si>
    <t>Grade 12, Curriculum Coverage [Marine Studies]</t>
  </si>
  <si>
    <t>Grade 12, Curriculum Coverage [Mathematical Literacy]</t>
  </si>
  <si>
    <t>Grade 12, Curriculum Coverage [Mathematics]</t>
  </si>
  <si>
    <t>Grade 12, Curriculum Coverage [Mechanical Technology]</t>
  </si>
  <si>
    <t>Grade 12, Curriculum Coverage [Music]</t>
  </si>
  <si>
    <t>Grade 12, Curriculum Coverage [Physical Sciences]</t>
  </si>
  <si>
    <t>Grade 12, Curriculum Coverage [Religion Studies]</t>
  </si>
  <si>
    <t>Grade 12, Curriculum Coverage [seSotho First Additional Language]</t>
  </si>
  <si>
    <t>Grade 12, Curriculum Coverage [seSotho Home Language]</t>
  </si>
  <si>
    <t>Grade 12, Curriculum Coverage [Technical Mathematics]</t>
  </si>
  <si>
    <t>Grade 12, Curriculum Coverage [Technical Sciences]</t>
  </si>
  <si>
    <t>Grade 12, Curriculum Coverage [Tourism]</t>
  </si>
  <si>
    <t>Grade 12, Curriculum Coverage [Visual Arts]</t>
  </si>
  <si>
    <t>Comments</t>
  </si>
  <si>
    <t>dvorster@hphs.co.za</t>
  </si>
  <si>
    <t>Buffalo City</t>
  </si>
  <si>
    <t>HUDSON PARK HIGH SCHOOL</t>
  </si>
  <si>
    <t>MR D VORSTER</t>
  </si>
  <si>
    <t>According to teaching plan</t>
  </si>
  <si>
    <t>manzezulusss@gmail.com</t>
  </si>
  <si>
    <t>Chris Hani West</t>
  </si>
  <si>
    <t>±1 week behind</t>
  </si>
  <si>
    <t>±2 weeks behind</t>
  </si>
  <si>
    <t>PORT REX T.H.S.</t>
  </si>
  <si>
    <t>ETTIENE THERON</t>
  </si>
  <si>
    <t>headmaster@selborne.co.za</t>
  </si>
  <si>
    <t>Selborne College</t>
  </si>
  <si>
    <t>A.C. Dewar</t>
  </si>
  <si>
    <t>200500208@ecschools.org.za</t>
  </si>
  <si>
    <t>Alfred Nzo East</t>
  </si>
  <si>
    <t>Enyanisweni S.S.S</t>
  </si>
  <si>
    <t>±4 weeks behind</t>
  </si>
  <si>
    <t>breidbachsss@gmail.com</t>
  </si>
  <si>
    <t>200501457@ecschools.org.za</t>
  </si>
  <si>
    <t>Nomagqwathekana Comp.Tech</t>
  </si>
  <si>
    <t>NR Lukhozi</t>
  </si>
  <si>
    <t>Amathole West</t>
  </si>
  <si>
    <t>±3 weeks behind</t>
  </si>
  <si>
    <t>Principal.200500529@ecschools.org.za</t>
  </si>
  <si>
    <t>MAJAVU SECONDARY SCHOOL</t>
  </si>
  <si>
    <t>MADIKIZELA C</t>
  </si>
  <si>
    <t>principal.200500849@ecschools.org.za</t>
  </si>
  <si>
    <t>B. Hlanzwa</t>
  </si>
  <si>
    <t>Breidbach Senior Secondary School</t>
  </si>
  <si>
    <t>office@westbankschool.co.za</t>
  </si>
  <si>
    <t>Mr T. Dreyer</t>
  </si>
  <si>
    <t>somerfees@burgersdorp.co.za</t>
  </si>
  <si>
    <t>Joe Gqabi</t>
  </si>
  <si>
    <t>BURGERSDORP HIGH SCHOOL</t>
  </si>
  <si>
    <t>MR G VAN ROOYEN</t>
  </si>
  <si>
    <t>belgraviartcentre@telkomsa.net</t>
  </si>
  <si>
    <t>Belgravia Art Centre</t>
  </si>
  <si>
    <t>Mrs Terry Schultz</t>
  </si>
  <si>
    <t>principal@tarkahigh.co.za</t>
  </si>
  <si>
    <t>principal@grhs.co.za</t>
  </si>
  <si>
    <t>GEORGE RANDELL HIGH SCHOOL</t>
  </si>
  <si>
    <t>Nelson Mandela</t>
  </si>
  <si>
    <t>principal@beaconhurst.co.za</t>
  </si>
  <si>
    <t>Beaconhurst School</t>
  </si>
  <si>
    <t>Aubrey Norman</t>
  </si>
  <si>
    <t>principal.200600705@ecschools.org.za</t>
  </si>
  <si>
    <t>Raymond Mhlaba SSS</t>
  </si>
  <si>
    <t>Alfred Nzo West</t>
  </si>
  <si>
    <t>Amathole East</t>
  </si>
  <si>
    <t>Chris Hani East</t>
  </si>
  <si>
    <t>OR Tambo Coastal</t>
  </si>
  <si>
    <t>OR Tambo Inland</t>
  </si>
  <si>
    <t>Sarah Baartman</t>
  </si>
  <si>
    <t>0726807051</t>
  </si>
  <si>
    <t>Report 2: 31 May 2019</t>
  </si>
  <si>
    <t>motsililite@gmail.com</t>
  </si>
  <si>
    <t>LUDIDI SECONDARY</t>
  </si>
  <si>
    <t>T. E MOTSILILI</t>
  </si>
  <si>
    <t>0731783477</t>
  </si>
  <si>
    <t>LEARNERS ARE FINISHING THEIR MID YEAR EXAMINATIONS</t>
  </si>
  <si>
    <t>0839823653</t>
  </si>
  <si>
    <t>All the subjects in the FET Band are covered as per Annual Teaching Plan</t>
  </si>
  <si>
    <t>200500577@ecschools.org.za</t>
  </si>
  <si>
    <t>MAQONGWANA S.S.S</t>
  </si>
  <si>
    <t>N NOMBAMBELA</t>
  </si>
  <si>
    <t>O769587918</t>
  </si>
  <si>
    <t>NCURA S.S.</t>
  </si>
  <si>
    <t>M.D. MVUNELO</t>
  </si>
  <si>
    <t>0785356934</t>
  </si>
  <si>
    <t>Extra classes helped us a lot</t>
  </si>
  <si>
    <t>0837417608</t>
  </si>
  <si>
    <t>thobelat681@gmail.com</t>
  </si>
  <si>
    <t>ZIBOKWANA HS</t>
  </si>
  <si>
    <t>TAKATSHANA T</t>
  </si>
  <si>
    <t>0824353222</t>
  </si>
  <si>
    <t xml:space="preserve">FET PHASE </t>
  </si>
  <si>
    <t>200501574@ecschools.org.za</t>
  </si>
  <si>
    <t>CEDARVILLE</t>
  </si>
  <si>
    <t>MA MAJAVU</t>
  </si>
  <si>
    <t>0734034777</t>
  </si>
  <si>
    <t>kehspa@telkomsa.net</t>
  </si>
  <si>
    <t>King Edward High School</t>
  </si>
  <si>
    <t>G Harrison</t>
  </si>
  <si>
    <t>0842641763</t>
  </si>
  <si>
    <t>All are up to date.</t>
  </si>
  <si>
    <t>principal.200500582@ecschools.org.za</t>
  </si>
  <si>
    <t>MARIAZELL HIGH SCHOOL</t>
  </si>
  <si>
    <t>PRINCESS MYBURG</t>
  </si>
  <si>
    <t>0795249442</t>
  </si>
  <si>
    <t>Curriculum coverage is on par for most FET subjects. Due to subject meetings, memo discussions and workshops held during school time, some subjects are not in line with ATP.</t>
  </si>
  <si>
    <t>Nciweni.Zamubuhle@gmail.com</t>
  </si>
  <si>
    <t>Rode SSS</t>
  </si>
  <si>
    <t>Nciweni Zamubuhle</t>
  </si>
  <si>
    <t>064 615 8570</t>
  </si>
  <si>
    <t>Grade 12 history,accounting,Isixhosa,Life sciences,agricultural sciences already finished syllabus</t>
  </si>
  <si>
    <t>pvgeswendt@gmail.com</t>
  </si>
  <si>
    <t>Adelaide Gymnasium</t>
  </si>
  <si>
    <t>P.V. Geswendt</t>
  </si>
  <si>
    <t>0747134682</t>
  </si>
  <si>
    <t>nomava.marala@gmail.com</t>
  </si>
  <si>
    <t>Siphumezulwazi Secondary School</t>
  </si>
  <si>
    <t>Nomava Eudocia Marala</t>
  </si>
  <si>
    <t>073 699 8266</t>
  </si>
  <si>
    <t>One educator left before end of second term.</t>
  </si>
  <si>
    <t>principal@academyhigh.co.za</t>
  </si>
  <si>
    <t xml:space="preserve">ACADEMY HIGH </t>
  </si>
  <si>
    <t xml:space="preserve">DUNGA A. M. </t>
  </si>
  <si>
    <t>0814562396</t>
  </si>
  <si>
    <t>0839960643</t>
  </si>
  <si>
    <t>The subjects that are 1 week behind will be caught up by the end of the term.</t>
  </si>
  <si>
    <t>0732452183</t>
  </si>
  <si>
    <t>Curriculum coverage going according to plan, all up to date.</t>
  </si>
  <si>
    <t>Mr. L.J. Mara</t>
  </si>
  <si>
    <t>0732843368</t>
  </si>
  <si>
    <t>Educators will catch up next term with extra classes on Saturdays.</t>
  </si>
  <si>
    <t>welman@cambridgehs.co.za</t>
  </si>
  <si>
    <t>Cambridge High</t>
  </si>
  <si>
    <t>S Welman</t>
  </si>
  <si>
    <t>0835961960</t>
  </si>
  <si>
    <t>School busy with exams</t>
  </si>
  <si>
    <t>patrickj.high@clarendonschools.co.za</t>
  </si>
  <si>
    <t>Clarendon Girls' High School</t>
  </si>
  <si>
    <t>Mrs Julie Patrick</t>
  </si>
  <si>
    <t>0724571098</t>
  </si>
  <si>
    <t>We are currently writing exams.  This is our first response as the email only arrived after the first deadline had past.  We will meet all further deadlines now that we have the information.</t>
  </si>
  <si>
    <t>MR CJ GROBLER</t>
  </si>
  <si>
    <t>07839477972</t>
  </si>
  <si>
    <t>secretarygonubiehigh@gmail.com</t>
  </si>
  <si>
    <t>Gonbuie High School</t>
  </si>
  <si>
    <t>Grethe Botha</t>
  </si>
  <si>
    <t>0824534946</t>
  </si>
  <si>
    <t>The curriculum was completed prior to the start of exams (20 May).</t>
  </si>
  <si>
    <t>admin@grens.co.za</t>
  </si>
  <si>
    <t>Hoërskool Grens</t>
  </si>
  <si>
    <t>MR J D DU PLESSIS</t>
  </si>
  <si>
    <t>083 321 3508</t>
  </si>
  <si>
    <t>Work was completed for the exams.</t>
  </si>
  <si>
    <t>0823718676</t>
  </si>
  <si>
    <t xml:space="preserve">ALL CURRICULUM WILL BE COMPLETED BY THE END OF THE TERM. </t>
  </si>
  <si>
    <t>principal@kingsridge.co.za</t>
  </si>
  <si>
    <t>Kingsridge High School for Girls</t>
  </si>
  <si>
    <t>Johann Loubser</t>
  </si>
  <si>
    <t>0825563979</t>
  </si>
  <si>
    <t>principal@lilyfontein.co.za</t>
  </si>
  <si>
    <t>Lilyfontein School</t>
  </si>
  <si>
    <t>N. Els</t>
  </si>
  <si>
    <t>0848113010</t>
  </si>
  <si>
    <t>As with GET. Maths as a subject is behind. it seems to do with learners battling with keeping up with Pace setter</t>
  </si>
  <si>
    <t>noncebasss@gmail.com</t>
  </si>
  <si>
    <t>Nompendulo S.S.S</t>
  </si>
  <si>
    <t>S Makwetu</t>
  </si>
  <si>
    <t>082 977 0530</t>
  </si>
  <si>
    <t>Educators have already engaged in extra classes(Morning and afternoon classes).</t>
  </si>
  <si>
    <t>Nonceba/Nompendulo S.S.S</t>
  </si>
  <si>
    <t>M.S Fihla</t>
  </si>
  <si>
    <t>063 017 4998</t>
  </si>
  <si>
    <t>Educators have already engaged in extra classes (Morning and afternoon classes)</t>
  </si>
  <si>
    <t>ntsonkothass@gmail.com</t>
  </si>
  <si>
    <t>Ntsonkota Secondary School</t>
  </si>
  <si>
    <t>Mr. M.A. Yaka</t>
  </si>
  <si>
    <t>073 311 7009</t>
  </si>
  <si>
    <t>Learners are being engaged by the Subject Teachers concerned and will continue with teaching and learning even after the completion of Mid-Year Examinations.</t>
  </si>
  <si>
    <t>secretary@portrex.co.za</t>
  </si>
  <si>
    <t>0737347472</t>
  </si>
  <si>
    <t>0716728544</t>
  </si>
  <si>
    <t xml:space="preserve">Grade 10 Mathematics will catch up in 3rd term as some of 3rd term work already done. Gr 11 CAT is working at catching up and receiving assistance. All grades and subjects writing mid-year exams </t>
  </si>
  <si>
    <t>head@stirlinghs.co.za</t>
  </si>
  <si>
    <t>Stirling High School</t>
  </si>
  <si>
    <t>Mr. D.H. Prior</t>
  </si>
  <si>
    <t>0843389255</t>
  </si>
  <si>
    <t>umtizahigh@gmail.com</t>
  </si>
  <si>
    <t>Umtiza high school</t>
  </si>
  <si>
    <t>Thomas M.D.</t>
  </si>
  <si>
    <t>078 857 3669</t>
  </si>
  <si>
    <t>Recovery plan for the subjects behind on work coverage is in place.</t>
  </si>
  <si>
    <t>West Bank High school</t>
  </si>
  <si>
    <t>0834078735</t>
  </si>
  <si>
    <t>nanisabata@gmail.com</t>
  </si>
  <si>
    <t>Cofimvaba Senior Secondary School</t>
  </si>
  <si>
    <t>Mrs N Sabata</t>
  </si>
  <si>
    <t>0837583973</t>
  </si>
  <si>
    <t xml:space="preserve">We are in line with our annual teaching plan because we have morning classes starting from 7 and afternoon classes from 15:00 to 16:00 for other grades and upto 17:00 for grade 12  </t>
  </si>
  <si>
    <t>elliothigh@gmail.com</t>
  </si>
  <si>
    <t>Elliot High School</t>
  </si>
  <si>
    <t>Nomvula Gongqa</t>
  </si>
  <si>
    <t>0738405250</t>
  </si>
  <si>
    <t>Business Studies Grade 11 is behind by 3 days. The topic will be done.</t>
  </si>
  <si>
    <t>samkelo.maka@gmail.com</t>
  </si>
  <si>
    <t>John Noah High School</t>
  </si>
  <si>
    <t>ST Maka</t>
  </si>
  <si>
    <t>079 820 8090</t>
  </si>
  <si>
    <t xml:space="preserve">The school recently received services of a History teacher and SGB is raising funds to appoint him temporarily </t>
  </si>
  <si>
    <t>bmfateinl@gmail.com</t>
  </si>
  <si>
    <t>Abambo Agricultural High School</t>
  </si>
  <si>
    <t>Bennet Mandloyise Faltein</t>
  </si>
  <si>
    <t>0664586703</t>
  </si>
  <si>
    <t>Teachers are going to revise and simultaneously catch up with the syllabus during the course of the mid-year exams.</t>
  </si>
  <si>
    <t>dordrechthighschool@gmail.com</t>
  </si>
  <si>
    <t>Dordrecht High School</t>
  </si>
  <si>
    <t>Karen van Niekerk</t>
  </si>
  <si>
    <t>0823325280</t>
  </si>
  <si>
    <t>echibinimails@gmail.com</t>
  </si>
  <si>
    <t>Echibini S.S.S</t>
  </si>
  <si>
    <t>Mazwi</t>
  </si>
  <si>
    <t>0826468508</t>
  </si>
  <si>
    <t>ATP on point</t>
  </si>
  <si>
    <t>ekuphumleniss@gmail.com</t>
  </si>
  <si>
    <t>Ekuphumleni Senior Secondary</t>
  </si>
  <si>
    <t>Maqetuka M.S</t>
  </si>
  <si>
    <t>0824819575</t>
  </si>
  <si>
    <t>malcolmlentoor@yahoo.com</t>
  </si>
  <si>
    <t>Hexagon High School</t>
  </si>
  <si>
    <t>MC Lentoor</t>
  </si>
  <si>
    <t>0846161905</t>
  </si>
  <si>
    <t>Most are on par.</t>
  </si>
  <si>
    <t>indweprincipal@isat.co.za</t>
  </si>
  <si>
    <t>Indwe high Scool</t>
  </si>
  <si>
    <t>Jacomina Stotter</t>
  </si>
  <si>
    <t>0845481377</t>
  </si>
  <si>
    <t>jacalata@telkomsa.net</t>
  </si>
  <si>
    <t>JA CALATA SECONDARY SCHOOL</t>
  </si>
  <si>
    <t>JB VORSTER</t>
  </si>
  <si>
    <t>0836612188</t>
  </si>
  <si>
    <t>normankupa@yahoo.com</t>
  </si>
  <si>
    <t>JOE SLOVO FREEDOM HIGH</t>
  </si>
  <si>
    <t>MR. NORMAN NTOBEKO KUPA</t>
  </si>
  <si>
    <t>0732092041</t>
  </si>
  <si>
    <t>Manzezulu S.S.S</t>
  </si>
  <si>
    <t>Hobongwana P.P</t>
  </si>
  <si>
    <t>0820650040</t>
  </si>
  <si>
    <t>It is the IsiXhosa Home Language educator who is behind by two weeks. SES for IsiXhosa is aware of the curriculum coverage by the subject teacher. He promised to catch up. I will monitor him.</t>
  </si>
  <si>
    <t>vosloomarlene@gmail.com</t>
  </si>
  <si>
    <t>MARLOW AGRICULTURAL HIGH SCHOOL</t>
  </si>
  <si>
    <t>PP STEYN</t>
  </si>
  <si>
    <t>0836677206</t>
  </si>
  <si>
    <t>rudivanrooyen@outlook.com</t>
  </si>
  <si>
    <t>Michausdal Secondary</t>
  </si>
  <si>
    <t>Mr. Rudi van Rooyen</t>
  </si>
  <si>
    <t>084 402 7802</t>
  </si>
  <si>
    <t>All subjects are up to date</t>
  </si>
  <si>
    <t>maiaanstannard90@gmail.com</t>
  </si>
  <si>
    <t>Middelburg High School</t>
  </si>
  <si>
    <t>M. Stannard</t>
  </si>
  <si>
    <t>0823620040</t>
  </si>
  <si>
    <t>wilmza@yahoo.co.uk</t>
  </si>
  <si>
    <t>Phakama Hofmeyr High School</t>
  </si>
  <si>
    <t>WF van Heerden</t>
  </si>
  <si>
    <t>0829508445</t>
  </si>
  <si>
    <t>mboy@queenscollege.co.za</t>
  </si>
  <si>
    <t>Queen's College Senior</t>
  </si>
  <si>
    <t>Janse van der Ryst</t>
  </si>
  <si>
    <t>0793298286</t>
  </si>
  <si>
    <t>admin@qtghs.co.za</t>
  </si>
  <si>
    <t>Queenstown Girls' High School</t>
  </si>
  <si>
    <t>Theo Anaxagoras</t>
  </si>
  <si>
    <t>0613804987</t>
  </si>
  <si>
    <t>Mr CGA Lekas</t>
  </si>
  <si>
    <t>0657255885</t>
  </si>
  <si>
    <t>English Grade 10 and Geography Grade 12 is a concern.</t>
  </si>
  <si>
    <t xml:space="preserve">Tarkastad High </t>
  </si>
  <si>
    <t>G J Kitching</t>
  </si>
  <si>
    <t>0713312586</t>
  </si>
  <si>
    <t>Grade 12 learners really show bad attitude towards their work. Bunking, no special effort put into assignments, in general a very negative approach with arrogant approach towards teachers. In general we are worried about our FET phase learners.</t>
  </si>
  <si>
    <t>p.siyaya@gmail.com</t>
  </si>
  <si>
    <t>Zanabantu High School</t>
  </si>
  <si>
    <t>Siyaya Phumla</t>
  </si>
  <si>
    <t>073 222 4255</t>
  </si>
  <si>
    <t>All teachers have covered the curriculum as specified.</t>
  </si>
  <si>
    <t>principal@aliwalhighschoo.co.za</t>
  </si>
  <si>
    <t>Aliwal North High School</t>
  </si>
  <si>
    <t>Mrs Linda Fourie</t>
  </si>
  <si>
    <t>0824817968</t>
  </si>
  <si>
    <t>barklyhigh@gmail.com</t>
  </si>
  <si>
    <t>BARKLY EAST HIGH SCHOOL</t>
  </si>
  <si>
    <t>MR PS DUNA</t>
  </si>
  <si>
    <t>0721005430</t>
  </si>
  <si>
    <t>Work that is a week behind will be recovered with afternoon classes.</t>
  </si>
  <si>
    <t>0824448723</t>
  </si>
  <si>
    <t>admin@lgaa.co.za</t>
  </si>
  <si>
    <t>Lady Grey Arts Academy</t>
  </si>
  <si>
    <t>Hendrik Bekker</t>
  </si>
  <si>
    <t>0825737082</t>
  </si>
  <si>
    <t>luziedrift487@gmail.com</t>
  </si>
  <si>
    <t>LUZIE DRIFT SENIOR SECONDARY SCHOOL</t>
  </si>
  <si>
    <t>NYUME X. L</t>
  </si>
  <si>
    <t>0733698879</t>
  </si>
  <si>
    <t>Curriculum coverage is according to the Annual Teaching plan for all Subjects.</t>
  </si>
  <si>
    <t>sssnompumelelo@gmail.com</t>
  </si>
  <si>
    <t>Nompumelelo SSS</t>
  </si>
  <si>
    <t>Kosie VD</t>
  </si>
  <si>
    <t>0837493998</t>
  </si>
  <si>
    <t>Teachers that are behind are attending extra classes to cover the work that is behind.</t>
  </si>
  <si>
    <t>sno.mdingi@gmail.com</t>
  </si>
  <si>
    <t>Nyathela</t>
  </si>
  <si>
    <t>Mdingi N.C</t>
  </si>
  <si>
    <t>0824983673</t>
  </si>
  <si>
    <t>Learners are struggling with mathematics. In Geography they are not copping with Map work especially GIS and Calculations. Educators are trying their best to assist the.</t>
  </si>
  <si>
    <t>skoolhoof@brandwag.co.za</t>
  </si>
  <si>
    <t>Die Brandwag Hoërskool</t>
  </si>
  <si>
    <t>S.G. Zietsman</t>
  </si>
  <si>
    <t>0834565982</t>
  </si>
  <si>
    <t>mweec@mweb.co.za</t>
  </si>
  <si>
    <t>Ethembeni Enrichment Centre</t>
  </si>
  <si>
    <t>Mrs P.L Mama</t>
  </si>
  <si>
    <t>0733397014</t>
  </si>
  <si>
    <t>Awaiting for additional educator from Dept. of Education.</t>
  </si>
  <si>
    <t>admin@greyhighschool.com</t>
  </si>
  <si>
    <t>Grey Boys' High School</t>
  </si>
  <si>
    <t>CB ERASMUS</t>
  </si>
  <si>
    <t>0832921448</t>
  </si>
  <si>
    <t>Principal.200100454@ecschools.org.za</t>
  </si>
  <si>
    <t>Limekhaya Secondary School</t>
  </si>
  <si>
    <t>LE Faltein</t>
  </si>
  <si>
    <t>0735274209</t>
  </si>
  <si>
    <t>Teachers to draw up a syllabus coverage catch-up programme</t>
  </si>
  <si>
    <t>linksideheadmaster@gmail.com</t>
  </si>
  <si>
    <t>Linkside High School</t>
  </si>
  <si>
    <t>Mr. H. Graham</t>
  </si>
  <si>
    <t>0729121807</t>
  </si>
  <si>
    <t>I clicked onto Visual Art grade 11. Couldn't undo. We do not offer the subject.</t>
  </si>
  <si>
    <t>northernlightspe@gmail.com</t>
  </si>
  <si>
    <t>Northern Lights School</t>
  </si>
  <si>
    <t>Mr. T.P. Roman</t>
  </si>
  <si>
    <t>0836512142</t>
  </si>
  <si>
    <t>odpadmin@telkomsa.net</t>
  </si>
  <si>
    <t>OTTO DU PLESSIS HIGH SCHOOL</t>
  </si>
  <si>
    <t>MR MH VAN EEDEN</t>
  </si>
  <si>
    <t>0824938248</t>
  </si>
  <si>
    <t>principal@riebeekcollege.co.za</t>
  </si>
  <si>
    <t>RIEBEEK COLLEGE</t>
  </si>
  <si>
    <t>MRS KIERAN STEAR</t>
  </si>
  <si>
    <t>0836528960</t>
  </si>
  <si>
    <t>mail@strelitziahs.co.za</t>
  </si>
  <si>
    <t>Strelitzia High School</t>
  </si>
  <si>
    <t>Mr Omar Nielsen</t>
  </si>
  <si>
    <t>0827710101</t>
  </si>
  <si>
    <t>None</t>
  </si>
  <si>
    <t>admin@hillcollege.co.za</t>
  </si>
  <si>
    <t>The Hill College</t>
  </si>
  <si>
    <t>Mr RB Pettitt</t>
  </si>
  <si>
    <t>0836596467</t>
  </si>
  <si>
    <t>shayward@westeringhigh.co.za</t>
  </si>
  <si>
    <t>Westering High</t>
  </si>
  <si>
    <t>Stuart Hayward</t>
  </si>
  <si>
    <t>0836555516</t>
  </si>
  <si>
    <t>woolhopedll@telkomsa.net</t>
  </si>
  <si>
    <t>Woolhope Secondary School</t>
  </si>
  <si>
    <t>K Govender</t>
  </si>
  <si>
    <t>0844630597</t>
  </si>
  <si>
    <t>yaphi57@gmail.com</t>
  </si>
  <si>
    <t>BUKAZI S S</t>
  </si>
  <si>
    <t>RM Yaphi</t>
  </si>
  <si>
    <t>0833650473</t>
  </si>
  <si>
    <t>nokubonga.lababe@gmail.com</t>
  </si>
  <si>
    <t>Mabalengwe sss</t>
  </si>
  <si>
    <t>Nokubonga Labane</t>
  </si>
  <si>
    <t>0736146218</t>
  </si>
  <si>
    <t>ymfecane@gmail.com</t>
  </si>
  <si>
    <t>Attwell Madala High School</t>
  </si>
  <si>
    <t>Mfecane Y.Y</t>
  </si>
  <si>
    <t>0824066983</t>
  </si>
  <si>
    <t>June examinations are in progress and teachers who were behind used weekend classes to cover the sections that were not taught.</t>
  </si>
  <si>
    <t>principal.200400272@ecschools.org.za</t>
  </si>
  <si>
    <t>Holy Cross High School</t>
  </si>
  <si>
    <t>Mr.W.M.Madikizela</t>
  </si>
  <si>
    <t>0837401497</t>
  </si>
  <si>
    <t xml:space="preserve">Syllabus up to term 2 is covered for all  the subjects in FET level as the June examination started a week ago. </t>
  </si>
  <si>
    <t>Principal.200401343@ecschools.org.za</t>
  </si>
  <si>
    <t>NGANGELIZWE S.S.S</t>
  </si>
  <si>
    <t>VUMILE GRIFFITS NGULUZANE</t>
  </si>
  <si>
    <t>0823929809</t>
  </si>
  <si>
    <t>Those that are behind will catch up during winter school</t>
  </si>
  <si>
    <t>andilehlope@gmail.com</t>
  </si>
  <si>
    <t>Qokolweni SSS</t>
  </si>
  <si>
    <t>Mr A M Hlope</t>
  </si>
  <si>
    <t>0834004709</t>
  </si>
  <si>
    <t>There was little or no time for revision as the mid year exams started mid May.</t>
  </si>
  <si>
    <t>sulenkama200401035@gmail.com</t>
  </si>
  <si>
    <t>Sulenkama S.S.S.</t>
  </si>
  <si>
    <t>Justice M. Memka</t>
  </si>
  <si>
    <t>0827021852</t>
  </si>
  <si>
    <t>All subjects on par with teaching plan.</t>
  </si>
  <si>
    <t>tpngini@gmail.com</t>
  </si>
  <si>
    <t>Zangqele SS</t>
  </si>
  <si>
    <t>Ngini TP</t>
  </si>
  <si>
    <t>0837572315</t>
  </si>
  <si>
    <t>aerovilless@gmail.com</t>
  </si>
  <si>
    <t>AEROVILLE SECONDARY SCHOOL</t>
  </si>
  <si>
    <t>C.N.HENDRICKS</t>
  </si>
  <si>
    <t>0834809329</t>
  </si>
  <si>
    <t>alexandriahigh@telkomsa.net</t>
  </si>
  <si>
    <t>Alexandria High</t>
  </si>
  <si>
    <t>TGA SCOTT</t>
  </si>
  <si>
    <t>0793391997</t>
  </si>
  <si>
    <t>Afrikaans FAL educator is on maternity leave. No substitute.</t>
  </si>
  <si>
    <t>careldutoitsec@gmail.com</t>
  </si>
  <si>
    <t>CAREL DU TOIT HIGH SCHOOL</t>
  </si>
  <si>
    <t>E.C. BILLETT</t>
  </si>
  <si>
    <t>0718531213</t>
  </si>
  <si>
    <t>principal@gla-jbay.org</t>
  </si>
  <si>
    <t>Global Leadership Academy</t>
  </si>
  <si>
    <t>Stefan Kleyn</t>
  </si>
  <si>
    <t>0827470970</t>
  </si>
  <si>
    <t>k.watson@graemecollege.co.za</t>
  </si>
  <si>
    <t>Graeme College</t>
  </si>
  <si>
    <t>K Watson</t>
  </si>
  <si>
    <t>0825741764</t>
  </si>
  <si>
    <t>hoof@hvsgrt.org.za</t>
  </si>
  <si>
    <t>Hoër Volkskool</t>
  </si>
  <si>
    <t>Mr. J.T Dörfling</t>
  </si>
  <si>
    <t>0721894586</t>
  </si>
  <si>
    <t>Extra classes will be held in afternoons/evenings to catch up with the syllabus</t>
  </si>
  <si>
    <t>stan@hsmclachlan.co.za</t>
  </si>
  <si>
    <t>Hoërskool McLachlan</t>
  </si>
  <si>
    <t>Stan Pienaar</t>
  </si>
  <si>
    <t>0835462788</t>
  </si>
  <si>
    <t>jcretief@hspjolivier.co.za</t>
  </si>
  <si>
    <t>HS PJ OLIVIER</t>
  </si>
  <si>
    <t>JC RETIEF</t>
  </si>
  <si>
    <t>0828298409</t>
  </si>
  <si>
    <t>Holiday's, election shorter term than normal</t>
  </si>
  <si>
    <t>humsec@truewan.co.za</t>
  </si>
  <si>
    <t xml:space="preserve">Humansdorp Secondary School </t>
  </si>
  <si>
    <t xml:space="preserve">D Minnaar </t>
  </si>
  <si>
    <t>0845179119</t>
  </si>
  <si>
    <t>We are currently busy with June exams.</t>
  </si>
  <si>
    <t>jbayhighschool@truewan.c.za</t>
  </si>
  <si>
    <t>Jeffreys Bay Comprehensive High School</t>
  </si>
  <si>
    <t>Mr G Jacobs</t>
  </si>
  <si>
    <t>082 210 9646</t>
  </si>
  <si>
    <t>johnsonnqonqozasss@gmail.com</t>
  </si>
  <si>
    <t>Johnson Nqonqoza Senior Secondary</t>
  </si>
  <si>
    <t>Henry Syce</t>
  </si>
  <si>
    <t>0824445123</t>
  </si>
  <si>
    <t>hskwdnavrae@gmail.com</t>
  </si>
  <si>
    <t>Kirkwood High School</t>
  </si>
  <si>
    <t>Mr TP Coetzee</t>
  </si>
  <si>
    <t>0832755687</t>
  </si>
  <si>
    <t>klipplaatsec@gmail.com</t>
  </si>
  <si>
    <t>Klipplaat Senior Secondary School</t>
  </si>
  <si>
    <t>Bennet W Draai</t>
  </si>
  <si>
    <t>0832887581</t>
  </si>
  <si>
    <t>no life sciences educator</t>
  </si>
  <si>
    <t>marywatersschool@gmail.com</t>
  </si>
  <si>
    <t>Mary Waters High</t>
  </si>
  <si>
    <t xml:space="preserve">Faith Coetzee </t>
  </si>
  <si>
    <t>0786932610</t>
  </si>
  <si>
    <t>The educator teaching mathematics for grade 10-12 is on maternity leave and we could not attract a teacher to take up the post. The learners were assisted with teaching by Rhodes University students and a lecturer and the HOD.</t>
  </si>
  <si>
    <t>nicomalan@gmail.com</t>
  </si>
  <si>
    <t>NICO MALAN</t>
  </si>
  <si>
    <t>F J LöTZ</t>
  </si>
  <si>
    <t>083 227 0720</t>
  </si>
  <si>
    <t>nhayes@vghs.co.za</t>
  </si>
  <si>
    <t>Nombulelo</t>
  </si>
  <si>
    <t>N.Hayes</t>
  </si>
  <si>
    <t>0834439625</t>
  </si>
  <si>
    <t>Life Orientation is owing to Mr Jonas's continued unlawful absence from school and the fact that this matter is being endlessly delayed in HRD; additionally the failure of HR to record leave on the BASS system or to act on leave without pay implementation teaches the teacher that there are no consequences to him not being at school.</t>
  </si>
  <si>
    <t>thandilemkele@gmail.com</t>
  </si>
  <si>
    <t>Nomzamo secondary</t>
  </si>
  <si>
    <t>T R Mkele</t>
  </si>
  <si>
    <t>0828113068</t>
  </si>
  <si>
    <t>pauls@lantic.net</t>
  </si>
  <si>
    <t>PAUL SAUER HIGH SCHOOL</t>
  </si>
  <si>
    <t>OLIVE DU PLESSIS</t>
  </si>
  <si>
    <t>0823277853</t>
  </si>
  <si>
    <t>20010061@ecschools.org.za</t>
  </si>
  <si>
    <t>Pearston Secondary</t>
  </si>
  <si>
    <t>S. Jonas</t>
  </si>
  <si>
    <t>0829477711/0605201938</t>
  </si>
  <si>
    <t>There is still no teacher for the Life Sciences(Afrikaans Medium) learners . Tutorial lessons take place one per week.</t>
  </si>
  <si>
    <t>cpearson@pahs.co.za</t>
  </si>
  <si>
    <t>Port Alfred High School</t>
  </si>
  <si>
    <t>CE Pearson</t>
  </si>
  <si>
    <t>0827755165</t>
  </si>
  <si>
    <t>mzimkulu28@gmail.com</t>
  </si>
  <si>
    <t>samkelwe sec. school</t>
  </si>
  <si>
    <t>m. nduna</t>
  </si>
  <si>
    <t>0835935531</t>
  </si>
  <si>
    <t>spandau.secondary@gmail.com</t>
  </si>
  <si>
    <t xml:space="preserve">Spandau Secondary </t>
  </si>
  <si>
    <t>E Mackelina</t>
  </si>
  <si>
    <t>0836819852</t>
  </si>
  <si>
    <t>ianbalie16@gmail.com</t>
  </si>
  <si>
    <t>St. Colmcille Secondary</t>
  </si>
  <si>
    <t>Ian T. Balie</t>
  </si>
  <si>
    <t>+27836706211</t>
  </si>
  <si>
    <t>ukhanyosecondaryschool@gmail.com</t>
  </si>
  <si>
    <t>Ukhanyo Secondary School</t>
  </si>
  <si>
    <t>M.R. Jonas</t>
  </si>
  <si>
    <t>0724312086</t>
  </si>
  <si>
    <t>deputy@unionschools.co.za</t>
  </si>
  <si>
    <t>Union High School</t>
  </si>
  <si>
    <t>Mr W E Pringle</t>
  </si>
  <si>
    <t>0498910262</t>
  </si>
  <si>
    <t>On par</t>
  </si>
  <si>
    <t>ntantisow@gmail.com</t>
  </si>
  <si>
    <t>Velile</t>
  </si>
  <si>
    <t>W.C. Ntantiso</t>
  </si>
  <si>
    <t>principal@vghs.co.za</t>
  </si>
  <si>
    <t>Victoria Girls' High School</t>
  </si>
  <si>
    <t>W.G. Schmidt</t>
  </si>
  <si>
    <t>0722746648</t>
  </si>
  <si>
    <t>willowmoresecondary@gmail.com</t>
  </si>
  <si>
    <t>WILLOWMORE SECONDARY</t>
  </si>
  <si>
    <t>H.R.  LEKAS</t>
  </si>
  <si>
    <t>0824050785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</si>
</sst>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d/yyyy\ h:mm:ss"/>
  </numFmts>
  <fonts count="7" x14ac:knownFonts="1">
    <font>
      <sz val="10"/>
      <color rgb="FF000000"/>
      <name val="Arial"/>
    </font>
    <font>
      <sz val="10"/>
      <name val="Arial"/>
      <family val="2"/>
    </font>
    <font>
      <b/>
      <sz val="10"/>
      <color rgb="FF0070C0"/>
      <name val="Arial"/>
      <family val="2"/>
    </font>
    <font>
      <sz val="10"/>
      <color theme="0"/>
      <name val="Arial"/>
      <family val="2"/>
    </font>
    <font>
      <sz val="10"/>
      <color rgb="FF000000"/>
      <name val="Arial"/>
      <family val="2"/>
    </font>
    <font>
      <b/>
      <sz val="10"/>
      <color theme="0"/>
      <name val="Arial"/>
      <family val="2"/>
    </font>
    <font>
      <sz val="10"/>
      <name val="Arial"/>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1"/>
        <bgColor indexed="64"/>
      </patternFill>
    </fill>
    <fill>
      <patternFill patternType="solid">
        <fgColor theme="7"/>
        <bgColor indexed="64"/>
      </patternFill>
    </fill>
    <fill>
      <patternFill patternType="solid">
        <fgColor theme="5" tint="0.39997558519241921"/>
        <bgColor indexed="64"/>
      </patternFill>
    </fill>
    <fill>
      <patternFill patternType="solid">
        <fgColor rgb="FF0070C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7">
    <xf numFmtId="0" fontId="0" fillId="0" borderId="0" xfId="0" applyFont="1" applyAlignment="1"/>
    <xf numFmtId="0" fontId="0" fillId="0" borderId="1" xfId="0" applyFont="1" applyBorder="1" applyAlignment="1"/>
    <xf numFmtId="0" fontId="0" fillId="2" borderId="1" xfId="0" applyFont="1" applyFill="1" applyBorder="1" applyAlignment="1"/>
    <xf numFmtId="0" fontId="0" fillId="3" borderId="1" xfId="0" applyFont="1" applyFill="1" applyBorder="1" applyAlignment="1"/>
    <xf numFmtId="0" fontId="0" fillId="4" borderId="1" xfId="0" applyFont="1" applyFill="1" applyBorder="1" applyAlignment="1"/>
    <xf numFmtId="0" fontId="0" fillId="6" borderId="1" xfId="0" applyFont="1" applyFill="1" applyBorder="1" applyAlignment="1"/>
    <xf numFmtId="164" fontId="1" fillId="0" borderId="1" xfId="0" applyNumberFormat="1" applyFont="1" applyBorder="1" applyAlignment="1"/>
    <xf numFmtId="0" fontId="1" fillId="0" borderId="1" xfId="0" applyFont="1" applyBorder="1" applyAlignment="1"/>
    <xf numFmtId="0" fontId="1" fillId="0" borderId="1" xfId="0" quotePrefix="1" applyFont="1" applyBorder="1" applyAlignment="1"/>
    <xf numFmtId="0" fontId="1" fillId="2" borderId="1" xfId="0" applyFont="1" applyFill="1" applyBorder="1" applyAlignment="1"/>
    <xf numFmtId="0" fontId="1" fillId="3" borderId="1" xfId="0" applyFont="1" applyFill="1" applyBorder="1" applyAlignment="1"/>
    <xf numFmtId="0" fontId="1" fillId="4" borderId="1" xfId="0" applyFont="1" applyFill="1" applyBorder="1" applyAlignment="1"/>
    <xf numFmtId="0" fontId="2" fillId="0" borderId="1" xfId="0" applyFont="1" applyBorder="1" applyAlignment="1"/>
    <xf numFmtId="0" fontId="2" fillId="7" borderId="1" xfId="0" applyFont="1" applyFill="1" applyBorder="1" applyAlignment="1"/>
    <xf numFmtId="0" fontId="3" fillId="5" borderId="1" xfId="0" applyFont="1" applyFill="1" applyBorder="1" applyAlignment="1"/>
    <xf numFmtId="0" fontId="0" fillId="5" borderId="1" xfId="0" applyFont="1" applyFill="1" applyBorder="1" applyAlignment="1"/>
    <xf numFmtId="0" fontId="4" fillId="0" borderId="0" xfId="0" applyFont="1" applyAlignment="1">
      <alignment vertical="center" wrapText="1"/>
    </xf>
    <xf numFmtId="0" fontId="5" fillId="5" borderId="1" xfId="0" applyFont="1" applyFill="1" applyBorder="1" applyAlignment="1"/>
    <xf numFmtId="0" fontId="3" fillId="8" borderId="0" xfId="0" applyFont="1" applyFill="1" applyAlignment="1"/>
    <xf numFmtId="164" fontId="6" fillId="0" borderId="0" xfId="0" applyNumberFormat="1" applyFont="1" applyFill="1" applyAlignment="1"/>
    <xf numFmtId="0" fontId="6" fillId="0" borderId="0" xfId="0" applyFont="1" applyFill="1" applyAlignment="1"/>
    <xf numFmtId="0" fontId="6" fillId="0" borderId="0" xfId="0" quotePrefix="1" applyFont="1" applyFill="1" applyAlignment="1"/>
    <xf numFmtId="0" fontId="0" fillId="0" borderId="0" xfId="0" applyFont="1" applyFill="1" applyAlignment="1"/>
    <xf numFmtId="0" fontId="6" fillId="0" borderId="0" xfId="0" applyFont="1" applyFill="1"/>
    <xf numFmtId="0" fontId="3" fillId="8" borderId="0" xfId="0" applyFont="1" applyFill="1" applyAlignment="1">
      <alignment wrapText="1"/>
    </xf>
    <xf numFmtId="0" fontId="0" fillId="0" borderId="0" xfId="0" applyFont="1" applyAlignment="1">
      <alignment wrapText="1"/>
    </xf>
    <xf numFmtId="0" fontId="0" fillId="9" borderId="0" xfId="0" applyFont="1" applyFill="1" applyAlignment="1">
      <alignment wrapText="1"/>
    </xf>
  </cellXfs>
  <cellStyles count="1">
    <cellStyle name="Normal" xfId="0" builtinId="0"/>
  </cellStyles>
  <dxfs count="7">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b/>
        <i val="0"/>
        <color rgb="FF0070C0"/>
      </font>
      <fill>
        <patternFill>
          <bgColor theme="4" tint="0.39994506668294322"/>
        </patternFill>
      </fill>
    </dxf>
    <dxf>
      <font>
        <b/>
        <i val="0"/>
        <color theme="1" tint="0.34998626667073579"/>
      </font>
      <fill>
        <patternFill>
          <bgColor theme="6" tint="0.59996337778862885"/>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00.xml.rels><?xml version="1.0" encoding="UTF-8" standalone="yes"?>
<Relationships xmlns="http://schemas.openxmlformats.org/package/2006/relationships"><Relationship Id="rId2" Type="http://schemas.microsoft.com/office/2011/relationships/chartColorStyle" Target="colors100.xml"/><Relationship Id="rId1" Type="http://schemas.microsoft.com/office/2011/relationships/chartStyle" Target="style100.xml"/></Relationships>
</file>

<file path=xl/charts/_rels/chart101.xml.rels><?xml version="1.0" encoding="UTF-8" standalone="yes"?>
<Relationships xmlns="http://schemas.openxmlformats.org/package/2006/relationships"><Relationship Id="rId2" Type="http://schemas.microsoft.com/office/2011/relationships/chartColorStyle" Target="colors101.xml"/><Relationship Id="rId1" Type="http://schemas.microsoft.com/office/2011/relationships/chartStyle" Target="style101.xml"/></Relationships>
</file>

<file path=xl/charts/_rels/chart102.xml.rels><?xml version="1.0" encoding="UTF-8" standalone="yes"?>
<Relationships xmlns="http://schemas.openxmlformats.org/package/2006/relationships"><Relationship Id="rId2" Type="http://schemas.microsoft.com/office/2011/relationships/chartColorStyle" Target="colors102.xml"/><Relationship Id="rId1" Type="http://schemas.microsoft.com/office/2011/relationships/chartStyle" Target="style102.xml"/></Relationships>
</file>

<file path=xl/charts/_rels/chart103.xml.rels><?xml version="1.0" encoding="UTF-8" standalone="yes"?>
<Relationships xmlns="http://schemas.openxmlformats.org/package/2006/relationships"><Relationship Id="rId2" Type="http://schemas.microsoft.com/office/2011/relationships/chartColorStyle" Target="colors103.xml"/><Relationship Id="rId1" Type="http://schemas.microsoft.com/office/2011/relationships/chartStyle" Target="style103.xml"/></Relationships>
</file>

<file path=xl/charts/_rels/chart104.xml.rels><?xml version="1.0" encoding="UTF-8" standalone="yes"?>
<Relationships xmlns="http://schemas.openxmlformats.org/package/2006/relationships"><Relationship Id="rId2" Type="http://schemas.microsoft.com/office/2011/relationships/chartColorStyle" Target="colors104.xml"/><Relationship Id="rId1" Type="http://schemas.microsoft.com/office/2011/relationships/chartStyle" Target="style104.xml"/></Relationships>
</file>

<file path=xl/charts/_rels/chart105.xml.rels><?xml version="1.0" encoding="UTF-8" standalone="yes"?>
<Relationships xmlns="http://schemas.openxmlformats.org/package/2006/relationships"><Relationship Id="rId2" Type="http://schemas.microsoft.com/office/2011/relationships/chartColorStyle" Target="colors105.xml"/><Relationship Id="rId1" Type="http://schemas.microsoft.com/office/2011/relationships/chartStyle" Target="style105.xml"/></Relationships>
</file>

<file path=xl/charts/_rels/chart106.xml.rels><?xml version="1.0" encoding="UTF-8" standalone="yes"?>
<Relationships xmlns="http://schemas.openxmlformats.org/package/2006/relationships"><Relationship Id="rId2" Type="http://schemas.microsoft.com/office/2011/relationships/chartColorStyle" Target="colors106.xml"/><Relationship Id="rId1" Type="http://schemas.microsoft.com/office/2011/relationships/chartStyle" Target="style106.xml"/></Relationships>
</file>

<file path=xl/charts/_rels/chart107.xml.rels><?xml version="1.0" encoding="UTF-8" standalone="yes"?>
<Relationships xmlns="http://schemas.openxmlformats.org/package/2006/relationships"><Relationship Id="rId2" Type="http://schemas.microsoft.com/office/2011/relationships/chartColorStyle" Target="colors107.xml"/><Relationship Id="rId1" Type="http://schemas.microsoft.com/office/2011/relationships/chartStyle" Target="style107.xml"/></Relationships>
</file>

<file path=xl/charts/_rels/chart108.xml.rels><?xml version="1.0" encoding="UTF-8" standalone="yes"?>
<Relationships xmlns="http://schemas.openxmlformats.org/package/2006/relationships"><Relationship Id="rId2" Type="http://schemas.microsoft.com/office/2011/relationships/chartColorStyle" Target="colors108.xml"/><Relationship Id="rId1" Type="http://schemas.microsoft.com/office/2011/relationships/chartStyle" Target="style108.xml"/></Relationships>
</file>

<file path=xl/charts/_rels/chart109.xml.rels><?xml version="1.0" encoding="UTF-8" standalone="yes"?>
<Relationships xmlns="http://schemas.openxmlformats.org/package/2006/relationships"><Relationship Id="rId2" Type="http://schemas.microsoft.com/office/2011/relationships/chartColorStyle" Target="colors109.xml"/><Relationship Id="rId1" Type="http://schemas.microsoft.com/office/2011/relationships/chartStyle" Target="style109.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10.xml.rels><?xml version="1.0" encoding="UTF-8" standalone="yes"?>
<Relationships xmlns="http://schemas.openxmlformats.org/package/2006/relationships"><Relationship Id="rId2" Type="http://schemas.microsoft.com/office/2011/relationships/chartColorStyle" Target="colors110.xml"/><Relationship Id="rId1" Type="http://schemas.microsoft.com/office/2011/relationships/chartStyle" Target="style110.xml"/></Relationships>
</file>

<file path=xl/charts/_rels/chart111.xml.rels><?xml version="1.0" encoding="UTF-8" standalone="yes"?>
<Relationships xmlns="http://schemas.openxmlformats.org/package/2006/relationships"><Relationship Id="rId2" Type="http://schemas.microsoft.com/office/2011/relationships/chartColorStyle" Target="colors111.xml"/><Relationship Id="rId1" Type="http://schemas.microsoft.com/office/2011/relationships/chartStyle" Target="style111.xml"/></Relationships>
</file>

<file path=xl/charts/_rels/chart112.xml.rels><?xml version="1.0" encoding="UTF-8" standalone="yes"?>
<Relationships xmlns="http://schemas.openxmlformats.org/package/2006/relationships"><Relationship Id="rId2" Type="http://schemas.microsoft.com/office/2011/relationships/chartColorStyle" Target="colors112.xml"/><Relationship Id="rId1" Type="http://schemas.microsoft.com/office/2011/relationships/chartStyle" Target="style112.xml"/></Relationships>
</file>

<file path=xl/charts/_rels/chart113.xml.rels><?xml version="1.0" encoding="UTF-8" standalone="yes"?>
<Relationships xmlns="http://schemas.openxmlformats.org/package/2006/relationships"><Relationship Id="rId2" Type="http://schemas.microsoft.com/office/2011/relationships/chartColorStyle" Target="colors113.xml"/><Relationship Id="rId1" Type="http://schemas.microsoft.com/office/2011/relationships/chartStyle" Target="style113.xml"/></Relationships>
</file>

<file path=xl/charts/_rels/chart114.xml.rels><?xml version="1.0" encoding="UTF-8" standalone="yes"?>
<Relationships xmlns="http://schemas.openxmlformats.org/package/2006/relationships"><Relationship Id="rId2" Type="http://schemas.microsoft.com/office/2011/relationships/chartColorStyle" Target="colors114.xml"/><Relationship Id="rId1" Type="http://schemas.microsoft.com/office/2011/relationships/chartStyle" Target="style114.xml"/></Relationships>
</file>

<file path=xl/charts/_rels/chart115.xml.rels><?xml version="1.0" encoding="UTF-8" standalone="yes"?>
<Relationships xmlns="http://schemas.openxmlformats.org/package/2006/relationships"><Relationship Id="rId2" Type="http://schemas.microsoft.com/office/2011/relationships/chartColorStyle" Target="colors115.xml"/><Relationship Id="rId1" Type="http://schemas.microsoft.com/office/2011/relationships/chartStyle" Target="style115.xml"/></Relationships>
</file>

<file path=xl/charts/_rels/chart116.xml.rels><?xml version="1.0" encoding="UTF-8" standalone="yes"?>
<Relationships xmlns="http://schemas.openxmlformats.org/package/2006/relationships"><Relationship Id="rId2" Type="http://schemas.microsoft.com/office/2011/relationships/chartColorStyle" Target="colors116.xml"/><Relationship Id="rId1" Type="http://schemas.microsoft.com/office/2011/relationships/chartStyle" Target="style116.xml"/></Relationships>
</file>

<file path=xl/charts/_rels/chart117.xml.rels><?xml version="1.0" encoding="UTF-8" standalone="yes"?>
<Relationships xmlns="http://schemas.openxmlformats.org/package/2006/relationships"><Relationship Id="rId2" Type="http://schemas.microsoft.com/office/2011/relationships/chartColorStyle" Target="colors117.xml"/><Relationship Id="rId1" Type="http://schemas.microsoft.com/office/2011/relationships/chartStyle" Target="style117.xml"/></Relationships>
</file>

<file path=xl/charts/_rels/chart118.xml.rels><?xml version="1.0" encoding="UTF-8" standalone="yes"?>
<Relationships xmlns="http://schemas.openxmlformats.org/package/2006/relationships"><Relationship Id="rId2" Type="http://schemas.microsoft.com/office/2011/relationships/chartColorStyle" Target="colors118.xml"/><Relationship Id="rId1" Type="http://schemas.microsoft.com/office/2011/relationships/chartStyle" Target="style118.xml"/></Relationships>
</file>

<file path=xl/charts/_rels/chart119.xml.rels><?xml version="1.0" encoding="UTF-8" standalone="yes"?>
<Relationships xmlns="http://schemas.openxmlformats.org/package/2006/relationships"><Relationship Id="rId2" Type="http://schemas.microsoft.com/office/2011/relationships/chartColorStyle" Target="colors119.xml"/><Relationship Id="rId1" Type="http://schemas.microsoft.com/office/2011/relationships/chartStyle" Target="style119.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20.xml.rels><?xml version="1.0" encoding="UTF-8" standalone="yes"?>
<Relationships xmlns="http://schemas.openxmlformats.org/package/2006/relationships"><Relationship Id="rId2" Type="http://schemas.microsoft.com/office/2011/relationships/chartColorStyle" Target="colors120.xml"/><Relationship Id="rId1" Type="http://schemas.microsoft.com/office/2011/relationships/chartStyle" Target="style120.xml"/></Relationships>
</file>

<file path=xl/charts/_rels/chart121.xml.rels><?xml version="1.0" encoding="UTF-8" standalone="yes"?>
<Relationships xmlns="http://schemas.openxmlformats.org/package/2006/relationships"><Relationship Id="rId2" Type="http://schemas.microsoft.com/office/2011/relationships/chartColorStyle" Target="colors121.xml"/><Relationship Id="rId1" Type="http://schemas.microsoft.com/office/2011/relationships/chartStyle" Target="style121.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45.xml.rels><?xml version="1.0" encoding="UTF-8" standalone="yes"?>
<Relationships xmlns="http://schemas.openxmlformats.org/package/2006/relationships"><Relationship Id="rId2" Type="http://schemas.microsoft.com/office/2011/relationships/chartColorStyle" Target="colors45.xml"/><Relationship Id="rId1" Type="http://schemas.microsoft.com/office/2011/relationships/chartStyle" Target="style45.xml"/></Relationships>
</file>

<file path=xl/charts/_rels/chart46.xml.rels><?xml version="1.0" encoding="UTF-8" standalone="yes"?>
<Relationships xmlns="http://schemas.openxmlformats.org/package/2006/relationships"><Relationship Id="rId2" Type="http://schemas.microsoft.com/office/2011/relationships/chartColorStyle" Target="colors46.xml"/><Relationship Id="rId1" Type="http://schemas.microsoft.com/office/2011/relationships/chartStyle" Target="style46.xml"/></Relationships>
</file>

<file path=xl/charts/_rels/chart47.xml.rels><?xml version="1.0" encoding="UTF-8" standalone="yes"?>
<Relationships xmlns="http://schemas.openxmlformats.org/package/2006/relationships"><Relationship Id="rId2" Type="http://schemas.microsoft.com/office/2011/relationships/chartColorStyle" Target="colors47.xml"/><Relationship Id="rId1" Type="http://schemas.microsoft.com/office/2011/relationships/chartStyle" Target="style47.xml"/></Relationships>
</file>

<file path=xl/charts/_rels/chart48.xml.rels><?xml version="1.0" encoding="UTF-8" standalone="yes"?>
<Relationships xmlns="http://schemas.openxmlformats.org/package/2006/relationships"><Relationship Id="rId2" Type="http://schemas.microsoft.com/office/2011/relationships/chartColorStyle" Target="colors48.xml"/><Relationship Id="rId1" Type="http://schemas.microsoft.com/office/2011/relationships/chartStyle" Target="style48.xml"/></Relationships>
</file>

<file path=xl/charts/_rels/chart49.xml.rels><?xml version="1.0" encoding="UTF-8" standalone="yes"?>
<Relationships xmlns="http://schemas.openxmlformats.org/package/2006/relationships"><Relationship Id="rId2" Type="http://schemas.microsoft.com/office/2011/relationships/chartColorStyle" Target="colors49.xml"/><Relationship Id="rId1" Type="http://schemas.microsoft.com/office/2011/relationships/chartStyle" Target="style49.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0.xml.rels><?xml version="1.0" encoding="UTF-8" standalone="yes"?>
<Relationships xmlns="http://schemas.openxmlformats.org/package/2006/relationships"><Relationship Id="rId2" Type="http://schemas.microsoft.com/office/2011/relationships/chartColorStyle" Target="colors50.xml"/><Relationship Id="rId1" Type="http://schemas.microsoft.com/office/2011/relationships/chartStyle" Target="style50.xml"/></Relationships>
</file>

<file path=xl/charts/_rels/chart51.xml.rels><?xml version="1.0" encoding="UTF-8" standalone="yes"?>
<Relationships xmlns="http://schemas.openxmlformats.org/package/2006/relationships"><Relationship Id="rId2" Type="http://schemas.microsoft.com/office/2011/relationships/chartColorStyle" Target="colors51.xml"/><Relationship Id="rId1" Type="http://schemas.microsoft.com/office/2011/relationships/chartStyle" Target="style51.xml"/></Relationships>
</file>

<file path=xl/charts/_rels/chart52.xml.rels><?xml version="1.0" encoding="UTF-8" standalone="yes"?>
<Relationships xmlns="http://schemas.openxmlformats.org/package/2006/relationships"><Relationship Id="rId2" Type="http://schemas.microsoft.com/office/2011/relationships/chartColorStyle" Target="colors52.xml"/><Relationship Id="rId1" Type="http://schemas.microsoft.com/office/2011/relationships/chartStyle" Target="style52.xml"/></Relationships>
</file>

<file path=xl/charts/_rels/chart53.xml.rels><?xml version="1.0" encoding="UTF-8" standalone="yes"?>
<Relationships xmlns="http://schemas.openxmlformats.org/package/2006/relationships"><Relationship Id="rId2" Type="http://schemas.microsoft.com/office/2011/relationships/chartColorStyle" Target="colors53.xml"/><Relationship Id="rId1" Type="http://schemas.microsoft.com/office/2011/relationships/chartStyle" Target="style53.xml"/></Relationships>
</file>

<file path=xl/charts/_rels/chart54.xml.rels><?xml version="1.0" encoding="UTF-8" standalone="yes"?>
<Relationships xmlns="http://schemas.openxmlformats.org/package/2006/relationships"><Relationship Id="rId2" Type="http://schemas.microsoft.com/office/2011/relationships/chartColorStyle" Target="colors54.xml"/><Relationship Id="rId1" Type="http://schemas.microsoft.com/office/2011/relationships/chartStyle" Target="style54.xml"/></Relationships>
</file>

<file path=xl/charts/_rels/chart55.xml.rels><?xml version="1.0" encoding="UTF-8" standalone="yes"?>
<Relationships xmlns="http://schemas.openxmlformats.org/package/2006/relationships"><Relationship Id="rId2" Type="http://schemas.microsoft.com/office/2011/relationships/chartColorStyle" Target="colors55.xml"/><Relationship Id="rId1" Type="http://schemas.microsoft.com/office/2011/relationships/chartStyle" Target="style55.xml"/></Relationships>
</file>

<file path=xl/charts/_rels/chart56.xml.rels><?xml version="1.0" encoding="UTF-8" standalone="yes"?>
<Relationships xmlns="http://schemas.openxmlformats.org/package/2006/relationships"><Relationship Id="rId2" Type="http://schemas.microsoft.com/office/2011/relationships/chartColorStyle" Target="colors56.xml"/><Relationship Id="rId1" Type="http://schemas.microsoft.com/office/2011/relationships/chartStyle" Target="style56.xml"/></Relationships>
</file>

<file path=xl/charts/_rels/chart57.xml.rels><?xml version="1.0" encoding="UTF-8" standalone="yes"?>
<Relationships xmlns="http://schemas.openxmlformats.org/package/2006/relationships"><Relationship Id="rId2" Type="http://schemas.microsoft.com/office/2011/relationships/chartColorStyle" Target="colors57.xml"/><Relationship Id="rId1" Type="http://schemas.microsoft.com/office/2011/relationships/chartStyle" Target="style57.xml"/></Relationships>
</file>

<file path=xl/charts/_rels/chart58.xml.rels><?xml version="1.0" encoding="UTF-8" standalone="yes"?>
<Relationships xmlns="http://schemas.openxmlformats.org/package/2006/relationships"><Relationship Id="rId2" Type="http://schemas.microsoft.com/office/2011/relationships/chartColorStyle" Target="colors58.xml"/><Relationship Id="rId1" Type="http://schemas.microsoft.com/office/2011/relationships/chartStyle" Target="style58.xml"/></Relationships>
</file>

<file path=xl/charts/_rels/chart59.xml.rels><?xml version="1.0" encoding="UTF-8" standalone="yes"?>
<Relationships xmlns="http://schemas.openxmlformats.org/package/2006/relationships"><Relationship Id="rId2" Type="http://schemas.microsoft.com/office/2011/relationships/chartColorStyle" Target="colors59.xml"/><Relationship Id="rId1" Type="http://schemas.microsoft.com/office/2011/relationships/chartStyle" Target="style59.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60.xml.rels><?xml version="1.0" encoding="UTF-8" standalone="yes"?>
<Relationships xmlns="http://schemas.openxmlformats.org/package/2006/relationships"><Relationship Id="rId2" Type="http://schemas.microsoft.com/office/2011/relationships/chartColorStyle" Target="colors60.xml"/><Relationship Id="rId1" Type="http://schemas.microsoft.com/office/2011/relationships/chartStyle" Target="style60.xml"/></Relationships>
</file>

<file path=xl/charts/_rels/chart61.xml.rels><?xml version="1.0" encoding="UTF-8" standalone="yes"?>
<Relationships xmlns="http://schemas.openxmlformats.org/package/2006/relationships"><Relationship Id="rId2" Type="http://schemas.microsoft.com/office/2011/relationships/chartColorStyle" Target="colors61.xml"/><Relationship Id="rId1" Type="http://schemas.microsoft.com/office/2011/relationships/chartStyle" Target="style61.xml"/></Relationships>
</file>

<file path=xl/charts/_rels/chart62.xml.rels><?xml version="1.0" encoding="UTF-8" standalone="yes"?>
<Relationships xmlns="http://schemas.openxmlformats.org/package/2006/relationships"><Relationship Id="rId2" Type="http://schemas.microsoft.com/office/2011/relationships/chartColorStyle" Target="colors62.xml"/><Relationship Id="rId1" Type="http://schemas.microsoft.com/office/2011/relationships/chartStyle" Target="style62.xml"/></Relationships>
</file>

<file path=xl/charts/_rels/chart63.xml.rels><?xml version="1.0" encoding="UTF-8" standalone="yes"?>
<Relationships xmlns="http://schemas.openxmlformats.org/package/2006/relationships"><Relationship Id="rId2" Type="http://schemas.microsoft.com/office/2011/relationships/chartColorStyle" Target="colors63.xml"/><Relationship Id="rId1" Type="http://schemas.microsoft.com/office/2011/relationships/chartStyle" Target="style63.xml"/></Relationships>
</file>

<file path=xl/charts/_rels/chart64.xml.rels><?xml version="1.0" encoding="UTF-8" standalone="yes"?>
<Relationships xmlns="http://schemas.openxmlformats.org/package/2006/relationships"><Relationship Id="rId2" Type="http://schemas.microsoft.com/office/2011/relationships/chartColorStyle" Target="colors64.xml"/><Relationship Id="rId1" Type="http://schemas.microsoft.com/office/2011/relationships/chartStyle" Target="style64.xml"/></Relationships>
</file>

<file path=xl/charts/_rels/chart65.xml.rels><?xml version="1.0" encoding="UTF-8" standalone="yes"?>
<Relationships xmlns="http://schemas.openxmlformats.org/package/2006/relationships"><Relationship Id="rId2" Type="http://schemas.microsoft.com/office/2011/relationships/chartColorStyle" Target="colors65.xml"/><Relationship Id="rId1" Type="http://schemas.microsoft.com/office/2011/relationships/chartStyle" Target="style65.xml"/></Relationships>
</file>

<file path=xl/charts/_rels/chart66.xml.rels><?xml version="1.0" encoding="UTF-8" standalone="yes"?>
<Relationships xmlns="http://schemas.openxmlformats.org/package/2006/relationships"><Relationship Id="rId2" Type="http://schemas.microsoft.com/office/2011/relationships/chartColorStyle" Target="colors66.xml"/><Relationship Id="rId1" Type="http://schemas.microsoft.com/office/2011/relationships/chartStyle" Target="style66.xml"/></Relationships>
</file>

<file path=xl/charts/_rels/chart67.xml.rels><?xml version="1.0" encoding="UTF-8" standalone="yes"?>
<Relationships xmlns="http://schemas.openxmlformats.org/package/2006/relationships"><Relationship Id="rId2" Type="http://schemas.microsoft.com/office/2011/relationships/chartColorStyle" Target="colors67.xml"/><Relationship Id="rId1" Type="http://schemas.microsoft.com/office/2011/relationships/chartStyle" Target="style67.xml"/></Relationships>
</file>

<file path=xl/charts/_rels/chart68.xml.rels><?xml version="1.0" encoding="UTF-8" standalone="yes"?>
<Relationships xmlns="http://schemas.openxmlformats.org/package/2006/relationships"><Relationship Id="rId2" Type="http://schemas.microsoft.com/office/2011/relationships/chartColorStyle" Target="colors68.xml"/><Relationship Id="rId1" Type="http://schemas.microsoft.com/office/2011/relationships/chartStyle" Target="style68.xml"/></Relationships>
</file>

<file path=xl/charts/_rels/chart69.xml.rels><?xml version="1.0" encoding="UTF-8" standalone="yes"?>
<Relationships xmlns="http://schemas.openxmlformats.org/package/2006/relationships"><Relationship Id="rId2" Type="http://schemas.microsoft.com/office/2011/relationships/chartColorStyle" Target="colors69.xml"/><Relationship Id="rId1" Type="http://schemas.microsoft.com/office/2011/relationships/chartStyle" Target="style69.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70.xml.rels><?xml version="1.0" encoding="UTF-8" standalone="yes"?>
<Relationships xmlns="http://schemas.openxmlformats.org/package/2006/relationships"><Relationship Id="rId2" Type="http://schemas.microsoft.com/office/2011/relationships/chartColorStyle" Target="colors70.xml"/><Relationship Id="rId1" Type="http://schemas.microsoft.com/office/2011/relationships/chartStyle" Target="style70.xml"/></Relationships>
</file>

<file path=xl/charts/_rels/chart71.xml.rels><?xml version="1.0" encoding="UTF-8" standalone="yes"?>
<Relationships xmlns="http://schemas.openxmlformats.org/package/2006/relationships"><Relationship Id="rId2" Type="http://schemas.microsoft.com/office/2011/relationships/chartColorStyle" Target="colors71.xml"/><Relationship Id="rId1" Type="http://schemas.microsoft.com/office/2011/relationships/chartStyle" Target="style71.xml"/></Relationships>
</file>

<file path=xl/charts/_rels/chart72.xml.rels><?xml version="1.0" encoding="UTF-8" standalone="yes"?>
<Relationships xmlns="http://schemas.openxmlformats.org/package/2006/relationships"><Relationship Id="rId2" Type="http://schemas.microsoft.com/office/2011/relationships/chartColorStyle" Target="colors72.xml"/><Relationship Id="rId1" Type="http://schemas.microsoft.com/office/2011/relationships/chartStyle" Target="style72.xml"/></Relationships>
</file>

<file path=xl/charts/_rels/chart73.xml.rels><?xml version="1.0" encoding="UTF-8" standalone="yes"?>
<Relationships xmlns="http://schemas.openxmlformats.org/package/2006/relationships"><Relationship Id="rId2" Type="http://schemas.microsoft.com/office/2011/relationships/chartColorStyle" Target="colors73.xml"/><Relationship Id="rId1" Type="http://schemas.microsoft.com/office/2011/relationships/chartStyle" Target="style73.xml"/></Relationships>
</file>

<file path=xl/charts/_rels/chart74.xml.rels><?xml version="1.0" encoding="UTF-8" standalone="yes"?>
<Relationships xmlns="http://schemas.openxmlformats.org/package/2006/relationships"><Relationship Id="rId2" Type="http://schemas.microsoft.com/office/2011/relationships/chartColorStyle" Target="colors74.xml"/><Relationship Id="rId1" Type="http://schemas.microsoft.com/office/2011/relationships/chartStyle" Target="style74.xml"/></Relationships>
</file>

<file path=xl/charts/_rels/chart75.xml.rels><?xml version="1.0" encoding="UTF-8" standalone="yes"?>
<Relationships xmlns="http://schemas.openxmlformats.org/package/2006/relationships"><Relationship Id="rId2" Type="http://schemas.microsoft.com/office/2011/relationships/chartColorStyle" Target="colors75.xml"/><Relationship Id="rId1" Type="http://schemas.microsoft.com/office/2011/relationships/chartStyle" Target="style75.xml"/></Relationships>
</file>

<file path=xl/charts/_rels/chart76.xml.rels><?xml version="1.0" encoding="UTF-8" standalone="yes"?>
<Relationships xmlns="http://schemas.openxmlformats.org/package/2006/relationships"><Relationship Id="rId2" Type="http://schemas.microsoft.com/office/2011/relationships/chartColorStyle" Target="colors76.xml"/><Relationship Id="rId1" Type="http://schemas.microsoft.com/office/2011/relationships/chartStyle" Target="style76.xml"/></Relationships>
</file>

<file path=xl/charts/_rels/chart77.xml.rels><?xml version="1.0" encoding="UTF-8" standalone="yes"?>
<Relationships xmlns="http://schemas.openxmlformats.org/package/2006/relationships"><Relationship Id="rId2" Type="http://schemas.microsoft.com/office/2011/relationships/chartColorStyle" Target="colors77.xml"/><Relationship Id="rId1" Type="http://schemas.microsoft.com/office/2011/relationships/chartStyle" Target="style77.xml"/></Relationships>
</file>

<file path=xl/charts/_rels/chart78.xml.rels><?xml version="1.0" encoding="UTF-8" standalone="yes"?>
<Relationships xmlns="http://schemas.openxmlformats.org/package/2006/relationships"><Relationship Id="rId2" Type="http://schemas.microsoft.com/office/2011/relationships/chartColorStyle" Target="colors78.xml"/><Relationship Id="rId1" Type="http://schemas.microsoft.com/office/2011/relationships/chartStyle" Target="style78.xml"/></Relationships>
</file>

<file path=xl/charts/_rels/chart79.xml.rels><?xml version="1.0" encoding="UTF-8" standalone="yes"?>
<Relationships xmlns="http://schemas.openxmlformats.org/package/2006/relationships"><Relationship Id="rId2" Type="http://schemas.microsoft.com/office/2011/relationships/chartColorStyle" Target="colors79.xml"/><Relationship Id="rId1" Type="http://schemas.microsoft.com/office/2011/relationships/chartStyle" Target="style79.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80.xml.rels><?xml version="1.0" encoding="UTF-8" standalone="yes"?>
<Relationships xmlns="http://schemas.openxmlformats.org/package/2006/relationships"><Relationship Id="rId2" Type="http://schemas.microsoft.com/office/2011/relationships/chartColorStyle" Target="colors80.xml"/><Relationship Id="rId1" Type="http://schemas.microsoft.com/office/2011/relationships/chartStyle" Target="style80.xml"/></Relationships>
</file>

<file path=xl/charts/_rels/chart81.xml.rels><?xml version="1.0" encoding="UTF-8" standalone="yes"?>
<Relationships xmlns="http://schemas.openxmlformats.org/package/2006/relationships"><Relationship Id="rId2" Type="http://schemas.microsoft.com/office/2011/relationships/chartColorStyle" Target="colors81.xml"/><Relationship Id="rId1" Type="http://schemas.microsoft.com/office/2011/relationships/chartStyle" Target="style81.xml"/></Relationships>
</file>

<file path=xl/charts/_rels/chart82.xml.rels><?xml version="1.0" encoding="UTF-8" standalone="yes"?>
<Relationships xmlns="http://schemas.openxmlformats.org/package/2006/relationships"><Relationship Id="rId2" Type="http://schemas.microsoft.com/office/2011/relationships/chartColorStyle" Target="colors82.xml"/><Relationship Id="rId1" Type="http://schemas.microsoft.com/office/2011/relationships/chartStyle" Target="style82.xml"/></Relationships>
</file>

<file path=xl/charts/_rels/chart83.xml.rels><?xml version="1.0" encoding="UTF-8" standalone="yes"?>
<Relationships xmlns="http://schemas.openxmlformats.org/package/2006/relationships"><Relationship Id="rId2" Type="http://schemas.microsoft.com/office/2011/relationships/chartColorStyle" Target="colors83.xml"/><Relationship Id="rId1" Type="http://schemas.microsoft.com/office/2011/relationships/chartStyle" Target="style83.xml"/></Relationships>
</file>

<file path=xl/charts/_rels/chart84.xml.rels><?xml version="1.0" encoding="UTF-8" standalone="yes"?>
<Relationships xmlns="http://schemas.openxmlformats.org/package/2006/relationships"><Relationship Id="rId2" Type="http://schemas.microsoft.com/office/2011/relationships/chartColorStyle" Target="colors84.xml"/><Relationship Id="rId1" Type="http://schemas.microsoft.com/office/2011/relationships/chartStyle" Target="style84.xml"/></Relationships>
</file>

<file path=xl/charts/_rels/chart85.xml.rels><?xml version="1.0" encoding="UTF-8" standalone="yes"?>
<Relationships xmlns="http://schemas.openxmlformats.org/package/2006/relationships"><Relationship Id="rId2" Type="http://schemas.microsoft.com/office/2011/relationships/chartColorStyle" Target="colors85.xml"/><Relationship Id="rId1" Type="http://schemas.microsoft.com/office/2011/relationships/chartStyle" Target="style85.xml"/></Relationships>
</file>

<file path=xl/charts/_rels/chart86.xml.rels><?xml version="1.0" encoding="UTF-8" standalone="yes"?>
<Relationships xmlns="http://schemas.openxmlformats.org/package/2006/relationships"><Relationship Id="rId2" Type="http://schemas.microsoft.com/office/2011/relationships/chartColorStyle" Target="colors86.xml"/><Relationship Id="rId1" Type="http://schemas.microsoft.com/office/2011/relationships/chartStyle" Target="style86.xml"/></Relationships>
</file>

<file path=xl/charts/_rels/chart87.xml.rels><?xml version="1.0" encoding="UTF-8" standalone="yes"?>
<Relationships xmlns="http://schemas.openxmlformats.org/package/2006/relationships"><Relationship Id="rId2" Type="http://schemas.microsoft.com/office/2011/relationships/chartColorStyle" Target="colors87.xml"/><Relationship Id="rId1" Type="http://schemas.microsoft.com/office/2011/relationships/chartStyle" Target="style87.xml"/></Relationships>
</file>

<file path=xl/charts/_rels/chart88.xml.rels><?xml version="1.0" encoding="UTF-8" standalone="yes"?>
<Relationships xmlns="http://schemas.openxmlformats.org/package/2006/relationships"><Relationship Id="rId2" Type="http://schemas.microsoft.com/office/2011/relationships/chartColorStyle" Target="colors88.xml"/><Relationship Id="rId1" Type="http://schemas.microsoft.com/office/2011/relationships/chartStyle" Target="style88.xml"/></Relationships>
</file>

<file path=xl/charts/_rels/chart89.xml.rels><?xml version="1.0" encoding="UTF-8" standalone="yes"?>
<Relationships xmlns="http://schemas.openxmlformats.org/package/2006/relationships"><Relationship Id="rId2" Type="http://schemas.microsoft.com/office/2011/relationships/chartColorStyle" Target="colors89.xml"/><Relationship Id="rId1" Type="http://schemas.microsoft.com/office/2011/relationships/chartStyle" Target="style89.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90.xml.rels><?xml version="1.0" encoding="UTF-8" standalone="yes"?>
<Relationships xmlns="http://schemas.openxmlformats.org/package/2006/relationships"><Relationship Id="rId2" Type="http://schemas.microsoft.com/office/2011/relationships/chartColorStyle" Target="colors90.xml"/><Relationship Id="rId1" Type="http://schemas.microsoft.com/office/2011/relationships/chartStyle" Target="style90.xml"/></Relationships>
</file>

<file path=xl/charts/_rels/chart91.xml.rels><?xml version="1.0" encoding="UTF-8" standalone="yes"?>
<Relationships xmlns="http://schemas.openxmlformats.org/package/2006/relationships"><Relationship Id="rId2" Type="http://schemas.microsoft.com/office/2011/relationships/chartColorStyle" Target="colors91.xml"/><Relationship Id="rId1" Type="http://schemas.microsoft.com/office/2011/relationships/chartStyle" Target="style91.xml"/></Relationships>
</file>

<file path=xl/charts/_rels/chart92.xml.rels><?xml version="1.0" encoding="UTF-8" standalone="yes"?>
<Relationships xmlns="http://schemas.openxmlformats.org/package/2006/relationships"><Relationship Id="rId2" Type="http://schemas.microsoft.com/office/2011/relationships/chartColorStyle" Target="colors92.xml"/><Relationship Id="rId1" Type="http://schemas.microsoft.com/office/2011/relationships/chartStyle" Target="style92.xml"/></Relationships>
</file>

<file path=xl/charts/_rels/chart93.xml.rels><?xml version="1.0" encoding="UTF-8" standalone="yes"?>
<Relationships xmlns="http://schemas.openxmlformats.org/package/2006/relationships"><Relationship Id="rId2" Type="http://schemas.microsoft.com/office/2011/relationships/chartColorStyle" Target="colors93.xml"/><Relationship Id="rId1" Type="http://schemas.microsoft.com/office/2011/relationships/chartStyle" Target="style93.xml"/></Relationships>
</file>

<file path=xl/charts/_rels/chart94.xml.rels><?xml version="1.0" encoding="UTF-8" standalone="yes"?>
<Relationships xmlns="http://schemas.openxmlformats.org/package/2006/relationships"><Relationship Id="rId2" Type="http://schemas.microsoft.com/office/2011/relationships/chartColorStyle" Target="colors94.xml"/><Relationship Id="rId1" Type="http://schemas.microsoft.com/office/2011/relationships/chartStyle" Target="style94.xml"/></Relationships>
</file>

<file path=xl/charts/_rels/chart95.xml.rels><?xml version="1.0" encoding="UTF-8" standalone="yes"?>
<Relationships xmlns="http://schemas.openxmlformats.org/package/2006/relationships"><Relationship Id="rId2" Type="http://schemas.microsoft.com/office/2011/relationships/chartColorStyle" Target="colors95.xml"/><Relationship Id="rId1" Type="http://schemas.microsoft.com/office/2011/relationships/chartStyle" Target="style95.xml"/></Relationships>
</file>

<file path=xl/charts/_rels/chart96.xml.rels><?xml version="1.0" encoding="UTF-8" standalone="yes"?>
<Relationships xmlns="http://schemas.openxmlformats.org/package/2006/relationships"><Relationship Id="rId2" Type="http://schemas.microsoft.com/office/2011/relationships/chartColorStyle" Target="colors96.xml"/><Relationship Id="rId1" Type="http://schemas.microsoft.com/office/2011/relationships/chartStyle" Target="style96.xml"/></Relationships>
</file>

<file path=xl/charts/_rels/chart97.xml.rels><?xml version="1.0" encoding="UTF-8" standalone="yes"?>
<Relationships xmlns="http://schemas.openxmlformats.org/package/2006/relationships"><Relationship Id="rId2" Type="http://schemas.microsoft.com/office/2011/relationships/chartColorStyle" Target="colors97.xml"/><Relationship Id="rId1" Type="http://schemas.microsoft.com/office/2011/relationships/chartStyle" Target="style97.xml"/></Relationships>
</file>

<file path=xl/charts/_rels/chart98.xml.rels><?xml version="1.0" encoding="UTF-8" standalone="yes"?>
<Relationships xmlns="http://schemas.openxmlformats.org/package/2006/relationships"><Relationship Id="rId2" Type="http://schemas.microsoft.com/office/2011/relationships/chartColorStyle" Target="colors98.xml"/><Relationship Id="rId1" Type="http://schemas.microsoft.com/office/2011/relationships/chartStyle" Target="style98.xml"/></Relationships>
</file>

<file path=xl/charts/_rels/chart99.xml.rels><?xml version="1.0" encoding="UTF-8" standalone="yes"?>
<Relationships xmlns="http://schemas.openxmlformats.org/package/2006/relationships"><Relationship Id="rId2" Type="http://schemas.microsoft.com/office/2011/relationships/chartColorStyle" Target="colors99.xml"/><Relationship Id="rId1" Type="http://schemas.microsoft.com/office/2011/relationships/chartStyle" Target="style9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Accounting</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435-4BF5-A736-CC4CF579BFE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50D-4FFC-8B74-E31F7BB8BFA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50D-4FFC-8B74-E31F7BB8BFA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50D-4FFC-8B74-E31F7BB8BFA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B435-4BF5-A736-CC4CF579BFE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FET!$I$122:$I$126</c:f>
            </c:numRef>
          </c:val>
          <c:extLst>
            <c:ext xmlns:c16="http://schemas.microsoft.com/office/drawing/2014/chart" uri="{C3380CC4-5D6E-409C-BE32-E72D297353CC}">
              <c16:uniqueId val="{00000000-B435-4BF5-A736-CC4CF579BFE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Computer Applications Technology (CAT)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FDE-4AED-B2C4-539EAB94450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FDE-4AED-B2C4-539EAB94450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FDE-4AED-B2C4-539EAB94450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FDE-4AED-B2C4-539EAB94450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FDE-4AED-B2C4-539EAB94450F}"/>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FDE-4AED-B2C4-539EAB94450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FET!$R$122:$R$127</c:f>
            </c:numRef>
          </c:val>
          <c:extLst>
            <c:ext xmlns:c16="http://schemas.microsoft.com/office/drawing/2014/chart" uri="{C3380CC4-5D6E-409C-BE32-E72D297353CC}">
              <c16:uniqueId val="{0000000C-BFDE-4AED-B2C4-539EAB94450F}"/>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Geography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1D6-4B25-918A-5393A182E3F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1D6-4B25-918A-5393A182E3F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1D6-4B25-918A-5393A182E3F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1D6-4B25-918A-5393A182E3F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1D6-4B25-918A-5393A182E3F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1D6-4B25-918A-5393A182E3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FET!$DD$122:$DD$126</c:f>
            </c:numRef>
          </c:val>
          <c:extLst>
            <c:ext xmlns:c16="http://schemas.microsoft.com/office/drawing/2014/chart" uri="{C3380CC4-5D6E-409C-BE32-E72D297353CC}">
              <c16:uniqueId val="{0000000C-D1D6-4B25-918A-5393A182E3F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History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9AA-4425-827E-F88331C96AD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9AA-4425-827E-F88331C96AD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9AA-4425-827E-F88331C96AD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9AA-4425-827E-F88331C96AD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9AA-4425-827E-F88331C96AD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9AA-4425-827E-F88331C96AD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FET!$DE$122:$DE$126</c:f>
            </c:numRef>
          </c:val>
          <c:extLst>
            <c:ext xmlns:c16="http://schemas.microsoft.com/office/drawing/2014/chart" uri="{C3380CC4-5D6E-409C-BE32-E72D297353CC}">
              <c16:uniqueId val="{0000000C-79AA-4425-827E-F88331C96AD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Hospitality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A6D-4489-B43D-7C3295352DB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A6D-4489-B43D-7C3295352DB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A6D-4489-B43D-7C3295352DB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A6D-4489-B43D-7C3295352DB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A6D-4489-B43D-7C3295352DB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A6D-4489-B43D-7C3295352DB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FET!$DF$122:$DF$126</c:f>
            </c:numRef>
          </c:val>
          <c:extLst>
            <c:ext xmlns:c16="http://schemas.microsoft.com/office/drawing/2014/chart" uri="{C3380CC4-5D6E-409C-BE32-E72D297353CC}">
              <c16:uniqueId val="{0000000C-5A6D-4489-B43D-7C3295352DB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Information Technology (IT)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610-4C66-95C1-74C3C6DEABE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610-4C66-95C1-74C3C6DEABE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610-4C66-95C1-74C3C6DEABE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610-4C66-95C1-74C3C6DEABE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610-4C66-95C1-74C3C6DEABE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610-4C66-95C1-74C3C6DEABE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FET!$DG$122:$DG$126</c:f>
            </c:numRef>
          </c:val>
          <c:extLst>
            <c:ext xmlns:c16="http://schemas.microsoft.com/office/drawing/2014/chart" uri="{C3380CC4-5D6E-409C-BE32-E72D297353CC}">
              <c16:uniqueId val="{0000000C-B610-4C66-95C1-74C3C6DEABE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45C-4443-96F6-3C0CC2CA05C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45C-4443-96F6-3C0CC2CA05C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45C-4443-96F6-3C0CC2CA05C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45C-4443-96F6-3C0CC2CA05C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45C-4443-96F6-3C0CC2CA05C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45C-4443-96F6-3C0CC2CA05C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FET!$DH$122:$DH$126</c:f>
            </c:numRef>
          </c:val>
          <c:extLst>
            <c:ext xmlns:c16="http://schemas.microsoft.com/office/drawing/2014/chart" uri="{C3380CC4-5D6E-409C-BE32-E72D297353CC}">
              <c16:uniqueId val="{0000000C-245C-4443-96F6-3C0CC2CA05C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595-443F-9BD0-B89A6396B7F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595-443F-9BD0-B89A6396B7F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595-443F-9BD0-B89A6396B7F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595-443F-9BD0-B89A6396B7F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595-443F-9BD0-B89A6396B7F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595-443F-9BD0-B89A6396B7F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FET!$DI$122:$DI$126</c:f>
            </c:numRef>
          </c:val>
          <c:extLst>
            <c:ext xmlns:c16="http://schemas.microsoft.com/office/drawing/2014/chart" uri="{C3380CC4-5D6E-409C-BE32-E72D297353CC}">
              <c16:uniqueId val="{0000000C-C595-443F-9BD0-B89A6396B7F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E68-4EC1-86AB-A3CF6CEC38C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E68-4EC1-86AB-A3CF6CEC38C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E68-4EC1-86AB-A3CF6CEC38C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E68-4EC1-86AB-A3CF6CEC38C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E68-4EC1-86AB-A3CF6CEC38C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E68-4EC1-86AB-A3CF6CEC38C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FET!$DJ$122:$DJ$126</c:f>
            </c:numRef>
          </c:val>
          <c:extLst>
            <c:ext xmlns:c16="http://schemas.microsoft.com/office/drawing/2014/chart" uri="{C3380CC4-5D6E-409C-BE32-E72D297353CC}">
              <c16:uniqueId val="{0000000C-8E68-4EC1-86AB-A3CF6CEC38C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3D1-4D52-9E72-5574AAB1E11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3D1-4D52-9E72-5574AAB1E11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3D1-4D52-9E72-5574AAB1E11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3D1-4D52-9E72-5574AAB1E11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3D1-4D52-9E72-5574AAB1E11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3D1-4D52-9E72-5574AAB1E11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FET!$DK$122:$DK$126</c:f>
            </c:numRef>
          </c:val>
          <c:extLst>
            <c:ext xmlns:c16="http://schemas.microsoft.com/office/drawing/2014/chart" uri="{C3380CC4-5D6E-409C-BE32-E72D297353CC}">
              <c16:uniqueId val="{0000000C-93D1-4D52-9E72-5574AAB1E11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Marine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D8B-4DAB-B03B-F20AA39A89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D8B-4DAB-B03B-F20AA39A89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D8B-4DAB-B03B-F20AA39A89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D8B-4DAB-B03B-F20AA39A89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D8B-4DAB-B03B-F20AA39A89C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D8B-4DAB-B03B-F20AA39A89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FET!$DL$122:$DL$126</c:f>
            </c:numRef>
          </c:val>
          <c:extLst>
            <c:ext xmlns:c16="http://schemas.microsoft.com/office/drawing/2014/chart" uri="{C3380CC4-5D6E-409C-BE32-E72D297353CC}">
              <c16:uniqueId val="{0000000C-5D8B-4DAB-B03B-F20AA39A89C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Mathematical Literacy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34F-4628-837B-5ACEEE98B2C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34F-4628-837B-5ACEEE98B2C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34F-4628-837B-5ACEEE98B2C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34F-4628-837B-5ACEEE98B2C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34F-4628-837B-5ACEEE98B2C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34F-4628-837B-5ACEEE98B2C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FET!$DM$122:$DM$126</c:f>
            </c:numRef>
          </c:val>
          <c:extLst>
            <c:ext xmlns:c16="http://schemas.microsoft.com/office/drawing/2014/chart" uri="{C3380CC4-5D6E-409C-BE32-E72D297353CC}">
              <c16:uniqueId val="{0000000C-F34F-4628-837B-5ACEEE98B2C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Consumer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87E-4333-BA3F-FDC8852975E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87E-4333-BA3F-FDC8852975E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87E-4333-BA3F-FDC8852975E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87E-4333-BA3F-FDC8852975E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87E-4333-BA3F-FDC8852975E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87E-4333-BA3F-FDC8852975E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FET!$S$122:$S$127</c:f>
            </c:numRef>
          </c:val>
          <c:extLst>
            <c:ext xmlns:c16="http://schemas.microsoft.com/office/drawing/2014/chart" uri="{C3380CC4-5D6E-409C-BE32-E72D297353CC}">
              <c16:uniqueId val="{0000000C-F87E-4333-BA3F-FDC8852975E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82E-49F0-89C8-BDCDD50227E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82E-49F0-89C8-BDCDD50227E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82E-49F0-89C8-BDCDD50227E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82E-49F0-89C8-BDCDD50227E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82E-49F0-89C8-BDCDD50227E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82E-49F0-89C8-BDCDD50227E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FET!$DN$122:$DN$126</c:f>
            </c:numRef>
          </c:val>
          <c:extLst>
            <c:ext xmlns:c16="http://schemas.microsoft.com/office/drawing/2014/chart" uri="{C3380CC4-5D6E-409C-BE32-E72D297353CC}">
              <c16:uniqueId val="{0000000C-082E-49F0-89C8-BDCDD50227E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Mechanical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5B0-4649-BC16-47866FB0D06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5B0-4649-BC16-47866FB0D06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5B0-4649-BC16-47866FB0D06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5B0-4649-BC16-47866FB0D06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5B0-4649-BC16-47866FB0D06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5B0-4649-BC16-47866FB0D06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FET!$DO$122:$DO$126</c:f>
            </c:numRef>
          </c:val>
          <c:extLst>
            <c:ext xmlns:c16="http://schemas.microsoft.com/office/drawing/2014/chart" uri="{C3380CC4-5D6E-409C-BE32-E72D297353CC}">
              <c16:uniqueId val="{0000000C-E5B0-4649-BC16-47866FB0D06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Music</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8FC-4F02-8534-32758B64096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8FC-4F02-8534-32758B64096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8FC-4F02-8534-32758B64096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8FC-4F02-8534-32758B64096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8FC-4F02-8534-32758B640969}"/>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8FC-4F02-8534-32758B64096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FET!$DP$122:$DP$126</c:f>
            </c:numRef>
          </c:val>
          <c:extLst>
            <c:ext xmlns:c16="http://schemas.microsoft.com/office/drawing/2014/chart" uri="{C3380CC4-5D6E-409C-BE32-E72D297353CC}">
              <c16:uniqueId val="{0000000C-D8FC-4F02-8534-32758B640969}"/>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Physical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E06-42FD-AF16-790575F863E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E06-42FD-AF16-790575F863E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E06-42FD-AF16-790575F863E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E06-42FD-AF16-790575F863E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E06-42FD-AF16-790575F863E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E06-42FD-AF16-790575F863E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FET!$DQ$122:$DQ$126</c:f>
            </c:numRef>
          </c:val>
          <c:extLst>
            <c:ext xmlns:c16="http://schemas.microsoft.com/office/drawing/2014/chart" uri="{C3380CC4-5D6E-409C-BE32-E72D297353CC}">
              <c16:uniqueId val="{0000000C-2E06-42FD-AF16-790575F863E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Religion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E30-4A68-A8A9-3D3B588F45D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E30-4A68-A8A9-3D3B588F45D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E30-4A68-A8A9-3D3B588F45D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E30-4A68-A8A9-3D3B588F45D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E30-4A68-A8A9-3D3B588F45D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E30-4A68-A8A9-3D3B588F45D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FET!$DR$122:$DR$126</c:f>
            </c:numRef>
          </c:val>
          <c:extLst>
            <c:ext xmlns:c16="http://schemas.microsoft.com/office/drawing/2014/chart" uri="{C3380CC4-5D6E-409C-BE32-E72D297353CC}">
              <c16:uniqueId val="{0000000C-5E30-4A68-A8A9-3D3B588F45D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26A-481C-B687-EAD4BE7EAA9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26A-481C-B687-EAD4BE7EAA9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26A-481C-B687-EAD4BE7EAA9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26A-481C-B687-EAD4BE7EAA9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26A-481C-B687-EAD4BE7EAA9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26A-481C-B687-EAD4BE7EAA9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FET!$DS$122:$DS$126</c:f>
            </c:numRef>
          </c:val>
          <c:extLst>
            <c:ext xmlns:c16="http://schemas.microsoft.com/office/drawing/2014/chart" uri="{C3380CC4-5D6E-409C-BE32-E72D297353CC}">
              <c16:uniqueId val="{0000000C-726A-481C-B687-EAD4BE7EAA9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CA9-48BD-9EF8-EB5406FB8B9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CA9-48BD-9EF8-EB5406FB8B9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CA9-48BD-9EF8-EB5406FB8B9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CA9-48BD-9EF8-EB5406FB8B9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CA9-48BD-9EF8-EB5406FB8B9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CA9-48BD-9EF8-EB5406FB8B9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FET!$DT$122:$DT$126</c:f>
            </c:numRef>
          </c:val>
          <c:extLst>
            <c:ext xmlns:c16="http://schemas.microsoft.com/office/drawing/2014/chart" uri="{C3380CC4-5D6E-409C-BE32-E72D297353CC}">
              <c16:uniqueId val="{0000000C-1CA9-48BD-9EF8-EB5406FB8B9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E44-4C1C-A6AA-C94E98F175B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E44-4C1C-A6AA-C94E98F175B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E44-4C1C-A6AA-C94E98F175B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E44-4C1C-A6AA-C94E98F175B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E44-4C1C-A6AA-C94E98F175B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E44-4C1C-A6AA-C94E98F175B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FET!$DU$122:$DU$126</c:f>
            </c:numRef>
          </c:val>
          <c:extLst>
            <c:ext xmlns:c16="http://schemas.microsoft.com/office/drawing/2014/chart" uri="{C3380CC4-5D6E-409C-BE32-E72D297353CC}">
              <c16:uniqueId val="{0000000C-4E44-4C1C-A6AA-C94E98F175B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E37-4A6B-B84D-6DBB784562D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E37-4A6B-B84D-6DBB784562D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E37-4A6B-B84D-6DBB784562D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E37-4A6B-B84D-6DBB784562D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E37-4A6B-B84D-6DBB784562D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E37-4A6B-B84D-6DBB784562D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FET!$DV$122:$DV$126</c:f>
            </c:numRef>
          </c:val>
          <c:extLst>
            <c:ext xmlns:c16="http://schemas.microsoft.com/office/drawing/2014/chart" uri="{C3380CC4-5D6E-409C-BE32-E72D297353CC}">
              <c16:uniqueId val="{0000000C-8E37-4A6B-B84D-6DBB784562D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Tourism</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3AF-400B-BC1E-62088B01F7F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3AF-400B-BC1E-62088B01F7F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3AF-400B-BC1E-62088B01F7F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3AF-400B-BC1E-62088B01F7F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3AF-400B-BC1E-62088B01F7FF}"/>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3AF-400B-BC1E-62088B01F7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FET!$DW$122:$DW$126</c:f>
            </c:numRef>
          </c:val>
          <c:extLst>
            <c:ext xmlns:c16="http://schemas.microsoft.com/office/drawing/2014/chart" uri="{C3380CC4-5D6E-409C-BE32-E72D297353CC}">
              <c16:uniqueId val="{0000000C-E3AF-400B-BC1E-62088B01F7FF}"/>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Dance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F7E-42B8-B78A-A3E318D0C9A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F7E-42B8-B78A-A3E318D0C9A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F7E-42B8-B78A-A3E318D0C9A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F7E-42B8-B78A-A3E318D0C9A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F7E-42B8-B78A-A3E318D0C9A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F7E-42B8-B78A-A3E318D0C9A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FET!$T$122:$T$127</c:f>
            </c:numRef>
          </c:val>
          <c:extLst>
            <c:ext xmlns:c16="http://schemas.microsoft.com/office/drawing/2014/chart" uri="{C3380CC4-5D6E-409C-BE32-E72D297353CC}">
              <c16:uniqueId val="{0000000C-DF7E-42B8-B78A-A3E318D0C9A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Responses per District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0A3-4E5B-A3A3-EC50AE5B28E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0A3-4E5B-A3A3-EC50AE5B28E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0A3-4E5B-A3A3-EC50AE5B28E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0A3-4E5B-A3A3-EC50AE5B28E5}"/>
              </c:ext>
            </c:extLst>
          </c:dPt>
          <c:dPt>
            <c:idx val="4"/>
            <c:invertIfNegative val="0"/>
            <c:bubble3D val="0"/>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0A3-4E5B-A3A3-EC50AE5B28E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0A3-4E5B-A3A3-EC50AE5B28E5}"/>
              </c:ext>
            </c:extLst>
          </c:dPt>
          <c:dPt>
            <c:idx val="6"/>
            <c:invertIfNegative val="0"/>
            <c:bubble3D val="0"/>
            <c:spPr>
              <a:gradFill rotWithShape="1">
                <a:gsLst>
                  <a:gs pos="0">
                    <a:schemeClr val="accent1">
                      <a:lumMod val="60000"/>
                      <a:satMod val="103000"/>
                      <a:lumMod val="102000"/>
                      <a:tint val="94000"/>
                    </a:schemeClr>
                  </a:gs>
                  <a:gs pos="50000">
                    <a:schemeClr val="accent1">
                      <a:lumMod val="60000"/>
                      <a:satMod val="110000"/>
                      <a:lumMod val="100000"/>
                      <a:shade val="100000"/>
                    </a:schemeClr>
                  </a:gs>
                  <a:gs pos="100000">
                    <a:schemeClr val="accent1">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D-C0A3-4E5B-A3A3-EC50AE5B28E5}"/>
              </c:ext>
            </c:extLst>
          </c:dPt>
          <c:dPt>
            <c:idx val="7"/>
            <c:invertIfNegative val="0"/>
            <c:bubble3D val="0"/>
            <c:spPr>
              <a:gradFill rotWithShape="1">
                <a:gsLst>
                  <a:gs pos="0">
                    <a:schemeClr val="accent2">
                      <a:lumMod val="60000"/>
                      <a:satMod val="103000"/>
                      <a:lumMod val="102000"/>
                      <a:tint val="94000"/>
                    </a:schemeClr>
                  </a:gs>
                  <a:gs pos="50000">
                    <a:schemeClr val="accent2">
                      <a:lumMod val="60000"/>
                      <a:satMod val="110000"/>
                      <a:lumMod val="100000"/>
                      <a:shade val="100000"/>
                    </a:schemeClr>
                  </a:gs>
                  <a:gs pos="100000">
                    <a:schemeClr val="accent2">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F-C0A3-4E5B-A3A3-EC50AE5B28E5}"/>
              </c:ext>
            </c:extLst>
          </c:dPt>
          <c:dPt>
            <c:idx val="8"/>
            <c:invertIfNegative val="0"/>
            <c:bubble3D val="0"/>
            <c:spPr>
              <a:gradFill rotWithShape="1">
                <a:gsLst>
                  <a:gs pos="0">
                    <a:schemeClr val="accent3">
                      <a:lumMod val="60000"/>
                      <a:satMod val="103000"/>
                      <a:lumMod val="102000"/>
                      <a:tint val="94000"/>
                    </a:schemeClr>
                  </a:gs>
                  <a:gs pos="50000">
                    <a:schemeClr val="accent3">
                      <a:lumMod val="60000"/>
                      <a:satMod val="110000"/>
                      <a:lumMod val="100000"/>
                      <a:shade val="100000"/>
                    </a:schemeClr>
                  </a:gs>
                  <a:gs pos="100000">
                    <a:schemeClr val="accent3">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1-C0A3-4E5B-A3A3-EC50AE5B28E5}"/>
              </c:ext>
            </c:extLst>
          </c:dPt>
          <c:dPt>
            <c:idx val="9"/>
            <c:invertIfNegative val="0"/>
            <c:bubble3D val="0"/>
            <c:spPr>
              <a:gradFill rotWithShape="1">
                <a:gsLst>
                  <a:gs pos="0">
                    <a:schemeClr val="accent4">
                      <a:lumMod val="60000"/>
                      <a:satMod val="103000"/>
                      <a:lumMod val="102000"/>
                      <a:tint val="94000"/>
                    </a:schemeClr>
                  </a:gs>
                  <a:gs pos="50000">
                    <a:schemeClr val="accent4">
                      <a:lumMod val="60000"/>
                      <a:satMod val="110000"/>
                      <a:lumMod val="100000"/>
                      <a:shade val="100000"/>
                    </a:schemeClr>
                  </a:gs>
                  <a:gs pos="100000">
                    <a:schemeClr val="accent4">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3-C0A3-4E5B-A3A3-EC50AE5B28E5}"/>
              </c:ext>
            </c:extLst>
          </c:dPt>
          <c:dPt>
            <c:idx val="10"/>
            <c:invertIfNegative val="0"/>
            <c:bubble3D val="0"/>
            <c:spPr>
              <a:gradFill rotWithShape="1">
                <a:gsLst>
                  <a:gs pos="0">
                    <a:schemeClr val="accent5">
                      <a:lumMod val="60000"/>
                      <a:satMod val="103000"/>
                      <a:lumMod val="102000"/>
                      <a:tint val="94000"/>
                    </a:schemeClr>
                  </a:gs>
                  <a:gs pos="50000">
                    <a:schemeClr val="accent5">
                      <a:lumMod val="60000"/>
                      <a:satMod val="110000"/>
                      <a:lumMod val="100000"/>
                      <a:shade val="100000"/>
                    </a:schemeClr>
                  </a:gs>
                  <a:gs pos="100000">
                    <a:schemeClr val="accent5">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5-C0A3-4E5B-A3A3-EC50AE5B28E5}"/>
              </c:ext>
            </c:extLst>
          </c:dPt>
          <c:dPt>
            <c:idx val="11"/>
            <c:invertIfNegative val="0"/>
            <c:bubble3D val="0"/>
            <c:spPr>
              <a:gradFill rotWithShape="1">
                <a:gsLst>
                  <a:gs pos="0">
                    <a:schemeClr val="accent6">
                      <a:lumMod val="60000"/>
                      <a:satMod val="103000"/>
                      <a:lumMod val="102000"/>
                      <a:tint val="94000"/>
                    </a:schemeClr>
                  </a:gs>
                  <a:gs pos="50000">
                    <a:schemeClr val="accent6">
                      <a:lumMod val="60000"/>
                      <a:satMod val="110000"/>
                      <a:lumMod val="100000"/>
                      <a:shade val="100000"/>
                    </a:schemeClr>
                  </a:gs>
                  <a:gs pos="100000">
                    <a:schemeClr val="accent6">
                      <a:lumMod val="60000"/>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17-C0A3-4E5B-A3A3-EC50AE5B28E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FET!$B$122:$B$133</c:f>
            </c:strRef>
          </c:cat>
          <c:val>
            <c:numRef>
              <c:f>FET!$C$122:$C$133</c:f>
            </c:numRef>
          </c:val>
          <c:extLst>
            <c:ext xmlns:c16="http://schemas.microsoft.com/office/drawing/2014/chart" uri="{C3380CC4-5D6E-409C-BE32-E72D297353CC}">
              <c16:uniqueId val="{00000000-78C9-4435-8FEA-760C55CEEA6D}"/>
            </c:ext>
          </c:extLst>
        </c:ser>
        <c:dLbls>
          <c:showLegendKey val="0"/>
          <c:showVal val="0"/>
          <c:showCatName val="0"/>
          <c:showSerName val="0"/>
          <c:showPercent val="0"/>
          <c:showBubbleSize val="0"/>
        </c:dLbls>
        <c:gapWidth val="150"/>
        <c:shape val="box"/>
        <c:axId val="529809551"/>
        <c:axId val="529821199"/>
        <c:axId val="0"/>
      </c:bar3DChart>
      <c:catAx>
        <c:axId val="529809551"/>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29821199"/>
        <c:crosses val="autoZero"/>
        <c:auto val="1"/>
        <c:lblAlgn val="ctr"/>
        <c:lblOffset val="100"/>
        <c:noMultiLvlLbl val="0"/>
      </c:catAx>
      <c:valAx>
        <c:axId val="5298211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52980955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Visual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F67-4DEB-A323-32FDFEC6BF2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F67-4DEB-A323-32FDFEC6BF2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F67-4DEB-A323-32FDFEC6BF2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F67-4DEB-A323-32FDFEC6BF2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F67-4DEB-A323-32FDFEC6BF2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F67-4DEB-A323-32FDFEC6BF2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FET!$DX$122:$DX$126</c:f>
            </c:numRef>
          </c:val>
          <c:extLst>
            <c:ext xmlns:c16="http://schemas.microsoft.com/office/drawing/2014/chart" uri="{C3380CC4-5D6E-409C-BE32-E72D297353CC}">
              <c16:uniqueId val="{0000000C-0F67-4DEB-A323-32FDFEC6BF2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5A8-416D-B2A4-0726DE503FD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5A8-416D-B2A4-0726DE503FD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5A8-416D-B2A4-0726DE503FD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5A8-416D-B2A4-0726DE503FD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5A8-416D-B2A4-0726DE503FD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5A8-416D-B2A4-0726DE503FD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FET!$U$122:$U$127</c:f>
            </c:numRef>
          </c:val>
          <c:extLst>
            <c:ext xmlns:c16="http://schemas.microsoft.com/office/drawing/2014/chart" uri="{C3380CC4-5D6E-409C-BE32-E72D297353CC}">
              <c16:uniqueId val="{0000000C-15A8-416D-B2A4-0726DE503FD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Dramatic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3D8-4A66-8B66-5F1204CDD19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3D8-4A66-8B66-5F1204CDD19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3D8-4A66-8B66-5F1204CDD19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3D8-4A66-8B66-5F1204CDD19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3D8-4A66-8B66-5F1204CDD19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3D8-4A66-8B66-5F1204CDD19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FET!$V$122:$V$127</c:f>
            </c:numRef>
          </c:val>
          <c:extLst>
            <c:ext xmlns:c16="http://schemas.microsoft.com/office/drawing/2014/chart" uri="{C3380CC4-5D6E-409C-BE32-E72D297353CC}">
              <c16:uniqueId val="{0000000C-A3D8-4A66-8B66-5F1204CDD19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DC4-43AE-8B97-F1239278412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DC4-43AE-8B97-F1239278412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DC4-43AE-8B97-F1239278412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DC4-43AE-8B97-F1239278412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DC4-43AE-8B97-F1239278412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DC4-43AE-8B97-F1239278412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FET!$W$122:$W$127</c:f>
            </c:numRef>
          </c:val>
          <c:extLst>
            <c:ext xmlns:c16="http://schemas.microsoft.com/office/drawing/2014/chart" uri="{C3380CC4-5D6E-409C-BE32-E72D297353CC}">
              <c16:uniqueId val="{0000000C-FDC4-43AE-8B97-F1239278412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Electrical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859-4C1B-8992-A12F7A105E8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859-4C1B-8992-A12F7A105E8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859-4C1B-8992-A12F7A105E8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859-4C1B-8992-A12F7A105E8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859-4C1B-8992-A12F7A105E8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859-4C1B-8992-A12F7A105E8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FET!$X$122:$X$127</c:f>
            </c:numRef>
          </c:val>
          <c:extLst>
            <c:ext xmlns:c16="http://schemas.microsoft.com/office/drawing/2014/chart" uri="{C3380CC4-5D6E-409C-BE32-E72D297353CC}">
              <c16:uniqueId val="{0000000C-2859-4C1B-8992-A12F7A105E8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Engineering Graphics and 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A94-4A31-BD25-57CD5649185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A94-4A31-BD25-57CD5649185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A94-4A31-BD25-57CD5649185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A94-4A31-BD25-57CD5649185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A94-4A31-BD25-57CD5649185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A94-4A31-BD25-57CD5649185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FET!$Y$122:$Y$127</c:f>
            </c:numRef>
          </c:val>
          <c:extLst>
            <c:ext xmlns:c16="http://schemas.microsoft.com/office/drawing/2014/chart" uri="{C3380CC4-5D6E-409C-BE32-E72D297353CC}">
              <c16:uniqueId val="{0000000C-1A94-4A31-BD25-57CD5649185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64-4C25-9273-AB85BA647C2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64-4C25-9273-AB85BA647C2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64-4C25-9273-AB85BA647C2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64-4C25-9273-AB85BA647C2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64-4C25-9273-AB85BA647C2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264-4C25-9273-AB85BA647C2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FET!$Z$122:$Z$127</c:f>
            </c:numRef>
          </c:val>
          <c:extLst>
            <c:ext xmlns:c16="http://schemas.microsoft.com/office/drawing/2014/chart" uri="{C3380CC4-5D6E-409C-BE32-E72D297353CC}">
              <c16:uniqueId val="{0000000C-D264-4C25-9273-AB85BA647C2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6D2-4F79-9CE9-88671C505E2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6D2-4F79-9CE9-88671C505E2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6D2-4F79-9CE9-88671C505E2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6D2-4F79-9CE9-88671C505E2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6D2-4F79-9CE9-88671C505E2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6D2-4F79-9CE9-88671C505E2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FET!$AA$122:$AA$127</c:f>
            </c:numRef>
          </c:val>
          <c:extLst>
            <c:ext xmlns:c16="http://schemas.microsoft.com/office/drawing/2014/chart" uri="{C3380CC4-5D6E-409C-BE32-E72D297353CC}">
              <c16:uniqueId val="{0000000C-36D2-4F79-9CE9-88671C505E2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Eerste Addisionele Taal</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4D4-4D75-8495-FB4B8C03B5B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4D4-4D75-8495-FB4B8C03B5B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4D4-4D75-8495-FB4B8C03B5B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4D4-4D75-8495-FB4B8C03B5B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4D4-4D75-8495-FB4B8C03B5B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FET!$J$122:$J$126</c:f>
            </c:numRef>
          </c:val>
          <c:extLst>
            <c:ext xmlns:c16="http://schemas.microsoft.com/office/drawing/2014/chart" uri="{C3380CC4-5D6E-409C-BE32-E72D297353CC}">
              <c16:uniqueId val="{0000000A-14D4-4D75-8495-FB4B8C03B5B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Geography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438-4316-89E7-C762C70B5DE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438-4316-89E7-C762C70B5DE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438-4316-89E7-C762C70B5DE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438-4316-89E7-C762C70B5DE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438-4316-89E7-C762C70B5DE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438-4316-89E7-C762C70B5DE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FET!$AB$122:$AB$127</c:f>
            </c:numRef>
          </c:val>
          <c:extLst>
            <c:ext xmlns:c16="http://schemas.microsoft.com/office/drawing/2014/chart" uri="{C3380CC4-5D6E-409C-BE32-E72D297353CC}">
              <c16:uniqueId val="{0000000C-B438-4316-89E7-C762C70B5DE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History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375-46DE-98BC-C4662CCF841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375-46DE-98BC-C4662CCF841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375-46DE-98BC-C4662CCF841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375-46DE-98BC-C4662CCF841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375-46DE-98BC-C4662CCF841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375-46DE-98BC-C4662CCF84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FET!$AC$122:$AC$127</c:f>
            </c:numRef>
          </c:val>
          <c:extLst>
            <c:ext xmlns:c16="http://schemas.microsoft.com/office/drawing/2014/chart" uri="{C3380CC4-5D6E-409C-BE32-E72D297353CC}">
              <c16:uniqueId val="{0000000C-9375-46DE-98BC-C4662CCF841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Hospitality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278-4061-A65A-705637CF5EA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278-4061-A65A-705637CF5EA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278-4061-A65A-705637CF5EA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278-4061-A65A-705637CF5EA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278-4061-A65A-705637CF5EA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6278-4061-A65A-705637CF5EA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FET!$AD$122:$AD$127</c:f>
            </c:numRef>
          </c:val>
          <c:extLst>
            <c:ext xmlns:c16="http://schemas.microsoft.com/office/drawing/2014/chart" uri="{C3380CC4-5D6E-409C-BE32-E72D297353CC}">
              <c16:uniqueId val="{0000000C-6278-4061-A65A-705637CF5EA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Information Technology (IT)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EBB-4345-B23B-6861F47BBFD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EBB-4345-B23B-6861F47BBFD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EBB-4345-B23B-6861F47BBFD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EBB-4345-B23B-6861F47BBFD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EBB-4345-B23B-6861F47BBFD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EBB-4345-B23B-6861F47BBFD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FET!$AE$122:$AE$127</c:f>
            </c:numRef>
          </c:val>
          <c:extLst>
            <c:ext xmlns:c16="http://schemas.microsoft.com/office/drawing/2014/chart" uri="{C3380CC4-5D6E-409C-BE32-E72D297353CC}">
              <c16:uniqueId val="{0000000C-7EBB-4345-B23B-6861F47BBFD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C25-4D12-95ED-5962DA899D7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C25-4D12-95ED-5962DA899D7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C25-4D12-95ED-5962DA899D7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C25-4D12-95ED-5962DA899D7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C25-4D12-95ED-5962DA899D7F}"/>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C25-4D12-95ED-5962DA899D7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FET!$AF$122:$AF$127</c:f>
            </c:numRef>
          </c:val>
          <c:extLst>
            <c:ext xmlns:c16="http://schemas.microsoft.com/office/drawing/2014/chart" uri="{C3380CC4-5D6E-409C-BE32-E72D297353CC}">
              <c16:uniqueId val="{0000000C-9C25-4D12-95ED-5962DA899D7F}"/>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E78-415F-B388-A62CFDE772F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E78-415F-B388-A62CFDE772F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E78-415F-B388-A62CFDE772F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E78-415F-B388-A62CFDE772F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E78-415F-B388-A62CFDE772FF}"/>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E78-415F-B388-A62CFDE772F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FET!$AG$122:$AG$127</c:f>
            </c:numRef>
          </c:val>
          <c:extLst>
            <c:ext xmlns:c16="http://schemas.microsoft.com/office/drawing/2014/chart" uri="{C3380CC4-5D6E-409C-BE32-E72D297353CC}">
              <c16:uniqueId val="{0000000C-4E78-415F-B388-A62CFDE772FF}"/>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2F8-4755-95E6-4A2C758B7DB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2F8-4755-95E6-4A2C758B7DB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2F8-4755-95E6-4A2C758B7DB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2F8-4755-95E6-4A2C758B7DB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2F8-4755-95E6-4A2C758B7DB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2F8-4755-95E6-4A2C758B7DB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FET!$AH$122:$AH$127</c:f>
            </c:numRef>
          </c:val>
          <c:extLst>
            <c:ext xmlns:c16="http://schemas.microsoft.com/office/drawing/2014/chart" uri="{C3380CC4-5D6E-409C-BE32-E72D297353CC}">
              <c16:uniqueId val="{0000000C-D2F8-4755-95E6-4A2C758B7DB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960-4220-B000-D3DC0D1E29C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960-4220-B000-D3DC0D1E29C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960-4220-B000-D3DC0D1E29C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960-4220-B000-D3DC0D1E29C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960-4220-B000-D3DC0D1E29C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960-4220-B000-D3DC0D1E29C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FET!$AI$122:$AI$127</c:f>
            </c:numRef>
          </c:val>
          <c:extLst>
            <c:ext xmlns:c16="http://schemas.microsoft.com/office/drawing/2014/chart" uri="{C3380CC4-5D6E-409C-BE32-E72D297353CC}">
              <c16:uniqueId val="{0000000C-E960-4220-B000-D3DC0D1E29C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Marine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0C0-43F5-8C56-3A09B57E0B6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0C0-43F5-8C56-3A09B57E0B6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0C0-43F5-8C56-3A09B57E0B6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0C0-43F5-8C56-3A09B57E0B6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0C0-43F5-8C56-3A09B57E0B6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0C0-43F5-8C56-3A09B57E0B6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FET!$AJ$122:$AJ$127</c:f>
            </c:numRef>
          </c:val>
          <c:extLst>
            <c:ext xmlns:c16="http://schemas.microsoft.com/office/drawing/2014/chart" uri="{C3380CC4-5D6E-409C-BE32-E72D297353CC}">
              <c16:uniqueId val="{0000000C-E0C0-43F5-8C56-3A09B57E0B6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Mathematical Literacy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D17-48AF-B0AE-186847C24A8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D17-48AF-B0AE-186847C24A8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D17-48AF-B0AE-186847C24A8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D17-48AF-B0AE-186847C24A8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D17-48AF-B0AE-186847C24A8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D17-48AF-B0AE-186847C24A8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FET!$AK$122:$AK$127</c:f>
            </c:numRef>
          </c:val>
          <c:extLst>
            <c:ext xmlns:c16="http://schemas.microsoft.com/office/drawing/2014/chart" uri="{C3380CC4-5D6E-409C-BE32-E72D297353CC}">
              <c16:uniqueId val="{0000000C-9D17-48AF-B0AE-186847C24A8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Huistaal</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A3A-4947-98FC-7CAC6AA62B0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A3A-4947-98FC-7CAC6AA62B0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A3A-4947-98FC-7CAC6AA62B0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A3A-4947-98FC-7CAC6AA62B0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A3A-4947-98FC-7CAC6AA62B0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93E-4932-832B-D1EDDED57F0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FET!$K$122:$K$127</c:f>
            </c:numRef>
          </c:val>
          <c:extLst>
            <c:ext xmlns:c16="http://schemas.microsoft.com/office/drawing/2014/chart" uri="{C3380CC4-5D6E-409C-BE32-E72D297353CC}">
              <c16:uniqueId val="{0000000A-DA3A-4947-98FC-7CAC6AA62B0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176-465F-8D21-A70AD3701E6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176-465F-8D21-A70AD3701E6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176-465F-8D21-A70AD3701E6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176-465F-8D21-A70AD3701E6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176-465F-8D21-A70AD3701E6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176-465F-8D21-A70AD3701E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FET!$AL$122:$AL$127</c:f>
            </c:numRef>
          </c:val>
          <c:extLst>
            <c:ext xmlns:c16="http://schemas.microsoft.com/office/drawing/2014/chart" uri="{C3380CC4-5D6E-409C-BE32-E72D297353CC}">
              <c16:uniqueId val="{0000000C-5176-465F-8D21-A70AD3701E6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Mechanical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356-494B-AF85-0E634D9B718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356-494B-AF85-0E634D9B718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356-494B-AF85-0E634D9B718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356-494B-AF85-0E634D9B718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356-494B-AF85-0E634D9B718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356-494B-AF85-0E634D9B718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FET!$AM$122:$AM$127</c:f>
            </c:numRef>
          </c:val>
          <c:extLst>
            <c:ext xmlns:c16="http://schemas.microsoft.com/office/drawing/2014/chart" uri="{C3380CC4-5D6E-409C-BE32-E72D297353CC}">
              <c16:uniqueId val="{0000000C-1356-494B-AF85-0E634D9B718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Music</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51F-428A-8E12-DE79C714DDB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51F-428A-8E12-DE79C714DDB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51F-428A-8E12-DE79C714DDB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51F-428A-8E12-DE79C714DDB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51F-428A-8E12-DE79C714DDB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51F-428A-8E12-DE79C714DDB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FET!$AN$122:$AN$126</c:f>
            </c:numRef>
          </c:val>
          <c:extLst>
            <c:ext xmlns:c16="http://schemas.microsoft.com/office/drawing/2014/chart" uri="{C3380CC4-5D6E-409C-BE32-E72D297353CC}">
              <c16:uniqueId val="{0000000C-F51F-428A-8E12-DE79C714DDB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Physical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0BD-43D7-9293-2D4EA16FD6E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0BD-43D7-9293-2D4EA16FD6E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0BD-43D7-9293-2D4EA16FD6E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0BD-43D7-9293-2D4EA16FD6E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0BD-43D7-9293-2D4EA16FD6E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0BD-43D7-9293-2D4EA16FD6E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FET!$AO$122:$AO$126</c:f>
            </c:numRef>
          </c:val>
          <c:extLst>
            <c:ext xmlns:c16="http://schemas.microsoft.com/office/drawing/2014/chart" uri="{C3380CC4-5D6E-409C-BE32-E72D297353CC}">
              <c16:uniqueId val="{0000000C-70BD-43D7-9293-2D4EA16FD6E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Religion Studies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12F-4FDB-9250-AB49D33D865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12F-4FDB-9250-AB49D33D865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12F-4FDB-9250-AB49D33D865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12F-4FDB-9250-AB49D33D865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12F-4FDB-9250-AB49D33D865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12F-4FDB-9250-AB49D33D865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FET!$AP$122:$AP$126</c:f>
            </c:numRef>
          </c:val>
          <c:extLst>
            <c:ext xmlns:c16="http://schemas.microsoft.com/office/drawing/2014/chart" uri="{C3380CC4-5D6E-409C-BE32-E72D297353CC}">
              <c16:uniqueId val="{0000000C-C12F-4FDB-9250-AB49D33D865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First Additional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26B-46E0-9FB7-77142D82831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26B-46E0-9FB7-77142D82831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26B-46E0-9FB7-77142D82831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26B-46E0-9FB7-77142D82831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26B-46E0-9FB7-77142D82831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26B-46E0-9FB7-77142D82831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FET!$AQ$122:$AQ$126</c:f>
            </c:numRef>
          </c:val>
          <c:extLst>
            <c:ext xmlns:c16="http://schemas.microsoft.com/office/drawing/2014/chart" uri="{C3380CC4-5D6E-409C-BE32-E72D297353CC}">
              <c16:uniqueId val="{0000000C-C26B-46E0-9FB7-77142D82831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Home Language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09D-4846-80AB-800F0747C1C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09D-4846-80AB-800F0747C1C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09D-4846-80AB-800F0747C1C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09D-4846-80AB-800F0747C1C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09D-4846-80AB-800F0747C1C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09D-4846-80AB-800F0747C1C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FET!$AR$122:$AR$126</c:f>
            </c:numRef>
          </c:val>
          <c:extLst>
            <c:ext xmlns:c16="http://schemas.microsoft.com/office/drawing/2014/chart" uri="{C3380CC4-5D6E-409C-BE32-E72D297353CC}">
              <c16:uniqueId val="{0000000C-309D-4846-80AB-800F0747C1C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Mathematics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1A1-475A-834B-69125F2DD72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1A1-475A-834B-69125F2DD72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1A1-475A-834B-69125F2DD72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1A1-475A-834B-69125F2DD72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1A1-475A-834B-69125F2DD72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1A1-475A-834B-69125F2DD72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FET!$AS$122:$AS$126</c:f>
            </c:numRef>
          </c:val>
          <c:extLst>
            <c:ext xmlns:c16="http://schemas.microsoft.com/office/drawing/2014/chart" uri="{C3380CC4-5D6E-409C-BE32-E72D297353CC}">
              <c16:uniqueId val="{0000000C-B1A1-475A-834B-69125F2DD72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Sciences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5D4-4FF9-AE65-AC3F1473153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5D4-4FF9-AE65-AC3F1473153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5D4-4FF9-AE65-AC3F1473153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5D4-4FF9-AE65-AC3F1473153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5D4-4FF9-AE65-AC3F1473153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5D4-4FF9-AE65-AC3F1473153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FET!$AT$122:$AT$126</c:f>
            </c:numRef>
          </c:val>
          <c:extLst>
            <c:ext xmlns:c16="http://schemas.microsoft.com/office/drawing/2014/chart" uri="{C3380CC4-5D6E-409C-BE32-E72D297353CC}">
              <c16:uniqueId val="{0000000C-35D4-4FF9-AE65-AC3F1473153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Tourism</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4A0-44C1-B6DA-F6942313477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4A0-44C1-B6DA-F6942313477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4A0-44C1-B6DA-F6942313477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4A0-44C1-B6DA-F6942313477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4A0-44C1-B6DA-F6942313477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4A0-44C1-B6DA-F6942313477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FET!$AU$122:$AU$126</c:f>
            </c:numRef>
          </c:val>
          <c:extLst>
            <c:ext xmlns:c16="http://schemas.microsoft.com/office/drawing/2014/chart" uri="{C3380CC4-5D6E-409C-BE32-E72D297353CC}">
              <c16:uniqueId val="{0000000C-14A0-44C1-B6DA-F6942313477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Tweede</a:t>
            </a:r>
            <a:r>
              <a:rPr lang="en-US" baseline="0"/>
              <a:t> Addisionele Taal</a:t>
            </a:r>
            <a:endParaRPr lang="en-US"/>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547-4110-9420-C8985C124E2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547-4110-9420-C8985C124E2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547-4110-9420-C8985C124E2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547-4110-9420-C8985C124E2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547-4110-9420-C8985C124E2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547-4110-9420-C8985C124E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FET!$L$122:$L$127</c:f>
            </c:numRef>
          </c:val>
          <c:extLst>
            <c:ext xmlns:c16="http://schemas.microsoft.com/office/drawing/2014/chart" uri="{C3380CC4-5D6E-409C-BE32-E72D297353CC}">
              <c16:uniqueId val="{0000000C-D547-4110-9420-C8985C124E2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Visual Arts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452-4455-95EC-09BC58A81AF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452-4455-95EC-09BC58A81AF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452-4455-95EC-09BC58A81AF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452-4455-95EC-09BC58A81AF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452-4455-95EC-09BC58A81AF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452-4455-95EC-09BC58A81AF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FET!$AV$122:$AV$126</c:f>
            </c:numRef>
          </c:val>
          <c:extLst>
            <c:ext xmlns:c16="http://schemas.microsoft.com/office/drawing/2014/chart" uri="{C3380CC4-5D6E-409C-BE32-E72D297353CC}">
              <c16:uniqueId val="{0000000C-B452-4455-95EC-09BC58A81AF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Accounting</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05F-409D-B5D8-6C44EF330FA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05F-409D-B5D8-6C44EF330FA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05F-409D-B5D8-6C44EF330FA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05F-409D-B5D8-6C44EF330FA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05F-409D-B5D8-6C44EF330FA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05F-409D-B5D8-6C44EF330FA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FET!$AW$122:$AW$126</c:f>
            </c:numRef>
          </c:val>
          <c:extLst>
            <c:ext xmlns:c16="http://schemas.microsoft.com/office/drawing/2014/chart" uri="{C3380CC4-5D6E-409C-BE32-E72D297353CC}">
              <c16:uniqueId val="{0000000C-805F-409D-B5D8-6C44EF330FA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Eerste Addisionele Taal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932-4C73-91C5-A3A444379D0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932-4C73-91C5-A3A444379D0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932-4C73-91C5-A3A444379D0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932-4C73-91C5-A3A444379D0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932-4C73-91C5-A3A444379D0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932-4C73-91C5-A3A444379D0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FET!$AX$122:$AX$126</c:f>
            </c:numRef>
          </c:val>
          <c:extLst>
            <c:ext xmlns:c16="http://schemas.microsoft.com/office/drawing/2014/chart" uri="{C3380CC4-5D6E-409C-BE32-E72D297353CC}">
              <c16:uniqueId val="{0000000C-5932-4C73-91C5-A3A444379D0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Huistaal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D05-4704-940E-364AE711265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D05-4704-940E-364AE711265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D05-4704-940E-364AE711265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D05-4704-940E-364AE711265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D05-4704-940E-364AE711265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D05-4704-940E-364AE711265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FET!$AY$122:$AY$126</c:f>
            </c:numRef>
          </c:val>
          <c:extLst>
            <c:ext xmlns:c16="http://schemas.microsoft.com/office/drawing/2014/chart" uri="{C3380CC4-5D6E-409C-BE32-E72D297353CC}">
              <c16:uniqueId val="{0000000C-FD05-4704-940E-364AE711265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Tweede Addisionele Taal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DF0-4981-AA8F-237A42FDAE4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DF0-4981-AA8F-237A42FDAE4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DF0-4981-AA8F-237A42FDAE4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DF0-4981-AA8F-237A42FDAE4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DF0-4981-AA8F-237A42FDAE4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DF0-4981-AA8F-237A42FDAE4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FET!$AZ$122:$AZ$126</c:f>
            </c:numRef>
          </c:val>
          <c:extLst>
            <c:ext xmlns:c16="http://schemas.microsoft.com/office/drawing/2014/chart" uri="{C3380CC4-5D6E-409C-BE32-E72D297353CC}">
              <c16:uniqueId val="{0000000C-FDF0-4981-AA8F-237A42FDAE4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Management Practices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096-40C7-AC38-319D09E38A6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096-40C7-AC38-319D09E38A6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096-40C7-AC38-319D09E38A6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096-40C7-AC38-319D09E38A6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096-40C7-AC38-319D09E38A6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096-40C7-AC38-319D09E38A6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FET!$BA$122:$BA$126</c:f>
            </c:numRef>
          </c:val>
          <c:extLst>
            <c:ext xmlns:c16="http://schemas.microsoft.com/office/drawing/2014/chart" uri="{C3380CC4-5D6E-409C-BE32-E72D297353CC}">
              <c16:uniqueId val="{0000000C-8096-40C7-AC38-319D09E38A6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Sciences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2A0-49AD-9BDB-4238724B1DD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2A0-49AD-9BDB-4238724B1DD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2A0-49AD-9BDB-4238724B1DD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2A0-49AD-9BDB-4238724B1DD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2A0-49AD-9BDB-4238724B1DD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2A0-49AD-9BDB-4238724B1DD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FET!$BB$122:$BB$126</c:f>
            </c:numRef>
          </c:val>
          <c:extLst>
            <c:ext xmlns:c16="http://schemas.microsoft.com/office/drawing/2014/chart" uri="{C3380CC4-5D6E-409C-BE32-E72D297353CC}">
              <c16:uniqueId val="{0000000C-22A0-49AD-9BDB-4238724B1DD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026-41BE-B1EE-7A9C0BDAEB5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026-41BE-B1EE-7A9C0BDAEB5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026-41BE-B1EE-7A9C0BDAEB5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026-41BE-B1EE-7A9C0BDAEB5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026-41BE-B1EE-7A9C0BDAEB5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026-41BE-B1EE-7A9C0BDAEB5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FET!$BC$122:$BC$126</c:f>
            </c:numRef>
          </c:val>
          <c:extLst>
            <c:ext xmlns:c16="http://schemas.microsoft.com/office/drawing/2014/chart" uri="{C3380CC4-5D6E-409C-BE32-E72D297353CC}">
              <c16:uniqueId val="{0000000C-D026-41BE-B1EE-7A9C0BDAEB5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Business Studies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E33-4823-B98E-CD55B305D65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E33-4823-B98E-CD55B305D65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E33-4823-B98E-CD55B305D65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E33-4823-B98E-CD55B305D65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E33-4823-B98E-CD55B305D65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E33-4823-B98E-CD55B305D65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FET!$BD$122:$BD$126</c:f>
            </c:numRef>
          </c:val>
          <c:extLst>
            <c:ext xmlns:c16="http://schemas.microsoft.com/office/drawing/2014/chart" uri="{C3380CC4-5D6E-409C-BE32-E72D297353CC}">
              <c16:uniqueId val="{0000000C-9E33-4823-B98E-CD55B305D65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Civil Technology</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A3A-4611-AD8E-D3BE4A0998E6}"/>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A3A-4611-AD8E-D3BE4A0998E6}"/>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A3A-4611-AD8E-D3BE4A0998E6}"/>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A3A-4611-AD8E-D3BE4A0998E6}"/>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A3A-4611-AD8E-D3BE4A0998E6}"/>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A3A-4611-AD8E-D3BE4A0998E6}"/>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FET!$BE$122:$BE$126</c:f>
            </c:numRef>
          </c:val>
          <c:extLst>
            <c:ext xmlns:c16="http://schemas.microsoft.com/office/drawing/2014/chart" uri="{C3380CC4-5D6E-409C-BE32-E72D297353CC}">
              <c16:uniqueId val="{0000000C-3A3A-4611-AD8E-D3BE4A0998E6}"/>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Management Practices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C7C-49AE-B965-4E403D6F938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C7C-49AE-B965-4E403D6F938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C7C-49AE-B965-4E403D6F938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C7C-49AE-B965-4E403D6F938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C7C-49AE-B965-4E403D6F9389}"/>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C7C-49AE-B965-4E403D6F938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FET!$M$122:$M$127</c:f>
            </c:numRef>
          </c:val>
          <c:extLst>
            <c:ext xmlns:c16="http://schemas.microsoft.com/office/drawing/2014/chart" uri="{C3380CC4-5D6E-409C-BE32-E72D297353CC}">
              <c16:uniqueId val="{0000000C-5C7C-49AE-B965-4E403D6F9389}"/>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Computer Applications Technology (CAT)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E57-4DFF-9572-C819BCC2D29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E57-4DFF-9572-C819BCC2D29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E57-4DFF-9572-C819BCC2D29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E57-4DFF-9572-C819BCC2D29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E57-4DFF-9572-C819BCC2D29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E57-4DFF-9572-C819BCC2D29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FET!$BF$122:$BF$126</c:f>
            </c:numRef>
          </c:val>
          <c:extLst>
            <c:ext xmlns:c16="http://schemas.microsoft.com/office/drawing/2014/chart" uri="{C3380CC4-5D6E-409C-BE32-E72D297353CC}">
              <c16:uniqueId val="{0000000C-DE57-4DFF-9572-C819BCC2D29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Consumer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850-4E5F-9EAE-D016F800B77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850-4E5F-9EAE-D016F800B77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850-4E5F-9EAE-D016F800B77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850-4E5F-9EAE-D016F800B77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850-4E5F-9EAE-D016F800B77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850-4E5F-9EAE-D016F800B77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FET!$BG$122:$BG$126</c:f>
            </c:numRef>
          </c:val>
          <c:extLst>
            <c:ext xmlns:c16="http://schemas.microsoft.com/office/drawing/2014/chart" uri="{C3380CC4-5D6E-409C-BE32-E72D297353CC}">
              <c16:uniqueId val="{0000000C-3850-4E5F-9EAE-D016F800B77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Dance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94F-40B4-9CD0-BD4CF0E7FCC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94F-40B4-9CD0-BD4CF0E7FCC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94F-40B4-9CD0-BD4CF0E7FCC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94F-40B4-9CD0-BD4CF0E7FCC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94F-40B4-9CD0-BD4CF0E7FCC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94F-40B4-9CD0-BD4CF0E7FCC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FET!$BH$122:$BH$126</c:f>
            </c:numRef>
          </c:val>
          <c:extLst>
            <c:ext xmlns:c16="http://schemas.microsoft.com/office/drawing/2014/chart" uri="{C3380CC4-5D6E-409C-BE32-E72D297353CC}">
              <c16:uniqueId val="{0000000C-F94F-40B4-9CD0-BD4CF0E7FCC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D6A-4DA4-8827-9BD4CFD307C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D6A-4DA4-8827-9BD4CFD307C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D6A-4DA4-8827-9BD4CFD307C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D6A-4DA4-8827-9BD4CFD307C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D6A-4DA4-8827-9BD4CFD307C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D6A-4DA4-8827-9BD4CFD307C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FET!$BI$122:$BI$126</c:f>
            </c:numRef>
          </c:val>
          <c:extLst>
            <c:ext xmlns:c16="http://schemas.microsoft.com/office/drawing/2014/chart" uri="{C3380CC4-5D6E-409C-BE32-E72D297353CC}">
              <c16:uniqueId val="{0000000C-5D6A-4DA4-8827-9BD4CFD307C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Dramatic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AAF-4A57-A8A6-6CF9452ED55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AAF-4A57-A8A6-6CF9452ED55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AAF-4A57-A8A6-6CF9452ED55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AAF-4A57-A8A6-6CF9452ED55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AAF-4A57-A8A6-6CF9452ED55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AAF-4A57-A8A6-6CF9452ED55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FET!$BJ$122:$BJ$126</c:f>
            </c:numRef>
          </c:val>
          <c:extLst>
            <c:ext xmlns:c16="http://schemas.microsoft.com/office/drawing/2014/chart" uri="{C3380CC4-5D6E-409C-BE32-E72D297353CC}">
              <c16:uniqueId val="{0000000C-2AAF-4A57-A8A6-6CF9452ED55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C855-4578-914B-9F81C1C772D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C855-4578-914B-9F81C1C772D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C855-4578-914B-9F81C1C772D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C855-4578-914B-9F81C1C772D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C855-4578-914B-9F81C1C772D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C855-4578-914B-9F81C1C772D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FET!$BK$122:$BK$126</c:f>
            </c:numRef>
          </c:val>
          <c:extLst>
            <c:ext xmlns:c16="http://schemas.microsoft.com/office/drawing/2014/chart" uri="{C3380CC4-5D6E-409C-BE32-E72D297353CC}">
              <c16:uniqueId val="{0000000C-C855-4578-914B-9F81C1C772D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Electrical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4DA-49A1-BE22-0A66C981F7F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4DA-49A1-BE22-0A66C981F7F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4DA-49A1-BE22-0A66C981F7F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4DA-49A1-BE22-0A66C981F7F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4DA-49A1-BE22-0A66C981F7F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4DA-49A1-BE22-0A66C981F7F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FET!$BL$122:$BL$126</c:f>
            </c:numRef>
          </c:val>
          <c:extLst>
            <c:ext xmlns:c16="http://schemas.microsoft.com/office/drawing/2014/chart" uri="{C3380CC4-5D6E-409C-BE32-E72D297353CC}">
              <c16:uniqueId val="{0000000C-94DA-49A1-BE22-0A66C981F7F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Engineering Graphics and 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F5A-44AC-A4E8-A40DCB81B8D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F5A-44AC-A4E8-A40DCB81B8D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F5A-44AC-A4E8-A40DCB81B8D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F5A-44AC-A4E8-A40DCB81B8D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F5A-44AC-A4E8-A40DCB81B8D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F5A-44AC-A4E8-A40DCB81B8D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FET!$BM$122:$BM$126</c:f>
            </c:numRef>
          </c:val>
          <c:extLst>
            <c:ext xmlns:c16="http://schemas.microsoft.com/office/drawing/2014/chart" uri="{C3380CC4-5D6E-409C-BE32-E72D297353CC}">
              <c16:uniqueId val="{0000000C-5F5A-44AC-A4E8-A40DCB81B8D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E3B-451D-8AF3-11637B5BEC2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E3B-451D-8AF3-11637B5BEC2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E3B-451D-8AF3-11637B5BEC2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E3B-451D-8AF3-11637B5BEC2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E3B-451D-8AF3-11637B5BEC29}"/>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E3B-451D-8AF3-11637B5BEC2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FET!$BN$122:$BN$126</c:f>
            </c:numRef>
          </c:val>
          <c:extLst>
            <c:ext xmlns:c16="http://schemas.microsoft.com/office/drawing/2014/chart" uri="{C3380CC4-5D6E-409C-BE32-E72D297353CC}">
              <c16:uniqueId val="{0000000C-5E3B-451D-8AF3-11637B5BEC29}"/>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80E-49D9-8F7F-3C2256951AD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80E-49D9-8F7F-3C2256951AD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80E-49D9-8F7F-3C2256951AD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80E-49D9-8F7F-3C2256951AD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80E-49D9-8F7F-3C2256951AD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80E-49D9-8F7F-3C2256951AD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FET!$BO$122:$BO$126</c:f>
            </c:numRef>
          </c:val>
          <c:extLst>
            <c:ext xmlns:c16="http://schemas.microsoft.com/office/drawing/2014/chart" uri="{C3380CC4-5D6E-409C-BE32-E72D297353CC}">
              <c16:uniqueId val="{0000000C-880E-49D9-8F7F-3C2256951AD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64A-48FD-8977-3F49AF73F51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64A-48FD-8977-3F49AF73F51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64A-48FD-8977-3F49AF73F51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64A-48FD-8977-3F49AF73F51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64A-48FD-8977-3F49AF73F51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64A-48FD-8977-3F49AF73F5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FET!$N$122:$N$127</c:f>
            </c:numRef>
          </c:val>
          <c:extLst>
            <c:ext xmlns:c16="http://schemas.microsoft.com/office/drawing/2014/chart" uri="{C3380CC4-5D6E-409C-BE32-E72D297353CC}">
              <c16:uniqueId val="{0000000C-064A-48FD-8977-3F49AF73F51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Geography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235-42EF-BE87-1E7BD62A926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235-42EF-BE87-1E7BD62A926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235-42EF-BE87-1E7BD62A926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235-42EF-BE87-1E7BD62A926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235-42EF-BE87-1E7BD62A926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235-42EF-BE87-1E7BD62A926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FET!$BP$122:$BP$126</c:f>
            </c:numRef>
          </c:val>
          <c:extLst>
            <c:ext xmlns:c16="http://schemas.microsoft.com/office/drawing/2014/chart" uri="{C3380CC4-5D6E-409C-BE32-E72D297353CC}">
              <c16:uniqueId val="{0000000C-8235-42EF-BE87-1E7BD62A926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History]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413-478F-8AA4-7843B2D7672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413-478F-8AA4-7843B2D7672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413-478F-8AA4-7843B2D7672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413-478F-8AA4-7843B2D7672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413-478F-8AA4-7843B2D7672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413-478F-8AA4-7843B2D7672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FET!$BQ$122:$BQ$126</c:f>
            </c:numRef>
          </c:val>
          <c:extLst>
            <c:ext xmlns:c16="http://schemas.microsoft.com/office/drawing/2014/chart" uri="{C3380CC4-5D6E-409C-BE32-E72D297353CC}">
              <c16:uniqueId val="{0000000C-3413-478F-8AA4-7843B2D7672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Hospitality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492-46D4-B615-873E769D426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492-46D4-B615-873E769D426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492-46D4-B615-873E769D426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492-46D4-B615-873E769D426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492-46D4-B615-873E769D426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492-46D4-B615-873E769D426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FET!$BR$122:$BR$126</c:f>
            </c:numRef>
          </c:val>
          <c:extLst>
            <c:ext xmlns:c16="http://schemas.microsoft.com/office/drawing/2014/chart" uri="{C3380CC4-5D6E-409C-BE32-E72D297353CC}">
              <c16:uniqueId val="{0000000C-9492-46D4-B615-873E769D426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Information Technology (IT)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942-4675-8F60-17324ADF27C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942-4675-8F60-17324ADF27C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942-4675-8F60-17324ADF27C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942-4675-8F60-17324ADF27C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942-4675-8F60-17324ADF27C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942-4675-8F60-17324ADF27C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FET!$BS$122:$BS$126</c:f>
            </c:numRef>
          </c:val>
          <c:extLst>
            <c:ext xmlns:c16="http://schemas.microsoft.com/office/drawing/2014/chart" uri="{C3380CC4-5D6E-409C-BE32-E72D297353CC}">
              <c16:uniqueId val="{0000000C-F942-4675-8F60-17324ADF27C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965-425F-B80E-5B4AAF4FA4C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965-425F-B80E-5B4AAF4FA4C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965-425F-B80E-5B4AAF4FA4C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965-425F-B80E-5B4AAF4FA4C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965-425F-B80E-5B4AAF4FA4C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965-425F-B80E-5B4AAF4FA4C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FET!$BT$122:$BT$126</c:f>
            </c:numRef>
          </c:val>
          <c:extLst>
            <c:ext xmlns:c16="http://schemas.microsoft.com/office/drawing/2014/chart" uri="{C3380CC4-5D6E-409C-BE32-E72D297353CC}">
              <c16:uniqueId val="{0000000C-B965-425F-B80E-5B4AAF4FA4C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isiXhosa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D1D-49F2-BA0B-4C1F1546775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D1D-49F2-BA0B-4C1F1546775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D1D-49F2-BA0B-4C1F1546775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D1D-49F2-BA0B-4C1F1546775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D1D-49F2-BA0B-4C1F1546775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D1D-49F2-BA0B-4C1F1546775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FET!$BU$122:$BU$126</c:f>
            </c:numRef>
          </c:val>
          <c:extLst>
            <c:ext xmlns:c16="http://schemas.microsoft.com/office/drawing/2014/chart" uri="{C3380CC4-5D6E-409C-BE32-E72D297353CC}">
              <c16:uniqueId val="{0000000C-5D1D-49F2-BA0B-4C1F1546775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Orientation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130-4756-8EE4-6D23099A8E8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130-4756-8EE4-6D23099A8E8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130-4756-8EE4-6D23099A8E8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130-4756-8EE4-6D23099A8E8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130-4756-8EE4-6D23099A8E8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130-4756-8EE4-6D23099A8E8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FET!$BV$122:$BV$127</c:f>
            </c:numRef>
          </c:val>
          <c:extLst>
            <c:ext xmlns:c16="http://schemas.microsoft.com/office/drawing/2014/chart" uri="{C3380CC4-5D6E-409C-BE32-E72D297353CC}">
              <c16:uniqueId val="{0000000C-F130-4756-8EE4-6D23099A8E8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Life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61E-4AD4-A8FF-7D50E33D968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61E-4AD4-A8FF-7D50E33D968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61E-4AD4-A8FF-7D50E33D968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61E-4AD4-A8FF-7D50E33D968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61E-4AD4-A8FF-7D50E33D968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61E-4AD4-A8FF-7D50E33D968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FET!$BW$122:$BW$126</c:f>
            </c:numRef>
          </c:val>
          <c:extLst>
            <c:ext xmlns:c16="http://schemas.microsoft.com/office/drawing/2014/chart" uri="{C3380CC4-5D6E-409C-BE32-E72D297353CC}">
              <c16:uniqueId val="{0000000C-461E-4AD4-A8FF-7D50E33D968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Marine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FD0-4578-9502-011BDB2D675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FD0-4578-9502-011BDB2D675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FD0-4578-9502-011BDB2D675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FD0-4578-9502-011BDB2D675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FD0-4578-9502-011BDB2D675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FD0-4578-9502-011BDB2D675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FET!$BX$122:$BX$127</c:f>
            </c:numRef>
          </c:val>
          <c:extLst>
            <c:ext xmlns:c16="http://schemas.microsoft.com/office/drawing/2014/chart" uri="{C3380CC4-5D6E-409C-BE32-E72D297353CC}">
              <c16:uniqueId val="{0000000C-9FD0-4578-9502-011BDB2D675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Mathematical Literacy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A3F-4EBD-B786-7976044BA5BF}"/>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A3F-4EBD-B786-7976044BA5BF}"/>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A3F-4EBD-B786-7976044BA5BF}"/>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A3F-4EBD-B786-7976044BA5BF}"/>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A3F-4EBD-B786-7976044BA5BF}"/>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A3F-4EBD-B786-7976044BA5BF}"/>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FET!$BY$122:$BY$127</c:f>
            </c:numRef>
          </c:val>
          <c:extLst>
            <c:ext xmlns:c16="http://schemas.microsoft.com/office/drawing/2014/chart" uri="{C3380CC4-5D6E-409C-BE32-E72D297353CC}">
              <c16:uniqueId val="{0000000C-9A3F-4EBD-B786-7976044BA5BF}"/>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BC4-406B-9E6B-7DFA67D97BD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BC4-406B-9E6B-7DFA67D97BD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BC4-406B-9E6B-7DFA67D97BD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BC4-406B-9E6B-7DFA67D97BD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BC4-406B-9E6B-7DFA67D97BD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BC4-406B-9E6B-7DFA67D97BD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FET!$O$122:$O$127</c:f>
            </c:numRef>
          </c:val>
          <c:extLst>
            <c:ext xmlns:c16="http://schemas.microsoft.com/office/drawing/2014/chart" uri="{C3380CC4-5D6E-409C-BE32-E72D297353CC}">
              <c16:uniqueId val="{0000000C-3BC4-406B-9E6B-7DFA67D97BD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D81-4854-8F9F-D66BD8398C9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D81-4854-8F9F-D66BD8398C9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D81-4854-8F9F-D66BD8398C9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D81-4854-8F9F-D66BD8398C9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D81-4854-8F9F-D66BD8398C9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D81-4854-8F9F-D66BD8398C9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FET!$BZ$122:$BZ$126</c:f>
            </c:numRef>
          </c:val>
          <c:extLst>
            <c:ext xmlns:c16="http://schemas.microsoft.com/office/drawing/2014/chart" uri="{C3380CC4-5D6E-409C-BE32-E72D297353CC}">
              <c16:uniqueId val="{0000000C-8D81-4854-8F9F-D66BD8398C9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Mechanical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056-46EF-96A7-69DBE211C859}"/>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056-46EF-96A7-69DBE211C859}"/>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056-46EF-96A7-69DBE211C859}"/>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056-46EF-96A7-69DBE211C859}"/>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056-46EF-96A7-69DBE211C859}"/>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056-46EF-96A7-69DBE211C859}"/>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FET!$CA$122:$CA$127</c:f>
            </c:numRef>
          </c:val>
          <c:extLst>
            <c:ext xmlns:c16="http://schemas.microsoft.com/office/drawing/2014/chart" uri="{C3380CC4-5D6E-409C-BE32-E72D297353CC}">
              <c16:uniqueId val="{0000000C-D056-46EF-96A7-69DBE211C859}"/>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Music</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E03-46C2-A05A-A60E96D0C97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E03-46C2-A05A-A60E96D0C97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E03-46C2-A05A-A60E96D0C97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E03-46C2-A05A-A60E96D0C97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E03-46C2-A05A-A60E96D0C97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6E03-46C2-A05A-A60E96D0C97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FET!$CB$122:$CB$126</c:f>
            </c:numRef>
          </c:val>
          <c:extLst>
            <c:ext xmlns:c16="http://schemas.microsoft.com/office/drawing/2014/chart" uri="{C3380CC4-5D6E-409C-BE32-E72D297353CC}">
              <c16:uniqueId val="{0000000C-6E03-46C2-A05A-A60E96D0C97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Physical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4CC-42B2-95F1-00A3E54B986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4CC-42B2-95F1-00A3E54B986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4CC-42B2-95F1-00A3E54B986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4CC-42B2-95F1-00A3E54B986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4CC-42B2-95F1-00A3E54B986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4CC-42B2-95F1-00A3E54B986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FET!$CC$122:$CC$126</c:f>
            </c:numRef>
          </c:val>
          <c:extLst>
            <c:ext xmlns:c16="http://schemas.microsoft.com/office/drawing/2014/chart" uri="{C3380CC4-5D6E-409C-BE32-E72D297353CC}">
              <c16:uniqueId val="{0000000C-74CC-42B2-95F1-00A3E54B986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Religion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2E77-45F4-A59F-F57469340540}"/>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2E77-45F4-A59F-F57469340540}"/>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2E77-45F4-A59F-F57469340540}"/>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2E77-45F4-A59F-F57469340540}"/>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2E77-45F4-A59F-F57469340540}"/>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2E77-45F4-A59F-F57469340540}"/>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FET!$CD$122:$CD$127</c:f>
            </c:numRef>
          </c:val>
          <c:extLst>
            <c:ext xmlns:c16="http://schemas.microsoft.com/office/drawing/2014/chart" uri="{C3380CC4-5D6E-409C-BE32-E72D297353CC}">
              <c16:uniqueId val="{0000000C-2E77-45F4-A59F-F57469340540}"/>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610-4DD1-8E68-0EEEA179372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610-4DD1-8E68-0EEEA179372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610-4DD1-8E68-0EEEA179372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610-4DD1-8E68-0EEEA179372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610-4DD1-8E68-0EEEA179372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610-4DD1-8E68-0EEEA179372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FET!$CE$122:$CE$126</c:f>
            </c:numRef>
          </c:val>
          <c:extLst>
            <c:ext xmlns:c16="http://schemas.microsoft.com/office/drawing/2014/chart" uri="{C3380CC4-5D6E-409C-BE32-E72D297353CC}">
              <c16:uniqueId val="{0000000C-3610-4DD1-8E68-0EEEA179372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seSotho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A07-45E7-86ED-B375A839397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A07-45E7-86ED-B375A839397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A07-45E7-86ED-B375A839397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A07-45E7-86ED-B375A839397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A07-45E7-86ED-B375A839397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A07-45E7-86ED-B375A839397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FET!$CF$122:$CF$126</c:f>
            </c:numRef>
          </c:val>
          <c:extLst>
            <c:ext xmlns:c16="http://schemas.microsoft.com/office/drawing/2014/chart" uri="{C3380CC4-5D6E-409C-BE32-E72D297353CC}">
              <c16:uniqueId val="{0000000C-0A07-45E7-86ED-B375A839397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Mathematics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77A-495E-A8A8-BF34439DC77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77A-495E-A8A8-BF34439DC77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77A-495E-A8A8-BF34439DC77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77A-495E-A8A8-BF34439DC77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77A-495E-A8A8-BF34439DC77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77A-495E-A8A8-BF34439DC77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FET!$CG$122:$CG$127</c:f>
            </c:numRef>
          </c:val>
          <c:extLst>
            <c:ext xmlns:c16="http://schemas.microsoft.com/office/drawing/2014/chart" uri="{C3380CC4-5D6E-409C-BE32-E72D297353CC}">
              <c16:uniqueId val="{0000000C-A77A-495E-A8A8-BF34439DC77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Technical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BC1-489D-A2D6-EB796D83F1C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BC1-489D-A2D6-EB796D83F1C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BC1-489D-A2D6-EB796D83F1C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BC1-489D-A2D6-EB796D83F1C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BC1-489D-A2D6-EB796D83F1C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6BC1-489D-A2D6-EB796D83F1C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FET!$CH$122:$CH$126</c:f>
            </c:numRef>
          </c:val>
          <c:extLst>
            <c:ext xmlns:c16="http://schemas.microsoft.com/office/drawing/2014/chart" uri="{C3380CC4-5D6E-409C-BE32-E72D297353CC}">
              <c16:uniqueId val="{0000000C-6BC1-489D-A2D6-EB796D83F1C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Tourism</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9792-41E5-8406-741EAF9A9214}"/>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9792-41E5-8406-741EAF9A9214}"/>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9792-41E5-8406-741EAF9A9214}"/>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9792-41E5-8406-741EAF9A9214}"/>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9792-41E5-8406-741EAF9A9214}"/>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9792-41E5-8406-741EAF9A921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FET!$CI$122:$CI$127</c:f>
            </c:numRef>
          </c:val>
          <c:extLst>
            <c:ext xmlns:c16="http://schemas.microsoft.com/office/drawing/2014/chart" uri="{C3380CC4-5D6E-409C-BE32-E72D297353CC}">
              <c16:uniqueId val="{0000000C-9792-41E5-8406-741EAF9A9214}"/>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Business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015-4455-AB56-B21AA6F768F7}"/>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015-4455-AB56-B21AA6F768F7}"/>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015-4455-AB56-B21AA6F768F7}"/>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015-4455-AB56-B21AA6F768F7}"/>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015-4455-AB56-B21AA6F768F7}"/>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015-4455-AB56-B21AA6F768F7}"/>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FET!$P$122:$P$127</c:f>
            </c:numRef>
          </c:val>
          <c:extLst>
            <c:ext xmlns:c16="http://schemas.microsoft.com/office/drawing/2014/chart" uri="{C3380CC4-5D6E-409C-BE32-E72D297353CC}">
              <c16:uniqueId val="{0000000C-4015-4455-AB56-B21AA6F768F7}"/>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Visual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3B7-471A-B689-33F894A030B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3B7-471A-B689-33F894A030B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3B7-471A-B689-33F894A030B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3B7-471A-B689-33F894A030B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3B7-471A-B689-33F894A030B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3B7-471A-B689-33F894A030B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FET!$CJ$122:$CJ$126</c:f>
            </c:numRef>
          </c:val>
          <c:extLst>
            <c:ext xmlns:c16="http://schemas.microsoft.com/office/drawing/2014/chart" uri="{C3380CC4-5D6E-409C-BE32-E72D297353CC}">
              <c16:uniqueId val="{0000000C-53B7-471A-B689-33F894A030B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Accounting</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ABD5-4DC4-A841-0EB849034FB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ABD5-4DC4-A841-0EB849034FB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ABD5-4DC4-A841-0EB849034FB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ABD5-4DC4-A841-0EB849034FB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ABD5-4DC4-A841-0EB849034FB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ABD5-4DC4-A841-0EB849034FB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FET!$CK$122:$CK$126</c:f>
            </c:numRef>
          </c:val>
          <c:extLst>
            <c:ext xmlns:c16="http://schemas.microsoft.com/office/drawing/2014/chart" uri="{C3380CC4-5D6E-409C-BE32-E72D297353CC}">
              <c16:uniqueId val="{0000000C-ABD5-4DC4-A841-0EB849034FB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Eerste Addisionele Taal</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189-42C7-8974-48E652C00C3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189-42C7-8974-48E652C00C3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189-42C7-8974-48E652C00C3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189-42C7-8974-48E652C00C3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189-42C7-8974-48E652C00C3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189-42C7-8974-48E652C00C3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FET!$CL$122:$CL$126</c:f>
            </c:numRef>
          </c:val>
          <c:extLst>
            <c:ext xmlns:c16="http://schemas.microsoft.com/office/drawing/2014/chart" uri="{C3380CC4-5D6E-409C-BE32-E72D297353CC}">
              <c16:uniqueId val="{0000000C-1189-42C7-8974-48E652C00C3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Huistaal</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082-49FC-831A-50F2F1388D01}"/>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082-49FC-831A-50F2F1388D01}"/>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082-49FC-831A-50F2F1388D01}"/>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082-49FC-831A-50F2F1388D01}"/>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082-49FC-831A-50F2F1388D01}"/>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082-49FC-831A-50F2F1388D0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FET!$CM$122:$CM$126</c:f>
            </c:numRef>
          </c:val>
          <c:extLst>
            <c:ext xmlns:c16="http://schemas.microsoft.com/office/drawing/2014/chart" uri="{C3380CC4-5D6E-409C-BE32-E72D297353CC}">
              <c16:uniqueId val="{0000000C-7082-49FC-831A-50F2F1388D01}"/>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Afrikaans Tweede Addisionele Taal</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E33-4980-BF15-CC16C91CDEF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E33-4980-BF15-CC16C91CDEF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E33-4980-BF15-CC16C91CDEF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E33-4980-BF15-CC16C91CDEF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E33-4980-BF15-CC16C91CDEF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E33-4980-BF15-CC16C91CDE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FET!$CN$122:$CN$126</c:f>
            </c:numRef>
          </c:val>
          <c:extLst>
            <c:ext xmlns:c16="http://schemas.microsoft.com/office/drawing/2014/chart" uri="{C3380CC4-5D6E-409C-BE32-E72D297353CC}">
              <c16:uniqueId val="{0000000C-4E33-4980-BF15-CC16C91CDEF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Management Practices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6F7A-4ACF-9EDE-D2B5F8BD775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6F7A-4ACF-9EDE-D2B5F8BD775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6F7A-4ACF-9EDE-D2B5F8BD775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6F7A-4ACF-9EDE-D2B5F8BD775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6F7A-4ACF-9EDE-D2B5F8BD775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6F7A-4ACF-9EDE-D2B5F8BD775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FET!$CO$122:$CO$127</c:f>
            </c:numRef>
          </c:val>
          <c:extLst>
            <c:ext xmlns:c16="http://schemas.microsoft.com/office/drawing/2014/chart" uri="{C3380CC4-5D6E-409C-BE32-E72D297353CC}">
              <c16:uniqueId val="{0000000C-6F7A-4ACF-9EDE-D2B5F8BD775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Sciences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35A-4167-AC1E-EC0020CB957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35A-4167-AC1E-EC0020CB957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35A-4167-AC1E-EC0020CB957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35A-4167-AC1E-EC0020CB957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35A-4167-AC1E-EC0020CB957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35A-4167-AC1E-EC0020CB957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FET!$CP$122:$CP$126</c:f>
            </c:numRef>
          </c:val>
          <c:extLst>
            <c:ext xmlns:c16="http://schemas.microsoft.com/office/drawing/2014/chart" uri="{C3380CC4-5D6E-409C-BE32-E72D297353CC}">
              <c16:uniqueId val="{0000000C-735A-4167-AC1E-EC0020CB957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Agricultural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0ED-49AC-8BA2-D213777D90C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0ED-49AC-8BA2-D213777D90C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0ED-49AC-8BA2-D213777D90C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0ED-49AC-8BA2-D213777D90C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0ED-49AC-8BA2-D213777D90C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0ED-49AC-8BA2-D213777D90C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FET!$CQ$122:$CQ$126</c:f>
            </c:numRef>
          </c:val>
          <c:extLst>
            <c:ext xmlns:c16="http://schemas.microsoft.com/office/drawing/2014/chart" uri="{C3380CC4-5D6E-409C-BE32-E72D297353CC}">
              <c16:uniqueId val="{0000000C-80ED-49AC-8BA2-D213777D90C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Business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4D55-4E06-AEFE-0F29DAE03843}"/>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4D55-4E06-AEFE-0F29DAE03843}"/>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4D55-4E06-AEFE-0F29DAE03843}"/>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4D55-4E06-AEFE-0F29DAE03843}"/>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4D55-4E06-AEFE-0F29DAE03843}"/>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4D55-4E06-AEFE-0F29DAE03843}"/>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FET!$CR$122:$CR$127</c:f>
            </c:numRef>
          </c:val>
          <c:extLst>
            <c:ext xmlns:c16="http://schemas.microsoft.com/office/drawing/2014/chart" uri="{C3380CC4-5D6E-409C-BE32-E72D297353CC}">
              <c16:uniqueId val="{0000000C-4D55-4E06-AEFE-0F29DAE03843}"/>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Civil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165C-44E9-82F6-EBE19B4C703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165C-44E9-82F6-EBE19B4C703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165C-44E9-82F6-EBE19B4C703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165C-44E9-82F6-EBE19B4C703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165C-44E9-82F6-EBE19B4C703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165C-44E9-82F6-EBE19B4C703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FET!$CS$122:$CS$126</c:f>
            </c:numRef>
          </c:val>
          <c:extLst>
            <c:ext xmlns:c16="http://schemas.microsoft.com/office/drawing/2014/chart" uri="{C3380CC4-5D6E-409C-BE32-E72D297353CC}">
              <c16:uniqueId val="{0000000C-165C-44E9-82F6-EBE19B4C703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Civil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D759-412E-8296-0323468442FC}"/>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759-412E-8296-0323468442FC}"/>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D759-412E-8296-0323468442FC}"/>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D759-412E-8296-0323468442FC}"/>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D759-412E-8296-0323468442FC}"/>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D759-412E-8296-0323468442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FET!$Q$122:$Q$127</c:f>
            </c:numRef>
          </c:val>
          <c:extLst>
            <c:ext xmlns:c16="http://schemas.microsoft.com/office/drawing/2014/chart" uri="{C3380CC4-5D6E-409C-BE32-E72D297353CC}">
              <c16:uniqueId val="{0000000C-D759-412E-8296-0323468442FC}"/>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Computer Applications Technology (CAT)</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62A-4302-91DE-13CE58C2976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62A-4302-91DE-13CE58C2976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62A-4302-91DE-13CE58C2976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62A-4302-91DE-13CE58C2976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62A-4302-91DE-13CE58C2976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62A-4302-91DE-13CE58C2976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FET!$CT$122:$CT$126</c:f>
            </c:numRef>
          </c:val>
          <c:extLst>
            <c:ext xmlns:c16="http://schemas.microsoft.com/office/drawing/2014/chart" uri="{C3380CC4-5D6E-409C-BE32-E72D297353CC}">
              <c16:uniqueId val="{0000000C-762A-4302-91DE-13CE58C2976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Consumer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844-4D1F-BACA-73269441460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844-4D1F-BACA-73269441460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844-4D1F-BACA-73269441460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844-4D1F-BACA-73269441460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844-4D1F-BACA-73269441460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844-4D1F-BACA-73269441460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FET!$H$122:$H$127</c:f>
            </c:strRef>
          </c:cat>
          <c:val>
            <c:numRef>
              <c:f>FET!$CU$122:$CU$127</c:f>
            </c:numRef>
          </c:val>
          <c:extLst>
            <c:ext xmlns:c16="http://schemas.microsoft.com/office/drawing/2014/chart" uri="{C3380CC4-5D6E-409C-BE32-E72D297353CC}">
              <c16:uniqueId val="{0000000C-5844-4D1F-BACA-73269441460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Dance Studies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E9FA-4A6D-AFBD-19148ACEF1B5}"/>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E9FA-4A6D-AFBD-19148ACEF1B5}"/>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E9FA-4A6D-AFBD-19148ACEF1B5}"/>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E9FA-4A6D-AFBD-19148ACEF1B5}"/>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E9FA-4A6D-AFBD-19148ACEF1B5}"/>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E9FA-4A6D-AFBD-19148ACEF1B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FET!$CV$122:$CV$126</c:f>
            </c:numRef>
          </c:val>
          <c:extLst>
            <c:ext xmlns:c16="http://schemas.microsoft.com/office/drawing/2014/chart" uri="{C3380CC4-5D6E-409C-BE32-E72D297353CC}">
              <c16:uniqueId val="{0000000C-E9FA-4A6D-AFBD-19148ACEF1B5}"/>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3F41-4460-BF8E-FCAA76C0A7F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3F41-4460-BF8E-FCAA76C0A7F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3F41-4460-BF8E-FCAA76C0A7F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3F41-4460-BF8E-FCAA76C0A7F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3F41-4460-BF8E-FCAA76C0A7F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3F41-4460-BF8E-FCAA76C0A7F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FET!$CW$122:$CW$126</c:f>
            </c:numRef>
          </c:val>
          <c:extLst>
            <c:ext xmlns:c16="http://schemas.microsoft.com/office/drawing/2014/chart" uri="{C3380CC4-5D6E-409C-BE32-E72D297353CC}">
              <c16:uniqueId val="{0000000C-3F41-4460-BF8E-FCAA76C0A7F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Dramatic Arts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AD8-414B-AA85-DB5301A8EC18}"/>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5AD8-414B-AA85-DB5301A8EC18}"/>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5AD8-414B-AA85-DB5301A8EC18}"/>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5AD8-414B-AA85-DB5301A8EC18}"/>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5AD8-414B-AA85-DB5301A8EC18}"/>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5AD8-414B-AA85-DB5301A8EC18}"/>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FET!$CX$122:$CX$126</c:f>
            </c:numRef>
          </c:val>
          <c:extLst>
            <c:ext xmlns:c16="http://schemas.microsoft.com/office/drawing/2014/chart" uri="{C3380CC4-5D6E-409C-BE32-E72D297353CC}">
              <c16:uniqueId val="{0000000C-5AD8-414B-AA85-DB5301A8EC18}"/>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Economics</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BB54-4892-BB02-89120573D2CD}"/>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BB54-4892-BB02-89120573D2CD}"/>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BB54-4892-BB02-89120573D2CD}"/>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BB54-4892-BB02-89120573D2CD}"/>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BB54-4892-BB02-89120573D2CD}"/>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BB54-4892-BB02-89120573D2CD}"/>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FET!$CY$122:$CY$126</c:f>
            </c:numRef>
          </c:val>
          <c:extLst>
            <c:ext xmlns:c16="http://schemas.microsoft.com/office/drawing/2014/chart" uri="{C3380CC4-5D6E-409C-BE32-E72D297353CC}">
              <c16:uniqueId val="{0000000C-BB54-4892-BB02-89120573D2CD}"/>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Electrical Technology</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0E65-4391-AE7E-303879CBDE62}"/>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0E65-4391-AE7E-303879CBDE62}"/>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0E65-4391-AE7E-303879CBDE62}"/>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0E65-4391-AE7E-303879CBDE62}"/>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0E65-4391-AE7E-303879CBDE62}"/>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0E65-4391-AE7E-303879CBDE62}"/>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FET!$CZ$122:$CZ$126</c:f>
            </c:numRef>
          </c:val>
          <c:extLst>
            <c:ext xmlns:c16="http://schemas.microsoft.com/office/drawing/2014/chart" uri="{C3380CC4-5D6E-409C-BE32-E72D297353CC}">
              <c16:uniqueId val="{0000000C-0E65-4391-AE7E-303879CBDE62}"/>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Engineering Graphics and Design</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FDD9-4488-A94E-0CAA6D5E2D4A}"/>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FDD9-4488-A94E-0CAA6D5E2D4A}"/>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FDD9-4488-A94E-0CAA6D5E2D4A}"/>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FDD9-4488-A94E-0CAA6D5E2D4A}"/>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FDD9-4488-A94E-0CAA6D5E2D4A}"/>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FDD9-4488-A94E-0CAA6D5E2D4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FET!$DA$122:$DA$126</c:f>
            </c:numRef>
          </c:val>
          <c:extLst>
            <c:ext xmlns:c16="http://schemas.microsoft.com/office/drawing/2014/chart" uri="{C3380CC4-5D6E-409C-BE32-E72D297353CC}">
              <c16:uniqueId val="{0000000C-FDD9-4488-A94E-0CAA6D5E2D4A}"/>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First Additional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877C-4656-8AED-4EC02479842B}"/>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877C-4656-8AED-4EC02479842B}"/>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877C-4656-8AED-4EC02479842B}"/>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877C-4656-8AED-4EC02479842B}"/>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877C-4656-8AED-4EC02479842B}"/>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877C-4656-8AED-4EC02479842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FET!$DB$122:$DB$126</c:f>
            </c:numRef>
          </c:val>
          <c:extLst>
            <c:ext xmlns:c16="http://schemas.microsoft.com/office/drawing/2014/chart" uri="{C3380CC4-5D6E-409C-BE32-E72D297353CC}">
              <c16:uniqueId val="{0000000C-877C-4656-8AED-4EC02479842B}"/>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English Home Language</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1"/>
        <c:ser>
          <c:idx val="0"/>
          <c:order val="0"/>
          <c:invertIfNegative val="0"/>
          <c:dPt>
            <c:idx val="0"/>
            <c:invertIfNegative val="0"/>
            <c:bubble3D val="0"/>
            <c:spPr>
              <a:solidFill>
                <a:srgbClr val="00B05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7D71-41D1-AC09-30C79676A7CE}"/>
              </c:ext>
            </c:extLst>
          </c:dPt>
          <c:dPt>
            <c:idx val="1"/>
            <c:invertIfNegative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7D71-41D1-AC09-30C79676A7CE}"/>
              </c:ext>
            </c:extLst>
          </c:dPt>
          <c:dPt>
            <c:idx val="2"/>
            <c:invertIfNegative val="0"/>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5-7D71-41D1-AC09-30C79676A7CE}"/>
              </c:ext>
            </c:extLst>
          </c:dPt>
          <c:dPt>
            <c:idx val="3"/>
            <c:invertIfNegative val="0"/>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7-7D71-41D1-AC09-30C79676A7CE}"/>
              </c:ext>
            </c:extLst>
          </c:dPt>
          <c:dPt>
            <c:idx val="4"/>
            <c:invertIfNegative val="0"/>
            <c:bubble3D val="0"/>
            <c:spPr>
              <a:solidFill>
                <a:srgbClr val="FF0000"/>
              </a:soli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9-7D71-41D1-AC09-30C79676A7CE}"/>
              </c:ext>
            </c:extLst>
          </c:dPt>
          <c:dPt>
            <c:idx val="5"/>
            <c:invertIfNegative val="0"/>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B-7D71-41D1-AC09-30C79676A7C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FET!$H$122:$H$126</c:f>
            </c:strRef>
          </c:cat>
          <c:val>
            <c:numRef>
              <c:f>FET!$DC$122:$DC$126</c:f>
            </c:numRef>
          </c:val>
          <c:extLst>
            <c:ext xmlns:c16="http://schemas.microsoft.com/office/drawing/2014/chart" uri="{C3380CC4-5D6E-409C-BE32-E72D297353CC}">
              <c16:uniqueId val="{0000000C-7D71-41D1-AC09-30C79676A7CE}"/>
            </c:ext>
          </c:extLst>
        </c:ser>
        <c:dLbls>
          <c:showLegendKey val="0"/>
          <c:showVal val="0"/>
          <c:showCatName val="0"/>
          <c:showSerName val="0"/>
          <c:showPercent val="0"/>
          <c:showBubbleSize val="0"/>
        </c:dLbls>
        <c:gapWidth val="150"/>
        <c:shape val="box"/>
        <c:axId val="1945715135"/>
        <c:axId val="1995203151"/>
        <c:axId val="0"/>
      </c:bar3DChart>
      <c:catAx>
        <c:axId val="1945715135"/>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95203151"/>
        <c:crosses val="autoZero"/>
        <c:auto val="1"/>
        <c:lblAlgn val="ctr"/>
        <c:lblOffset val="100"/>
        <c:noMultiLvlLbl val="0"/>
      </c:catAx>
      <c:valAx>
        <c:axId val="19952031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945715135"/>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1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2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0.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1.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2.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3.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4.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5.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6.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7.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8.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99.xml><?xml version="1.0" encoding="utf-8"?>
<cs:chartStyle xmlns:cs="http://schemas.microsoft.com/office/drawing/2012/chartStyle" xmlns:a="http://schemas.openxmlformats.org/drawingml/2006/main" id="347">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26" Type="http://schemas.openxmlformats.org/officeDocument/2006/relationships/chart" Target="../charts/chart26.xml"/><Relationship Id="rId117" Type="http://schemas.openxmlformats.org/officeDocument/2006/relationships/chart" Target="../charts/chart117.xml"/><Relationship Id="rId21" Type="http://schemas.openxmlformats.org/officeDocument/2006/relationships/chart" Target="../charts/chart21.xml"/><Relationship Id="rId42" Type="http://schemas.openxmlformats.org/officeDocument/2006/relationships/chart" Target="../charts/chart42.xml"/><Relationship Id="rId47" Type="http://schemas.openxmlformats.org/officeDocument/2006/relationships/chart" Target="../charts/chart47.xml"/><Relationship Id="rId63" Type="http://schemas.openxmlformats.org/officeDocument/2006/relationships/chart" Target="../charts/chart63.xml"/><Relationship Id="rId68" Type="http://schemas.openxmlformats.org/officeDocument/2006/relationships/chart" Target="../charts/chart68.xml"/><Relationship Id="rId84" Type="http://schemas.openxmlformats.org/officeDocument/2006/relationships/chart" Target="../charts/chart84.xml"/><Relationship Id="rId89" Type="http://schemas.openxmlformats.org/officeDocument/2006/relationships/chart" Target="../charts/chart89.xml"/><Relationship Id="rId112" Type="http://schemas.openxmlformats.org/officeDocument/2006/relationships/chart" Target="../charts/chart112.xml"/><Relationship Id="rId16" Type="http://schemas.openxmlformats.org/officeDocument/2006/relationships/chart" Target="../charts/chart16.xml"/><Relationship Id="rId107" Type="http://schemas.openxmlformats.org/officeDocument/2006/relationships/chart" Target="../charts/chart107.xml"/><Relationship Id="rId11" Type="http://schemas.openxmlformats.org/officeDocument/2006/relationships/chart" Target="../charts/chart11.xml"/><Relationship Id="rId32" Type="http://schemas.openxmlformats.org/officeDocument/2006/relationships/chart" Target="../charts/chart32.xml"/><Relationship Id="rId37" Type="http://schemas.openxmlformats.org/officeDocument/2006/relationships/chart" Target="../charts/chart37.xml"/><Relationship Id="rId53" Type="http://schemas.openxmlformats.org/officeDocument/2006/relationships/chart" Target="../charts/chart53.xml"/><Relationship Id="rId58" Type="http://schemas.openxmlformats.org/officeDocument/2006/relationships/chart" Target="../charts/chart58.xml"/><Relationship Id="rId74" Type="http://schemas.openxmlformats.org/officeDocument/2006/relationships/chart" Target="../charts/chart74.xml"/><Relationship Id="rId79" Type="http://schemas.openxmlformats.org/officeDocument/2006/relationships/chart" Target="../charts/chart79.xml"/><Relationship Id="rId102" Type="http://schemas.openxmlformats.org/officeDocument/2006/relationships/chart" Target="../charts/chart102.xml"/><Relationship Id="rId5" Type="http://schemas.openxmlformats.org/officeDocument/2006/relationships/chart" Target="../charts/chart5.xml"/><Relationship Id="rId90" Type="http://schemas.openxmlformats.org/officeDocument/2006/relationships/chart" Target="../charts/chart90.xml"/><Relationship Id="rId95" Type="http://schemas.openxmlformats.org/officeDocument/2006/relationships/chart" Target="../charts/chart95.xml"/><Relationship Id="rId22" Type="http://schemas.openxmlformats.org/officeDocument/2006/relationships/chart" Target="../charts/chart22.xml"/><Relationship Id="rId27" Type="http://schemas.openxmlformats.org/officeDocument/2006/relationships/chart" Target="../charts/chart27.xml"/><Relationship Id="rId43" Type="http://schemas.openxmlformats.org/officeDocument/2006/relationships/chart" Target="../charts/chart43.xml"/><Relationship Id="rId48" Type="http://schemas.openxmlformats.org/officeDocument/2006/relationships/chart" Target="../charts/chart48.xml"/><Relationship Id="rId64" Type="http://schemas.openxmlformats.org/officeDocument/2006/relationships/chart" Target="../charts/chart64.xml"/><Relationship Id="rId69" Type="http://schemas.openxmlformats.org/officeDocument/2006/relationships/chart" Target="../charts/chart69.xml"/><Relationship Id="rId113" Type="http://schemas.openxmlformats.org/officeDocument/2006/relationships/chart" Target="../charts/chart113.xml"/><Relationship Id="rId118" Type="http://schemas.openxmlformats.org/officeDocument/2006/relationships/chart" Target="../charts/chart118.xml"/><Relationship Id="rId80" Type="http://schemas.openxmlformats.org/officeDocument/2006/relationships/chart" Target="../charts/chart80.xml"/><Relationship Id="rId85" Type="http://schemas.openxmlformats.org/officeDocument/2006/relationships/chart" Target="../charts/chart85.xml"/><Relationship Id="rId12" Type="http://schemas.openxmlformats.org/officeDocument/2006/relationships/chart" Target="../charts/chart12.xml"/><Relationship Id="rId17" Type="http://schemas.openxmlformats.org/officeDocument/2006/relationships/chart" Target="../charts/chart17.xml"/><Relationship Id="rId33" Type="http://schemas.openxmlformats.org/officeDocument/2006/relationships/chart" Target="../charts/chart33.xml"/><Relationship Id="rId38" Type="http://schemas.openxmlformats.org/officeDocument/2006/relationships/chart" Target="../charts/chart38.xml"/><Relationship Id="rId59" Type="http://schemas.openxmlformats.org/officeDocument/2006/relationships/chart" Target="../charts/chart59.xml"/><Relationship Id="rId103" Type="http://schemas.openxmlformats.org/officeDocument/2006/relationships/chart" Target="../charts/chart103.xml"/><Relationship Id="rId108" Type="http://schemas.openxmlformats.org/officeDocument/2006/relationships/chart" Target="../charts/chart108.xml"/><Relationship Id="rId54" Type="http://schemas.openxmlformats.org/officeDocument/2006/relationships/chart" Target="../charts/chart54.xml"/><Relationship Id="rId70" Type="http://schemas.openxmlformats.org/officeDocument/2006/relationships/chart" Target="../charts/chart70.xml"/><Relationship Id="rId75" Type="http://schemas.openxmlformats.org/officeDocument/2006/relationships/chart" Target="../charts/chart75.xml"/><Relationship Id="rId91" Type="http://schemas.openxmlformats.org/officeDocument/2006/relationships/chart" Target="../charts/chart91.xml"/><Relationship Id="rId96" Type="http://schemas.openxmlformats.org/officeDocument/2006/relationships/chart" Target="../charts/chart96.xml"/><Relationship Id="rId1" Type="http://schemas.openxmlformats.org/officeDocument/2006/relationships/chart" Target="../charts/chart1.xml"/><Relationship Id="rId6" Type="http://schemas.openxmlformats.org/officeDocument/2006/relationships/chart" Target="../charts/chart6.xml"/><Relationship Id="rId23" Type="http://schemas.openxmlformats.org/officeDocument/2006/relationships/chart" Target="../charts/chart23.xml"/><Relationship Id="rId28" Type="http://schemas.openxmlformats.org/officeDocument/2006/relationships/chart" Target="../charts/chart28.xml"/><Relationship Id="rId49" Type="http://schemas.openxmlformats.org/officeDocument/2006/relationships/chart" Target="../charts/chart49.xml"/><Relationship Id="rId114" Type="http://schemas.openxmlformats.org/officeDocument/2006/relationships/chart" Target="../charts/chart114.xml"/><Relationship Id="rId119" Type="http://schemas.openxmlformats.org/officeDocument/2006/relationships/chart" Target="../charts/chart119.xml"/><Relationship Id="rId44" Type="http://schemas.openxmlformats.org/officeDocument/2006/relationships/chart" Target="../charts/chart44.xml"/><Relationship Id="rId60" Type="http://schemas.openxmlformats.org/officeDocument/2006/relationships/chart" Target="../charts/chart60.xml"/><Relationship Id="rId65" Type="http://schemas.openxmlformats.org/officeDocument/2006/relationships/chart" Target="../charts/chart65.xml"/><Relationship Id="rId81" Type="http://schemas.openxmlformats.org/officeDocument/2006/relationships/chart" Target="../charts/chart81.xml"/><Relationship Id="rId86" Type="http://schemas.openxmlformats.org/officeDocument/2006/relationships/chart" Target="../charts/chart86.xml"/><Relationship Id="rId4" Type="http://schemas.openxmlformats.org/officeDocument/2006/relationships/chart" Target="../charts/chart4.xml"/><Relationship Id="rId9" Type="http://schemas.openxmlformats.org/officeDocument/2006/relationships/chart" Target="../charts/chart9.xml"/><Relationship Id="rId13" Type="http://schemas.openxmlformats.org/officeDocument/2006/relationships/chart" Target="../charts/chart13.xml"/><Relationship Id="rId18" Type="http://schemas.openxmlformats.org/officeDocument/2006/relationships/chart" Target="../charts/chart18.xml"/><Relationship Id="rId39" Type="http://schemas.openxmlformats.org/officeDocument/2006/relationships/chart" Target="../charts/chart39.xml"/><Relationship Id="rId109" Type="http://schemas.openxmlformats.org/officeDocument/2006/relationships/chart" Target="../charts/chart109.xml"/><Relationship Id="rId34" Type="http://schemas.openxmlformats.org/officeDocument/2006/relationships/chart" Target="../charts/chart34.xml"/><Relationship Id="rId50" Type="http://schemas.openxmlformats.org/officeDocument/2006/relationships/chart" Target="../charts/chart50.xml"/><Relationship Id="rId55" Type="http://schemas.openxmlformats.org/officeDocument/2006/relationships/chart" Target="../charts/chart55.xml"/><Relationship Id="rId76" Type="http://schemas.openxmlformats.org/officeDocument/2006/relationships/chart" Target="../charts/chart76.xml"/><Relationship Id="rId97" Type="http://schemas.openxmlformats.org/officeDocument/2006/relationships/chart" Target="../charts/chart97.xml"/><Relationship Id="rId104" Type="http://schemas.openxmlformats.org/officeDocument/2006/relationships/chart" Target="../charts/chart104.xml"/><Relationship Id="rId120" Type="http://schemas.openxmlformats.org/officeDocument/2006/relationships/chart" Target="../charts/chart120.xml"/><Relationship Id="rId7" Type="http://schemas.openxmlformats.org/officeDocument/2006/relationships/chart" Target="../charts/chart7.xml"/><Relationship Id="rId71" Type="http://schemas.openxmlformats.org/officeDocument/2006/relationships/chart" Target="../charts/chart71.xml"/><Relationship Id="rId92" Type="http://schemas.openxmlformats.org/officeDocument/2006/relationships/chart" Target="../charts/chart92.xml"/><Relationship Id="rId2" Type="http://schemas.openxmlformats.org/officeDocument/2006/relationships/chart" Target="../charts/chart2.xml"/><Relationship Id="rId29" Type="http://schemas.openxmlformats.org/officeDocument/2006/relationships/chart" Target="../charts/chart29.xml"/><Relationship Id="rId24" Type="http://schemas.openxmlformats.org/officeDocument/2006/relationships/chart" Target="../charts/chart24.xml"/><Relationship Id="rId40" Type="http://schemas.openxmlformats.org/officeDocument/2006/relationships/chart" Target="../charts/chart40.xml"/><Relationship Id="rId45" Type="http://schemas.openxmlformats.org/officeDocument/2006/relationships/chart" Target="../charts/chart45.xml"/><Relationship Id="rId66" Type="http://schemas.openxmlformats.org/officeDocument/2006/relationships/chart" Target="../charts/chart66.xml"/><Relationship Id="rId87" Type="http://schemas.openxmlformats.org/officeDocument/2006/relationships/chart" Target="../charts/chart87.xml"/><Relationship Id="rId110" Type="http://schemas.openxmlformats.org/officeDocument/2006/relationships/chart" Target="../charts/chart110.xml"/><Relationship Id="rId115" Type="http://schemas.openxmlformats.org/officeDocument/2006/relationships/chart" Target="../charts/chart115.xml"/><Relationship Id="rId61" Type="http://schemas.openxmlformats.org/officeDocument/2006/relationships/chart" Target="../charts/chart61.xml"/><Relationship Id="rId82" Type="http://schemas.openxmlformats.org/officeDocument/2006/relationships/chart" Target="../charts/chart82.xml"/><Relationship Id="rId19" Type="http://schemas.openxmlformats.org/officeDocument/2006/relationships/chart" Target="../charts/chart19.xml"/><Relationship Id="rId14" Type="http://schemas.openxmlformats.org/officeDocument/2006/relationships/chart" Target="../charts/chart14.xml"/><Relationship Id="rId30" Type="http://schemas.openxmlformats.org/officeDocument/2006/relationships/chart" Target="../charts/chart30.xml"/><Relationship Id="rId35" Type="http://schemas.openxmlformats.org/officeDocument/2006/relationships/chart" Target="../charts/chart35.xml"/><Relationship Id="rId56" Type="http://schemas.openxmlformats.org/officeDocument/2006/relationships/chart" Target="../charts/chart56.xml"/><Relationship Id="rId77" Type="http://schemas.openxmlformats.org/officeDocument/2006/relationships/chart" Target="../charts/chart77.xml"/><Relationship Id="rId100" Type="http://schemas.openxmlformats.org/officeDocument/2006/relationships/chart" Target="../charts/chart100.xml"/><Relationship Id="rId105" Type="http://schemas.openxmlformats.org/officeDocument/2006/relationships/chart" Target="../charts/chart105.xml"/><Relationship Id="rId8" Type="http://schemas.openxmlformats.org/officeDocument/2006/relationships/chart" Target="../charts/chart8.xml"/><Relationship Id="rId51" Type="http://schemas.openxmlformats.org/officeDocument/2006/relationships/chart" Target="../charts/chart51.xml"/><Relationship Id="rId72" Type="http://schemas.openxmlformats.org/officeDocument/2006/relationships/chart" Target="../charts/chart72.xml"/><Relationship Id="rId93" Type="http://schemas.openxmlformats.org/officeDocument/2006/relationships/chart" Target="../charts/chart93.xml"/><Relationship Id="rId98" Type="http://schemas.openxmlformats.org/officeDocument/2006/relationships/chart" Target="../charts/chart98.xml"/><Relationship Id="rId121" Type="http://schemas.openxmlformats.org/officeDocument/2006/relationships/chart" Target="../charts/chart121.xml"/><Relationship Id="rId3" Type="http://schemas.openxmlformats.org/officeDocument/2006/relationships/chart" Target="../charts/chart3.xml"/><Relationship Id="rId25" Type="http://schemas.openxmlformats.org/officeDocument/2006/relationships/chart" Target="../charts/chart25.xml"/><Relationship Id="rId46" Type="http://schemas.openxmlformats.org/officeDocument/2006/relationships/chart" Target="../charts/chart46.xml"/><Relationship Id="rId67" Type="http://schemas.openxmlformats.org/officeDocument/2006/relationships/chart" Target="../charts/chart67.xml"/><Relationship Id="rId116" Type="http://schemas.openxmlformats.org/officeDocument/2006/relationships/chart" Target="../charts/chart116.xml"/><Relationship Id="rId20" Type="http://schemas.openxmlformats.org/officeDocument/2006/relationships/chart" Target="../charts/chart20.xml"/><Relationship Id="rId41" Type="http://schemas.openxmlformats.org/officeDocument/2006/relationships/chart" Target="../charts/chart41.xml"/><Relationship Id="rId62" Type="http://schemas.openxmlformats.org/officeDocument/2006/relationships/chart" Target="../charts/chart62.xml"/><Relationship Id="rId83" Type="http://schemas.openxmlformats.org/officeDocument/2006/relationships/chart" Target="../charts/chart83.xml"/><Relationship Id="rId88" Type="http://schemas.openxmlformats.org/officeDocument/2006/relationships/chart" Target="../charts/chart88.xml"/><Relationship Id="rId111" Type="http://schemas.openxmlformats.org/officeDocument/2006/relationships/chart" Target="../charts/chart111.xml"/><Relationship Id="rId15" Type="http://schemas.openxmlformats.org/officeDocument/2006/relationships/chart" Target="../charts/chart15.xml"/><Relationship Id="rId36" Type="http://schemas.openxmlformats.org/officeDocument/2006/relationships/chart" Target="../charts/chart36.xml"/><Relationship Id="rId57" Type="http://schemas.openxmlformats.org/officeDocument/2006/relationships/chart" Target="../charts/chart57.xml"/><Relationship Id="rId106" Type="http://schemas.openxmlformats.org/officeDocument/2006/relationships/chart" Target="../charts/chart106.xml"/><Relationship Id="rId10" Type="http://schemas.openxmlformats.org/officeDocument/2006/relationships/chart" Target="../charts/chart10.xml"/><Relationship Id="rId31" Type="http://schemas.openxmlformats.org/officeDocument/2006/relationships/chart" Target="../charts/chart31.xml"/><Relationship Id="rId52" Type="http://schemas.openxmlformats.org/officeDocument/2006/relationships/chart" Target="../charts/chart52.xml"/><Relationship Id="rId73" Type="http://schemas.openxmlformats.org/officeDocument/2006/relationships/chart" Target="../charts/chart73.xml"/><Relationship Id="rId78" Type="http://schemas.openxmlformats.org/officeDocument/2006/relationships/chart" Target="../charts/chart78.xml"/><Relationship Id="rId94" Type="http://schemas.openxmlformats.org/officeDocument/2006/relationships/chart" Target="../charts/chart94.xml"/><Relationship Id="rId99" Type="http://schemas.openxmlformats.org/officeDocument/2006/relationships/chart" Target="../charts/chart99.xml"/><Relationship Id="rId101" Type="http://schemas.openxmlformats.org/officeDocument/2006/relationships/chart" Target="../charts/chart101.xml"/></Relationships>
</file>

<file path=xl/drawings/drawing1.xml><?xml version="1.0" encoding="utf-8"?>
<xdr:wsDr xmlns:xdr="http://schemas.openxmlformats.org/drawingml/2006/spreadsheetDrawing" xmlns:a="http://schemas.openxmlformats.org/drawingml/2006/main">
  <xdr:twoCellAnchor>
    <xdr:from>
      <xdr:col>8</xdr:col>
      <xdr:colOff>3175</xdr:colOff>
      <xdr:row>126</xdr:row>
      <xdr:rowOff>34925</xdr:rowOff>
    </xdr:from>
    <xdr:to>
      <xdr:col>11</xdr:col>
      <xdr:colOff>60325</xdr:colOff>
      <xdr:row>140</xdr:row>
      <xdr:rowOff>22225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140</xdr:row>
      <xdr:rowOff>0</xdr:rowOff>
    </xdr:from>
    <xdr:to>
      <xdr:col>11</xdr:col>
      <xdr:colOff>57150</xdr:colOff>
      <xdr:row>153</xdr:row>
      <xdr:rowOff>184150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154</xdr:row>
      <xdr:rowOff>0</xdr:rowOff>
    </xdr:from>
    <xdr:to>
      <xdr:col>11</xdr:col>
      <xdr:colOff>57150</xdr:colOff>
      <xdr:row>167</xdr:row>
      <xdr:rowOff>184150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38100</xdr:colOff>
      <xdr:row>126</xdr:row>
      <xdr:rowOff>31750</xdr:rowOff>
    </xdr:from>
    <xdr:to>
      <xdr:col>14</xdr:col>
      <xdr:colOff>95250</xdr:colOff>
      <xdr:row>140</xdr:row>
      <xdr:rowOff>19050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140</xdr:row>
      <xdr:rowOff>0</xdr:rowOff>
    </xdr:from>
    <xdr:to>
      <xdr:col>14</xdr:col>
      <xdr:colOff>57150</xdr:colOff>
      <xdr:row>153</xdr:row>
      <xdr:rowOff>184150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154</xdr:row>
      <xdr:rowOff>0</xdr:rowOff>
    </xdr:from>
    <xdr:to>
      <xdr:col>14</xdr:col>
      <xdr:colOff>57150</xdr:colOff>
      <xdr:row>167</xdr:row>
      <xdr:rowOff>184150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14</xdr:col>
      <xdr:colOff>0</xdr:colOff>
      <xdr:row>126</xdr:row>
      <xdr:rowOff>0</xdr:rowOff>
    </xdr:from>
    <xdr:to>
      <xdr:col>17</xdr:col>
      <xdr:colOff>57150</xdr:colOff>
      <xdr:row>139</xdr:row>
      <xdr:rowOff>184150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0</xdr:colOff>
      <xdr:row>140</xdr:row>
      <xdr:rowOff>0</xdr:rowOff>
    </xdr:from>
    <xdr:to>
      <xdr:col>17</xdr:col>
      <xdr:colOff>57150</xdr:colOff>
      <xdr:row>153</xdr:row>
      <xdr:rowOff>184150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0</xdr:colOff>
      <xdr:row>154</xdr:row>
      <xdr:rowOff>0</xdr:rowOff>
    </xdr:from>
    <xdr:to>
      <xdr:col>17</xdr:col>
      <xdr:colOff>57150</xdr:colOff>
      <xdr:row>167</xdr:row>
      <xdr:rowOff>184150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17</xdr:col>
      <xdr:colOff>0</xdr:colOff>
      <xdr:row>126</xdr:row>
      <xdr:rowOff>0</xdr:rowOff>
    </xdr:from>
    <xdr:to>
      <xdr:col>20</xdr:col>
      <xdr:colOff>57150</xdr:colOff>
      <xdr:row>139</xdr:row>
      <xdr:rowOff>184150</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17</xdr:col>
      <xdr:colOff>0</xdr:colOff>
      <xdr:row>140</xdr:row>
      <xdr:rowOff>0</xdr:rowOff>
    </xdr:from>
    <xdr:to>
      <xdr:col>20</xdr:col>
      <xdr:colOff>57150</xdr:colOff>
      <xdr:row>153</xdr:row>
      <xdr:rowOff>184150</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154</xdr:row>
      <xdr:rowOff>0</xdr:rowOff>
    </xdr:from>
    <xdr:to>
      <xdr:col>20</xdr:col>
      <xdr:colOff>57150</xdr:colOff>
      <xdr:row>167</xdr:row>
      <xdr:rowOff>184150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20</xdr:col>
      <xdr:colOff>0</xdr:colOff>
      <xdr:row>126</xdr:row>
      <xdr:rowOff>0</xdr:rowOff>
    </xdr:from>
    <xdr:to>
      <xdr:col>23</xdr:col>
      <xdr:colOff>57150</xdr:colOff>
      <xdr:row>139</xdr:row>
      <xdr:rowOff>184150</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20</xdr:col>
      <xdr:colOff>0</xdr:colOff>
      <xdr:row>140</xdr:row>
      <xdr:rowOff>0</xdr:rowOff>
    </xdr:from>
    <xdr:to>
      <xdr:col>23</xdr:col>
      <xdr:colOff>57150</xdr:colOff>
      <xdr:row>153</xdr:row>
      <xdr:rowOff>184150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20</xdr:col>
      <xdr:colOff>0</xdr:colOff>
      <xdr:row>154</xdr:row>
      <xdr:rowOff>0</xdr:rowOff>
    </xdr:from>
    <xdr:to>
      <xdr:col>23</xdr:col>
      <xdr:colOff>57150</xdr:colOff>
      <xdr:row>167</xdr:row>
      <xdr:rowOff>184150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23</xdr:col>
      <xdr:colOff>0</xdr:colOff>
      <xdr:row>126</xdr:row>
      <xdr:rowOff>0</xdr:rowOff>
    </xdr:from>
    <xdr:to>
      <xdr:col>26</xdr:col>
      <xdr:colOff>57150</xdr:colOff>
      <xdr:row>139</xdr:row>
      <xdr:rowOff>184150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23</xdr:col>
      <xdr:colOff>0</xdr:colOff>
      <xdr:row>140</xdr:row>
      <xdr:rowOff>0</xdr:rowOff>
    </xdr:from>
    <xdr:to>
      <xdr:col>26</xdr:col>
      <xdr:colOff>57150</xdr:colOff>
      <xdr:row>153</xdr:row>
      <xdr:rowOff>184150</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23</xdr:col>
      <xdr:colOff>0</xdr:colOff>
      <xdr:row>154</xdr:row>
      <xdr:rowOff>0</xdr:rowOff>
    </xdr:from>
    <xdr:to>
      <xdr:col>26</xdr:col>
      <xdr:colOff>57150</xdr:colOff>
      <xdr:row>167</xdr:row>
      <xdr:rowOff>184150</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26</xdr:col>
      <xdr:colOff>0</xdr:colOff>
      <xdr:row>126</xdr:row>
      <xdr:rowOff>0</xdr:rowOff>
    </xdr:from>
    <xdr:to>
      <xdr:col>29</xdr:col>
      <xdr:colOff>57150</xdr:colOff>
      <xdr:row>139</xdr:row>
      <xdr:rowOff>184150</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26</xdr:col>
      <xdr:colOff>0</xdr:colOff>
      <xdr:row>140</xdr:row>
      <xdr:rowOff>0</xdr:rowOff>
    </xdr:from>
    <xdr:to>
      <xdr:col>29</xdr:col>
      <xdr:colOff>57150</xdr:colOff>
      <xdr:row>153</xdr:row>
      <xdr:rowOff>184150</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26</xdr:col>
      <xdr:colOff>0</xdr:colOff>
      <xdr:row>154</xdr:row>
      <xdr:rowOff>0</xdr:rowOff>
    </xdr:from>
    <xdr:to>
      <xdr:col>29</xdr:col>
      <xdr:colOff>57150</xdr:colOff>
      <xdr:row>167</xdr:row>
      <xdr:rowOff>184150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29</xdr:col>
      <xdr:colOff>0</xdr:colOff>
      <xdr:row>126</xdr:row>
      <xdr:rowOff>0</xdr:rowOff>
    </xdr:from>
    <xdr:to>
      <xdr:col>32</xdr:col>
      <xdr:colOff>57150</xdr:colOff>
      <xdr:row>139</xdr:row>
      <xdr:rowOff>184150</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29</xdr:col>
      <xdr:colOff>0</xdr:colOff>
      <xdr:row>140</xdr:row>
      <xdr:rowOff>0</xdr:rowOff>
    </xdr:from>
    <xdr:to>
      <xdr:col>32</xdr:col>
      <xdr:colOff>57150</xdr:colOff>
      <xdr:row>153</xdr:row>
      <xdr:rowOff>184150</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29</xdr:col>
      <xdr:colOff>0</xdr:colOff>
      <xdr:row>154</xdr:row>
      <xdr:rowOff>0</xdr:rowOff>
    </xdr:from>
    <xdr:to>
      <xdr:col>32</xdr:col>
      <xdr:colOff>57150</xdr:colOff>
      <xdr:row>167</xdr:row>
      <xdr:rowOff>184150</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32</xdr:col>
      <xdr:colOff>0</xdr:colOff>
      <xdr:row>126</xdr:row>
      <xdr:rowOff>0</xdr:rowOff>
    </xdr:from>
    <xdr:to>
      <xdr:col>35</xdr:col>
      <xdr:colOff>57150</xdr:colOff>
      <xdr:row>139</xdr:row>
      <xdr:rowOff>184150</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32</xdr:col>
      <xdr:colOff>0</xdr:colOff>
      <xdr:row>140</xdr:row>
      <xdr:rowOff>0</xdr:rowOff>
    </xdr:from>
    <xdr:to>
      <xdr:col>35</xdr:col>
      <xdr:colOff>57150</xdr:colOff>
      <xdr:row>153</xdr:row>
      <xdr:rowOff>184150</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32</xdr:col>
      <xdr:colOff>0</xdr:colOff>
      <xdr:row>154</xdr:row>
      <xdr:rowOff>0</xdr:rowOff>
    </xdr:from>
    <xdr:to>
      <xdr:col>35</xdr:col>
      <xdr:colOff>57150</xdr:colOff>
      <xdr:row>167</xdr:row>
      <xdr:rowOff>184150</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35</xdr:col>
      <xdr:colOff>0</xdr:colOff>
      <xdr:row>126</xdr:row>
      <xdr:rowOff>0</xdr:rowOff>
    </xdr:from>
    <xdr:to>
      <xdr:col>38</xdr:col>
      <xdr:colOff>57150</xdr:colOff>
      <xdr:row>139</xdr:row>
      <xdr:rowOff>184150</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35</xdr:col>
      <xdr:colOff>0</xdr:colOff>
      <xdr:row>140</xdr:row>
      <xdr:rowOff>0</xdr:rowOff>
    </xdr:from>
    <xdr:to>
      <xdr:col>38</xdr:col>
      <xdr:colOff>57150</xdr:colOff>
      <xdr:row>153</xdr:row>
      <xdr:rowOff>184150</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35</xdr:col>
      <xdr:colOff>0</xdr:colOff>
      <xdr:row>154</xdr:row>
      <xdr:rowOff>0</xdr:rowOff>
    </xdr:from>
    <xdr:to>
      <xdr:col>38</xdr:col>
      <xdr:colOff>57150</xdr:colOff>
      <xdr:row>167</xdr:row>
      <xdr:rowOff>184150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38</xdr:col>
      <xdr:colOff>0</xdr:colOff>
      <xdr:row>126</xdr:row>
      <xdr:rowOff>0</xdr:rowOff>
    </xdr:from>
    <xdr:to>
      <xdr:col>41</xdr:col>
      <xdr:colOff>57150</xdr:colOff>
      <xdr:row>139</xdr:row>
      <xdr:rowOff>184150</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38</xdr:col>
      <xdr:colOff>0</xdr:colOff>
      <xdr:row>140</xdr:row>
      <xdr:rowOff>0</xdr:rowOff>
    </xdr:from>
    <xdr:to>
      <xdr:col>41</xdr:col>
      <xdr:colOff>57150</xdr:colOff>
      <xdr:row>153</xdr:row>
      <xdr:rowOff>184150</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38</xdr:col>
      <xdr:colOff>0</xdr:colOff>
      <xdr:row>154</xdr:row>
      <xdr:rowOff>0</xdr:rowOff>
    </xdr:from>
    <xdr:to>
      <xdr:col>41</xdr:col>
      <xdr:colOff>57150</xdr:colOff>
      <xdr:row>167</xdr:row>
      <xdr:rowOff>184150</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41</xdr:col>
      <xdr:colOff>0</xdr:colOff>
      <xdr:row>126</xdr:row>
      <xdr:rowOff>0</xdr:rowOff>
    </xdr:from>
    <xdr:to>
      <xdr:col>44</xdr:col>
      <xdr:colOff>57150</xdr:colOff>
      <xdr:row>139</xdr:row>
      <xdr:rowOff>184150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41</xdr:col>
      <xdr:colOff>0</xdr:colOff>
      <xdr:row>140</xdr:row>
      <xdr:rowOff>0</xdr:rowOff>
    </xdr:from>
    <xdr:to>
      <xdr:col>44</xdr:col>
      <xdr:colOff>57150</xdr:colOff>
      <xdr:row>153</xdr:row>
      <xdr:rowOff>184150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41</xdr:col>
      <xdr:colOff>0</xdr:colOff>
      <xdr:row>154</xdr:row>
      <xdr:rowOff>0</xdr:rowOff>
    </xdr:from>
    <xdr:to>
      <xdr:col>44</xdr:col>
      <xdr:colOff>57150</xdr:colOff>
      <xdr:row>167</xdr:row>
      <xdr:rowOff>184150</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44</xdr:col>
      <xdr:colOff>0</xdr:colOff>
      <xdr:row>126</xdr:row>
      <xdr:rowOff>0</xdr:rowOff>
    </xdr:from>
    <xdr:to>
      <xdr:col>47</xdr:col>
      <xdr:colOff>57150</xdr:colOff>
      <xdr:row>139</xdr:row>
      <xdr:rowOff>184150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44</xdr:col>
      <xdr:colOff>0</xdr:colOff>
      <xdr:row>140</xdr:row>
      <xdr:rowOff>0</xdr:rowOff>
    </xdr:from>
    <xdr:to>
      <xdr:col>47</xdr:col>
      <xdr:colOff>57150</xdr:colOff>
      <xdr:row>153</xdr:row>
      <xdr:rowOff>184150</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44</xdr:col>
      <xdr:colOff>0</xdr:colOff>
      <xdr:row>154</xdr:row>
      <xdr:rowOff>0</xdr:rowOff>
    </xdr:from>
    <xdr:to>
      <xdr:col>47</xdr:col>
      <xdr:colOff>57150</xdr:colOff>
      <xdr:row>167</xdr:row>
      <xdr:rowOff>184150</xdr:rowOff>
    </xdr:to>
    <xdr:graphicFrame macro="">
      <xdr:nvGraphicFramePr>
        <xdr:cNvPr id="41" name="Chart 4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44</xdr:col>
      <xdr:colOff>0</xdr:colOff>
      <xdr:row>168</xdr:row>
      <xdr:rowOff>0</xdr:rowOff>
    </xdr:from>
    <xdr:to>
      <xdr:col>47</xdr:col>
      <xdr:colOff>57150</xdr:colOff>
      <xdr:row>181</xdr:row>
      <xdr:rowOff>184150</xdr:rowOff>
    </xdr:to>
    <xdr:graphicFrame macro="">
      <xdr:nvGraphicFramePr>
        <xdr:cNvPr id="42" name="Chart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48</xdr:col>
      <xdr:colOff>0</xdr:colOff>
      <xdr:row>126</xdr:row>
      <xdr:rowOff>0</xdr:rowOff>
    </xdr:from>
    <xdr:to>
      <xdr:col>51</xdr:col>
      <xdr:colOff>57150</xdr:colOff>
      <xdr:row>139</xdr:row>
      <xdr:rowOff>184150</xdr:rowOff>
    </xdr:to>
    <xdr:graphicFrame macro="">
      <xdr:nvGraphicFramePr>
        <xdr:cNvPr id="43" name="Chart 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48</xdr:col>
      <xdr:colOff>0</xdr:colOff>
      <xdr:row>140</xdr:row>
      <xdr:rowOff>0</xdr:rowOff>
    </xdr:from>
    <xdr:to>
      <xdr:col>51</xdr:col>
      <xdr:colOff>57150</xdr:colOff>
      <xdr:row>153</xdr:row>
      <xdr:rowOff>184150</xdr:rowOff>
    </xdr:to>
    <xdr:graphicFrame macro="">
      <xdr:nvGraphicFramePr>
        <xdr:cNvPr id="44" name="Chart 4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48</xdr:col>
      <xdr:colOff>0</xdr:colOff>
      <xdr:row>154</xdr:row>
      <xdr:rowOff>0</xdr:rowOff>
    </xdr:from>
    <xdr:to>
      <xdr:col>51</xdr:col>
      <xdr:colOff>57150</xdr:colOff>
      <xdr:row>167</xdr:row>
      <xdr:rowOff>184150</xdr:rowOff>
    </xdr:to>
    <xdr:graphicFrame macro="">
      <xdr:nvGraphicFramePr>
        <xdr:cNvPr id="45" name="Chart 4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51</xdr:col>
      <xdr:colOff>0</xdr:colOff>
      <xdr:row>126</xdr:row>
      <xdr:rowOff>0</xdr:rowOff>
    </xdr:from>
    <xdr:to>
      <xdr:col>54</xdr:col>
      <xdr:colOff>57150</xdr:colOff>
      <xdr:row>139</xdr:row>
      <xdr:rowOff>184150</xdr:rowOff>
    </xdr:to>
    <xdr:graphicFrame macro="">
      <xdr:nvGraphicFramePr>
        <xdr:cNvPr id="46" name="Chart 4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51</xdr:col>
      <xdr:colOff>0</xdr:colOff>
      <xdr:row>140</xdr:row>
      <xdr:rowOff>0</xdr:rowOff>
    </xdr:from>
    <xdr:to>
      <xdr:col>54</xdr:col>
      <xdr:colOff>57150</xdr:colOff>
      <xdr:row>153</xdr:row>
      <xdr:rowOff>184150</xdr:rowOff>
    </xdr:to>
    <xdr:graphicFrame macro="">
      <xdr:nvGraphicFramePr>
        <xdr:cNvPr id="47" name="Chart 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51</xdr:col>
      <xdr:colOff>0</xdr:colOff>
      <xdr:row>154</xdr:row>
      <xdr:rowOff>0</xdr:rowOff>
    </xdr:from>
    <xdr:to>
      <xdr:col>54</xdr:col>
      <xdr:colOff>57150</xdr:colOff>
      <xdr:row>167</xdr:row>
      <xdr:rowOff>184150</xdr:rowOff>
    </xdr:to>
    <xdr:graphicFrame macro="">
      <xdr:nvGraphicFramePr>
        <xdr:cNvPr id="48" name="Chart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54</xdr:col>
      <xdr:colOff>0</xdr:colOff>
      <xdr:row>126</xdr:row>
      <xdr:rowOff>0</xdr:rowOff>
    </xdr:from>
    <xdr:to>
      <xdr:col>57</xdr:col>
      <xdr:colOff>57151</xdr:colOff>
      <xdr:row>139</xdr:row>
      <xdr:rowOff>184150</xdr:rowOff>
    </xdr:to>
    <xdr:graphicFrame macro="">
      <xdr:nvGraphicFramePr>
        <xdr:cNvPr id="49" name="Chart 4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54</xdr:col>
      <xdr:colOff>0</xdr:colOff>
      <xdr:row>140</xdr:row>
      <xdr:rowOff>0</xdr:rowOff>
    </xdr:from>
    <xdr:to>
      <xdr:col>57</xdr:col>
      <xdr:colOff>57151</xdr:colOff>
      <xdr:row>153</xdr:row>
      <xdr:rowOff>184150</xdr:rowOff>
    </xdr:to>
    <xdr:graphicFrame macro="">
      <xdr:nvGraphicFramePr>
        <xdr:cNvPr id="50" name="Chart 4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54</xdr:col>
      <xdr:colOff>0</xdr:colOff>
      <xdr:row>154</xdr:row>
      <xdr:rowOff>0</xdr:rowOff>
    </xdr:from>
    <xdr:to>
      <xdr:col>57</xdr:col>
      <xdr:colOff>57151</xdr:colOff>
      <xdr:row>167</xdr:row>
      <xdr:rowOff>184150</xdr:rowOff>
    </xdr:to>
    <xdr:graphicFrame macro="">
      <xdr:nvGraphicFramePr>
        <xdr:cNvPr id="51" name="Chart 5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57</xdr:col>
      <xdr:colOff>0</xdr:colOff>
      <xdr:row>126</xdr:row>
      <xdr:rowOff>0</xdr:rowOff>
    </xdr:from>
    <xdr:to>
      <xdr:col>60</xdr:col>
      <xdr:colOff>57150</xdr:colOff>
      <xdr:row>139</xdr:row>
      <xdr:rowOff>184150</xdr:rowOff>
    </xdr:to>
    <xdr:graphicFrame macro="">
      <xdr:nvGraphicFramePr>
        <xdr:cNvPr id="52" name="Chart 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57</xdr:col>
      <xdr:colOff>0</xdr:colOff>
      <xdr:row>140</xdr:row>
      <xdr:rowOff>0</xdr:rowOff>
    </xdr:from>
    <xdr:to>
      <xdr:col>60</xdr:col>
      <xdr:colOff>57150</xdr:colOff>
      <xdr:row>153</xdr:row>
      <xdr:rowOff>184150</xdr:rowOff>
    </xdr:to>
    <xdr:graphicFrame macro="">
      <xdr:nvGraphicFramePr>
        <xdr:cNvPr id="53" name="Chart 5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57</xdr:col>
      <xdr:colOff>0</xdr:colOff>
      <xdr:row>154</xdr:row>
      <xdr:rowOff>0</xdr:rowOff>
    </xdr:from>
    <xdr:to>
      <xdr:col>60</xdr:col>
      <xdr:colOff>57150</xdr:colOff>
      <xdr:row>167</xdr:row>
      <xdr:rowOff>184150</xdr:rowOff>
    </xdr:to>
    <xdr:graphicFrame macro="">
      <xdr:nvGraphicFramePr>
        <xdr:cNvPr id="54" name="Chart 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60</xdr:col>
      <xdr:colOff>0</xdr:colOff>
      <xdr:row>126</xdr:row>
      <xdr:rowOff>0</xdr:rowOff>
    </xdr:from>
    <xdr:to>
      <xdr:col>63</xdr:col>
      <xdr:colOff>57150</xdr:colOff>
      <xdr:row>139</xdr:row>
      <xdr:rowOff>184150</xdr:rowOff>
    </xdr:to>
    <xdr:graphicFrame macro="">
      <xdr:nvGraphicFramePr>
        <xdr:cNvPr id="55" name="Chart 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60</xdr:col>
      <xdr:colOff>0</xdr:colOff>
      <xdr:row>140</xdr:row>
      <xdr:rowOff>0</xdr:rowOff>
    </xdr:from>
    <xdr:to>
      <xdr:col>63</xdr:col>
      <xdr:colOff>57150</xdr:colOff>
      <xdr:row>153</xdr:row>
      <xdr:rowOff>184150</xdr:rowOff>
    </xdr:to>
    <xdr:graphicFrame macro="">
      <xdr:nvGraphicFramePr>
        <xdr:cNvPr id="56" name="Chart 5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60</xdr:col>
      <xdr:colOff>0</xdr:colOff>
      <xdr:row>154</xdr:row>
      <xdr:rowOff>0</xdr:rowOff>
    </xdr:from>
    <xdr:to>
      <xdr:col>63</xdr:col>
      <xdr:colOff>57150</xdr:colOff>
      <xdr:row>167</xdr:row>
      <xdr:rowOff>184150</xdr:rowOff>
    </xdr:to>
    <xdr:graphicFrame macro="">
      <xdr:nvGraphicFramePr>
        <xdr:cNvPr id="57" name="Chart 5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63</xdr:col>
      <xdr:colOff>0</xdr:colOff>
      <xdr:row>126</xdr:row>
      <xdr:rowOff>0</xdr:rowOff>
    </xdr:from>
    <xdr:to>
      <xdr:col>66</xdr:col>
      <xdr:colOff>57150</xdr:colOff>
      <xdr:row>139</xdr:row>
      <xdr:rowOff>184150</xdr:rowOff>
    </xdr:to>
    <xdr:graphicFrame macro="">
      <xdr:nvGraphicFramePr>
        <xdr:cNvPr id="58" name="Chart 5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63</xdr:col>
      <xdr:colOff>0</xdr:colOff>
      <xdr:row>140</xdr:row>
      <xdr:rowOff>0</xdr:rowOff>
    </xdr:from>
    <xdr:to>
      <xdr:col>66</xdr:col>
      <xdr:colOff>57150</xdr:colOff>
      <xdr:row>153</xdr:row>
      <xdr:rowOff>184150</xdr:rowOff>
    </xdr:to>
    <xdr:graphicFrame macro="">
      <xdr:nvGraphicFramePr>
        <xdr:cNvPr id="59"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63</xdr:col>
      <xdr:colOff>0</xdr:colOff>
      <xdr:row>154</xdr:row>
      <xdr:rowOff>0</xdr:rowOff>
    </xdr:from>
    <xdr:to>
      <xdr:col>66</xdr:col>
      <xdr:colOff>57150</xdr:colOff>
      <xdr:row>167</xdr:row>
      <xdr:rowOff>184150</xdr:rowOff>
    </xdr:to>
    <xdr:graphicFrame macro="">
      <xdr:nvGraphicFramePr>
        <xdr:cNvPr id="60" name="Chart 5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66</xdr:col>
      <xdr:colOff>0</xdr:colOff>
      <xdr:row>126</xdr:row>
      <xdr:rowOff>0</xdr:rowOff>
    </xdr:from>
    <xdr:to>
      <xdr:col>69</xdr:col>
      <xdr:colOff>57150</xdr:colOff>
      <xdr:row>139</xdr:row>
      <xdr:rowOff>184150</xdr:rowOff>
    </xdr:to>
    <xdr:graphicFrame macro="">
      <xdr:nvGraphicFramePr>
        <xdr:cNvPr id="61" name="Chart 6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66</xdr:col>
      <xdr:colOff>0</xdr:colOff>
      <xdr:row>140</xdr:row>
      <xdr:rowOff>0</xdr:rowOff>
    </xdr:from>
    <xdr:to>
      <xdr:col>69</xdr:col>
      <xdr:colOff>57150</xdr:colOff>
      <xdr:row>153</xdr:row>
      <xdr:rowOff>184150</xdr:rowOff>
    </xdr:to>
    <xdr:graphicFrame macro="">
      <xdr:nvGraphicFramePr>
        <xdr:cNvPr id="62" name="Chart 6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66</xdr:col>
      <xdr:colOff>0</xdr:colOff>
      <xdr:row>154</xdr:row>
      <xdr:rowOff>0</xdr:rowOff>
    </xdr:from>
    <xdr:to>
      <xdr:col>69</xdr:col>
      <xdr:colOff>57150</xdr:colOff>
      <xdr:row>167</xdr:row>
      <xdr:rowOff>184150</xdr:rowOff>
    </xdr:to>
    <xdr:graphicFrame macro="">
      <xdr:nvGraphicFramePr>
        <xdr:cNvPr id="63" name="Chart 6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69</xdr:col>
      <xdr:colOff>0</xdr:colOff>
      <xdr:row>126</xdr:row>
      <xdr:rowOff>0</xdr:rowOff>
    </xdr:from>
    <xdr:to>
      <xdr:col>72</xdr:col>
      <xdr:colOff>57150</xdr:colOff>
      <xdr:row>139</xdr:row>
      <xdr:rowOff>184150</xdr:rowOff>
    </xdr:to>
    <xdr:graphicFrame macro="">
      <xdr:nvGraphicFramePr>
        <xdr:cNvPr id="64" name="Chart 6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69</xdr:col>
      <xdr:colOff>0</xdr:colOff>
      <xdr:row>140</xdr:row>
      <xdr:rowOff>0</xdr:rowOff>
    </xdr:from>
    <xdr:to>
      <xdr:col>72</xdr:col>
      <xdr:colOff>57150</xdr:colOff>
      <xdr:row>153</xdr:row>
      <xdr:rowOff>184150</xdr:rowOff>
    </xdr:to>
    <xdr:graphicFrame macro="">
      <xdr:nvGraphicFramePr>
        <xdr:cNvPr id="65" name="Chart 6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69</xdr:col>
      <xdr:colOff>0</xdr:colOff>
      <xdr:row>154</xdr:row>
      <xdr:rowOff>0</xdr:rowOff>
    </xdr:from>
    <xdr:to>
      <xdr:col>72</xdr:col>
      <xdr:colOff>57150</xdr:colOff>
      <xdr:row>167</xdr:row>
      <xdr:rowOff>184150</xdr:rowOff>
    </xdr:to>
    <xdr:graphicFrame macro="">
      <xdr:nvGraphicFramePr>
        <xdr:cNvPr id="66" name="Chart 6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72</xdr:col>
      <xdr:colOff>0</xdr:colOff>
      <xdr:row>126</xdr:row>
      <xdr:rowOff>0</xdr:rowOff>
    </xdr:from>
    <xdr:to>
      <xdr:col>75</xdr:col>
      <xdr:colOff>57150</xdr:colOff>
      <xdr:row>139</xdr:row>
      <xdr:rowOff>184150</xdr:rowOff>
    </xdr:to>
    <xdr:graphicFrame macro="">
      <xdr:nvGraphicFramePr>
        <xdr:cNvPr id="67" name="Chart 6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72</xdr:col>
      <xdr:colOff>0</xdr:colOff>
      <xdr:row>140</xdr:row>
      <xdr:rowOff>0</xdr:rowOff>
    </xdr:from>
    <xdr:to>
      <xdr:col>75</xdr:col>
      <xdr:colOff>57150</xdr:colOff>
      <xdr:row>153</xdr:row>
      <xdr:rowOff>184150</xdr:rowOff>
    </xdr:to>
    <xdr:graphicFrame macro="">
      <xdr:nvGraphicFramePr>
        <xdr:cNvPr id="68" name="Chart 6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72</xdr:col>
      <xdr:colOff>0</xdr:colOff>
      <xdr:row>154</xdr:row>
      <xdr:rowOff>0</xdr:rowOff>
    </xdr:from>
    <xdr:to>
      <xdr:col>75</xdr:col>
      <xdr:colOff>57150</xdr:colOff>
      <xdr:row>167</xdr:row>
      <xdr:rowOff>184150</xdr:rowOff>
    </xdr:to>
    <xdr:graphicFrame macro="">
      <xdr:nvGraphicFramePr>
        <xdr:cNvPr id="69" name="Chart 6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75</xdr:col>
      <xdr:colOff>0</xdr:colOff>
      <xdr:row>126</xdr:row>
      <xdr:rowOff>0</xdr:rowOff>
    </xdr:from>
    <xdr:to>
      <xdr:col>78</xdr:col>
      <xdr:colOff>57150</xdr:colOff>
      <xdr:row>139</xdr:row>
      <xdr:rowOff>184150</xdr:rowOff>
    </xdr:to>
    <xdr:graphicFrame macro="">
      <xdr:nvGraphicFramePr>
        <xdr:cNvPr id="70" name="Chart 6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75</xdr:col>
      <xdr:colOff>0</xdr:colOff>
      <xdr:row>140</xdr:row>
      <xdr:rowOff>0</xdr:rowOff>
    </xdr:from>
    <xdr:to>
      <xdr:col>78</xdr:col>
      <xdr:colOff>57150</xdr:colOff>
      <xdr:row>153</xdr:row>
      <xdr:rowOff>184150</xdr:rowOff>
    </xdr:to>
    <xdr:graphicFrame macro="">
      <xdr:nvGraphicFramePr>
        <xdr:cNvPr id="71" name="Chart 7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75</xdr:col>
      <xdr:colOff>0</xdr:colOff>
      <xdr:row>154</xdr:row>
      <xdr:rowOff>0</xdr:rowOff>
    </xdr:from>
    <xdr:to>
      <xdr:col>78</xdr:col>
      <xdr:colOff>57150</xdr:colOff>
      <xdr:row>167</xdr:row>
      <xdr:rowOff>184150</xdr:rowOff>
    </xdr:to>
    <xdr:graphicFrame macro="">
      <xdr:nvGraphicFramePr>
        <xdr:cNvPr id="72" name="Chart 7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78</xdr:col>
      <xdr:colOff>0</xdr:colOff>
      <xdr:row>126</xdr:row>
      <xdr:rowOff>0</xdr:rowOff>
    </xdr:from>
    <xdr:to>
      <xdr:col>81</xdr:col>
      <xdr:colOff>57150</xdr:colOff>
      <xdr:row>139</xdr:row>
      <xdr:rowOff>184150</xdr:rowOff>
    </xdr:to>
    <xdr:graphicFrame macro="">
      <xdr:nvGraphicFramePr>
        <xdr:cNvPr id="73"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78</xdr:col>
      <xdr:colOff>0</xdr:colOff>
      <xdr:row>140</xdr:row>
      <xdr:rowOff>0</xdr:rowOff>
    </xdr:from>
    <xdr:to>
      <xdr:col>81</xdr:col>
      <xdr:colOff>57150</xdr:colOff>
      <xdr:row>153</xdr:row>
      <xdr:rowOff>184150</xdr:rowOff>
    </xdr:to>
    <xdr:graphicFrame macro="">
      <xdr:nvGraphicFramePr>
        <xdr:cNvPr id="74" name="Chart 7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78</xdr:col>
      <xdr:colOff>0</xdr:colOff>
      <xdr:row>154</xdr:row>
      <xdr:rowOff>0</xdr:rowOff>
    </xdr:from>
    <xdr:to>
      <xdr:col>81</xdr:col>
      <xdr:colOff>57150</xdr:colOff>
      <xdr:row>167</xdr:row>
      <xdr:rowOff>184150</xdr:rowOff>
    </xdr:to>
    <xdr:graphicFrame macro="">
      <xdr:nvGraphicFramePr>
        <xdr:cNvPr id="75" name="Chart 7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81</xdr:col>
      <xdr:colOff>0</xdr:colOff>
      <xdr:row>126</xdr:row>
      <xdr:rowOff>0</xdr:rowOff>
    </xdr:from>
    <xdr:to>
      <xdr:col>84</xdr:col>
      <xdr:colOff>57150</xdr:colOff>
      <xdr:row>139</xdr:row>
      <xdr:rowOff>184150</xdr:rowOff>
    </xdr:to>
    <xdr:graphicFrame macro="">
      <xdr:nvGraphicFramePr>
        <xdr:cNvPr id="76" name="Chart 7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81</xdr:col>
      <xdr:colOff>0</xdr:colOff>
      <xdr:row>140</xdr:row>
      <xdr:rowOff>0</xdr:rowOff>
    </xdr:from>
    <xdr:to>
      <xdr:col>84</xdr:col>
      <xdr:colOff>57150</xdr:colOff>
      <xdr:row>153</xdr:row>
      <xdr:rowOff>184150</xdr:rowOff>
    </xdr:to>
    <xdr:graphicFrame macro="">
      <xdr:nvGraphicFramePr>
        <xdr:cNvPr id="77" name="Chart 7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81</xdr:col>
      <xdr:colOff>0</xdr:colOff>
      <xdr:row>154</xdr:row>
      <xdr:rowOff>0</xdr:rowOff>
    </xdr:from>
    <xdr:to>
      <xdr:col>84</xdr:col>
      <xdr:colOff>57150</xdr:colOff>
      <xdr:row>167</xdr:row>
      <xdr:rowOff>184150</xdr:rowOff>
    </xdr:to>
    <xdr:graphicFrame macro="">
      <xdr:nvGraphicFramePr>
        <xdr:cNvPr id="78" name="Chart 7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84</xdr:col>
      <xdr:colOff>0</xdr:colOff>
      <xdr:row>126</xdr:row>
      <xdr:rowOff>0</xdr:rowOff>
    </xdr:from>
    <xdr:to>
      <xdr:col>87</xdr:col>
      <xdr:colOff>57150</xdr:colOff>
      <xdr:row>139</xdr:row>
      <xdr:rowOff>184150</xdr:rowOff>
    </xdr:to>
    <xdr:graphicFrame macro="">
      <xdr:nvGraphicFramePr>
        <xdr:cNvPr id="79" name="Chart 7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84</xdr:col>
      <xdr:colOff>0</xdr:colOff>
      <xdr:row>140</xdr:row>
      <xdr:rowOff>0</xdr:rowOff>
    </xdr:from>
    <xdr:to>
      <xdr:col>87</xdr:col>
      <xdr:colOff>57150</xdr:colOff>
      <xdr:row>153</xdr:row>
      <xdr:rowOff>184150</xdr:rowOff>
    </xdr:to>
    <xdr:graphicFrame macro="">
      <xdr:nvGraphicFramePr>
        <xdr:cNvPr id="80" name="Chart 7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xdr:twoCellAnchor>
    <xdr:from>
      <xdr:col>84</xdr:col>
      <xdr:colOff>0</xdr:colOff>
      <xdr:row>154</xdr:row>
      <xdr:rowOff>0</xdr:rowOff>
    </xdr:from>
    <xdr:to>
      <xdr:col>87</xdr:col>
      <xdr:colOff>57150</xdr:colOff>
      <xdr:row>167</xdr:row>
      <xdr:rowOff>184150</xdr:rowOff>
    </xdr:to>
    <xdr:graphicFrame macro="">
      <xdr:nvGraphicFramePr>
        <xdr:cNvPr id="81" name="Chart 8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9"/>
        </a:graphicData>
      </a:graphic>
    </xdr:graphicFrame>
    <xdr:clientData/>
  </xdr:twoCellAnchor>
  <xdr:twoCellAnchor>
    <xdr:from>
      <xdr:col>84</xdr:col>
      <xdr:colOff>0</xdr:colOff>
      <xdr:row>168</xdr:row>
      <xdr:rowOff>0</xdr:rowOff>
    </xdr:from>
    <xdr:to>
      <xdr:col>87</xdr:col>
      <xdr:colOff>57150</xdr:colOff>
      <xdr:row>181</xdr:row>
      <xdr:rowOff>184150</xdr:rowOff>
    </xdr:to>
    <xdr:graphicFrame macro="">
      <xdr:nvGraphicFramePr>
        <xdr:cNvPr id="82" name="Chart 8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0"/>
        </a:graphicData>
      </a:graphic>
    </xdr:graphicFrame>
    <xdr:clientData/>
  </xdr:twoCellAnchor>
  <xdr:twoCellAnchor>
    <xdr:from>
      <xdr:col>88</xdr:col>
      <xdr:colOff>0</xdr:colOff>
      <xdr:row>126</xdr:row>
      <xdr:rowOff>0</xdr:rowOff>
    </xdr:from>
    <xdr:to>
      <xdr:col>91</xdr:col>
      <xdr:colOff>57150</xdr:colOff>
      <xdr:row>139</xdr:row>
      <xdr:rowOff>184150</xdr:rowOff>
    </xdr:to>
    <xdr:graphicFrame macro="">
      <xdr:nvGraphicFramePr>
        <xdr:cNvPr id="83" name="Chart 8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1"/>
        </a:graphicData>
      </a:graphic>
    </xdr:graphicFrame>
    <xdr:clientData/>
  </xdr:twoCellAnchor>
  <xdr:twoCellAnchor>
    <xdr:from>
      <xdr:col>88</xdr:col>
      <xdr:colOff>0</xdr:colOff>
      <xdr:row>140</xdr:row>
      <xdr:rowOff>0</xdr:rowOff>
    </xdr:from>
    <xdr:to>
      <xdr:col>91</xdr:col>
      <xdr:colOff>57150</xdr:colOff>
      <xdr:row>153</xdr:row>
      <xdr:rowOff>184150</xdr:rowOff>
    </xdr:to>
    <xdr:graphicFrame macro="">
      <xdr:nvGraphicFramePr>
        <xdr:cNvPr id="84" name="Chart 8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2"/>
        </a:graphicData>
      </a:graphic>
    </xdr:graphicFrame>
    <xdr:clientData/>
  </xdr:twoCellAnchor>
  <xdr:twoCellAnchor>
    <xdr:from>
      <xdr:col>88</xdr:col>
      <xdr:colOff>0</xdr:colOff>
      <xdr:row>154</xdr:row>
      <xdr:rowOff>0</xdr:rowOff>
    </xdr:from>
    <xdr:to>
      <xdr:col>91</xdr:col>
      <xdr:colOff>57150</xdr:colOff>
      <xdr:row>167</xdr:row>
      <xdr:rowOff>184150</xdr:rowOff>
    </xdr:to>
    <xdr:graphicFrame macro="">
      <xdr:nvGraphicFramePr>
        <xdr:cNvPr id="85" name="Chart 8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91</xdr:col>
      <xdr:colOff>0</xdr:colOff>
      <xdr:row>126</xdr:row>
      <xdr:rowOff>0</xdr:rowOff>
    </xdr:from>
    <xdr:to>
      <xdr:col>94</xdr:col>
      <xdr:colOff>57150</xdr:colOff>
      <xdr:row>139</xdr:row>
      <xdr:rowOff>184150</xdr:rowOff>
    </xdr:to>
    <xdr:graphicFrame macro="">
      <xdr:nvGraphicFramePr>
        <xdr:cNvPr id="86" name="Chart 8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91</xdr:col>
      <xdr:colOff>0</xdr:colOff>
      <xdr:row>140</xdr:row>
      <xdr:rowOff>0</xdr:rowOff>
    </xdr:from>
    <xdr:to>
      <xdr:col>94</xdr:col>
      <xdr:colOff>57150</xdr:colOff>
      <xdr:row>153</xdr:row>
      <xdr:rowOff>184150</xdr:rowOff>
    </xdr:to>
    <xdr:graphicFrame macro="">
      <xdr:nvGraphicFramePr>
        <xdr:cNvPr id="87" name="Chart 8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91</xdr:col>
      <xdr:colOff>0</xdr:colOff>
      <xdr:row>154</xdr:row>
      <xdr:rowOff>0</xdr:rowOff>
    </xdr:from>
    <xdr:to>
      <xdr:col>94</xdr:col>
      <xdr:colOff>57150</xdr:colOff>
      <xdr:row>167</xdr:row>
      <xdr:rowOff>184150</xdr:rowOff>
    </xdr:to>
    <xdr:graphicFrame macro="">
      <xdr:nvGraphicFramePr>
        <xdr:cNvPr id="88" name="Chart 8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6"/>
        </a:graphicData>
      </a:graphic>
    </xdr:graphicFrame>
    <xdr:clientData/>
  </xdr:twoCellAnchor>
  <xdr:twoCellAnchor>
    <xdr:from>
      <xdr:col>94</xdr:col>
      <xdr:colOff>0</xdr:colOff>
      <xdr:row>126</xdr:row>
      <xdr:rowOff>0</xdr:rowOff>
    </xdr:from>
    <xdr:to>
      <xdr:col>97</xdr:col>
      <xdr:colOff>57150</xdr:colOff>
      <xdr:row>139</xdr:row>
      <xdr:rowOff>184150</xdr:rowOff>
    </xdr:to>
    <xdr:graphicFrame macro="">
      <xdr:nvGraphicFramePr>
        <xdr:cNvPr id="89" name="Chart 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7"/>
        </a:graphicData>
      </a:graphic>
    </xdr:graphicFrame>
    <xdr:clientData/>
  </xdr:twoCellAnchor>
  <xdr:twoCellAnchor>
    <xdr:from>
      <xdr:col>94</xdr:col>
      <xdr:colOff>0</xdr:colOff>
      <xdr:row>140</xdr:row>
      <xdr:rowOff>0</xdr:rowOff>
    </xdr:from>
    <xdr:to>
      <xdr:col>97</xdr:col>
      <xdr:colOff>57150</xdr:colOff>
      <xdr:row>153</xdr:row>
      <xdr:rowOff>184150</xdr:rowOff>
    </xdr:to>
    <xdr:graphicFrame macro="">
      <xdr:nvGraphicFramePr>
        <xdr:cNvPr id="90" name="Chart 8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8"/>
        </a:graphicData>
      </a:graphic>
    </xdr:graphicFrame>
    <xdr:clientData/>
  </xdr:twoCellAnchor>
  <xdr:twoCellAnchor>
    <xdr:from>
      <xdr:col>94</xdr:col>
      <xdr:colOff>0</xdr:colOff>
      <xdr:row>154</xdr:row>
      <xdr:rowOff>0</xdr:rowOff>
    </xdr:from>
    <xdr:to>
      <xdr:col>97</xdr:col>
      <xdr:colOff>57150</xdr:colOff>
      <xdr:row>167</xdr:row>
      <xdr:rowOff>184150</xdr:rowOff>
    </xdr:to>
    <xdr:graphicFrame macro="">
      <xdr:nvGraphicFramePr>
        <xdr:cNvPr id="91"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97</xdr:col>
      <xdr:colOff>0</xdr:colOff>
      <xdr:row>126</xdr:row>
      <xdr:rowOff>0</xdr:rowOff>
    </xdr:from>
    <xdr:to>
      <xdr:col>100</xdr:col>
      <xdr:colOff>57150</xdr:colOff>
      <xdr:row>139</xdr:row>
      <xdr:rowOff>184150</xdr:rowOff>
    </xdr:to>
    <xdr:graphicFrame macro="">
      <xdr:nvGraphicFramePr>
        <xdr:cNvPr id="92" name="Chart 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0"/>
        </a:graphicData>
      </a:graphic>
    </xdr:graphicFrame>
    <xdr:clientData/>
  </xdr:twoCellAnchor>
  <xdr:twoCellAnchor>
    <xdr:from>
      <xdr:col>97</xdr:col>
      <xdr:colOff>0</xdr:colOff>
      <xdr:row>140</xdr:row>
      <xdr:rowOff>0</xdr:rowOff>
    </xdr:from>
    <xdr:to>
      <xdr:col>100</xdr:col>
      <xdr:colOff>57150</xdr:colOff>
      <xdr:row>153</xdr:row>
      <xdr:rowOff>184150</xdr:rowOff>
    </xdr:to>
    <xdr:graphicFrame macro="">
      <xdr:nvGraphicFramePr>
        <xdr:cNvPr id="93" name="Chart 9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1"/>
        </a:graphicData>
      </a:graphic>
    </xdr:graphicFrame>
    <xdr:clientData/>
  </xdr:twoCellAnchor>
  <xdr:twoCellAnchor>
    <xdr:from>
      <xdr:col>97</xdr:col>
      <xdr:colOff>0</xdr:colOff>
      <xdr:row>154</xdr:row>
      <xdr:rowOff>0</xdr:rowOff>
    </xdr:from>
    <xdr:to>
      <xdr:col>100</xdr:col>
      <xdr:colOff>57150</xdr:colOff>
      <xdr:row>167</xdr:row>
      <xdr:rowOff>184150</xdr:rowOff>
    </xdr:to>
    <xdr:graphicFrame macro="">
      <xdr:nvGraphicFramePr>
        <xdr:cNvPr id="94" name="Chart 9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2"/>
        </a:graphicData>
      </a:graphic>
    </xdr:graphicFrame>
    <xdr:clientData/>
  </xdr:twoCellAnchor>
  <xdr:twoCellAnchor>
    <xdr:from>
      <xdr:col>100</xdr:col>
      <xdr:colOff>0</xdr:colOff>
      <xdr:row>126</xdr:row>
      <xdr:rowOff>0</xdr:rowOff>
    </xdr:from>
    <xdr:to>
      <xdr:col>103</xdr:col>
      <xdr:colOff>57150</xdr:colOff>
      <xdr:row>139</xdr:row>
      <xdr:rowOff>184150</xdr:rowOff>
    </xdr:to>
    <xdr:graphicFrame macro="">
      <xdr:nvGraphicFramePr>
        <xdr:cNvPr id="95" name="Chart 9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100</xdr:col>
      <xdr:colOff>0</xdr:colOff>
      <xdr:row>140</xdr:row>
      <xdr:rowOff>0</xdr:rowOff>
    </xdr:from>
    <xdr:to>
      <xdr:col>103</xdr:col>
      <xdr:colOff>57150</xdr:colOff>
      <xdr:row>153</xdr:row>
      <xdr:rowOff>184150</xdr:rowOff>
    </xdr:to>
    <xdr:graphicFrame macro="">
      <xdr:nvGraphicFramePr>
        <xdr:cNvPr id="96" name="Chart 9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100</xdr:col>
      <xdr:colOff>0</xdr:colOff>
      <xdr:row>154</xdr:row>
      <xdr:rowOff>0</xdr:rowOff>
    </xdr:from>
    <xdr:to>
      <xdr:col>103</xdr:col>
      <xdr:colOff>57150</xdr:colOff>
      <xdr:row>167</xdr:row>
      <xdr:rowOff>184150</xdr:rowOff>
    </xdr:to>
    <xdr:graphicFrame macro="">
      <xdr:nvGraphicFramePr>
        <xdr:cNvPr id="97" name="Chart 9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103</xdr:col>
      <xdr:colOff>0</xdr:colOff>
      <xdr:row>126</xdr:row>
      <xdr:rowOff>0</xdr:rowOff>
    </xdr:from>
    <xdr:to>
      <xdr:col>106</xdr:col>
      <xdr:colOff>57150</xdr:colOff>
      <xdr:row>139</xdr:row>
      <xdr:rowOff>184150</xdr:rowOff>
    </xdr:to>
    <xdr:graphicFrame macro="">
      <xdr:nvGraphicFramePr>
        <xdr:cNvPr id="98" name="Chart 9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6"/>
        </a:graphicData>
      </a:graphic>
    </xdr:graphicFrame>
    <xdr:clientData/>
  </xdr:twoCellAnchor>
  <xdr:twoCellAnchor>
    <xdr:from>
      <xdr:col>103</xdr:col>
      <xdr:colOff>0</xdr:colOff>
      <xdr:row>140</xdr:row>
      <xdr:rowOff>0</xdr:rowOff>
    </xdr:from>
    <xdr:to>
      <xdr:col>106</xdr:col>
      <xdr:colOff>57150</xdr:colOff>
      <xdr:row>153</xdr:row>
      <xdr:rowOff>184150</xdr:rowOff>
    </xdr:to>
    <xdr:graphicFrame macro="">
      <xdr:nvGraphicFramePr>
        <xdr:cNvPr id="99" name="Chart 9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103</xdr:col>
      <xdr:colOff>0</xdr:colOff>
      <xdr:row>154</xdr:row>
      <xdr:rowOff>0</xdr:rowOff>
    </xdr:from>
    <xdr:to>
      <xdr:col>106</xdr:col>
      <xdr:colOff>57150</xdr:colOff>
      <xdr:row>167</xdr:row>
      <xdr:rowOff>184150</xdr:rowOff>
    </xdr:to>
    <xdr:graphicFrame macro="">
      <xdr:nvGraphicFramePr>
        <xdr:cNvPr id="100" name="Chart 9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106</xdr:col>
      <xdr:colOff>0</xdr:colOff>
      <xdr:row>126</xdr:row>
      <xdr:rowOff>0</xdr:rowOff>
    </xdr:from>
    <xdr:to>
      <xdr:col>109</xdr:col>
      <xdr:colOff>57150</xdr:colOff>
      <xdr:row>139</xdr:row>
      <xdr:rowOff>184150</xdr:rowOff>
    </xdr:to>
    <xdr:graphicFrame macro="">
      <xdr:nvGraphicFramePr>
        <xdr:cNvPr id="101"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106</xdr:col>
      <xdr:colOff>0</xdr:colOff>
      <xdr:row>140</xdr:row>
      <xdr:rowOff>0</xdr:rowOff>
    </xdr:from>
    <xdr:to>
      <xdr:col>109</xdr:col>
      <xdr:colOff>57150</xdr:colOff>
      <xdr:row>153</xdr:row>
      <xdr:rowOff>184150</xdr:rowOff>
    </xdr:to>
    <xdr:graphicFrame macro="">
      <xdr:nvGraphicFramePr>
        <xdr:cNvPr id="102" name="Chart 10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0"/>
        </a:graphicData>
      </a:graphic>
    </xdr:graphicFrame>
    <xdr:clientData/>
  </xdr:twoCellAnchor>
  <xdr:twoCellAnchor>
    <xdr:from>
      <xdr:col>106</xdr:col>
      <xdr:colOff>0</xdr:colOff>
      <xdr:row>154</xdr:row>
      <xdr:rowOff>0</xdr:rowOff>
    </xdr:from>
    <xdr:to>
      <xdr:col>109</xdr:col>
      <xdr:colOff>57150</xdr:colOff>
      <xdr:row>167</xdr:row>
      <xdr:rowOff>184150</xdr:rowOff>
    </xdr:to>
    <xdr:graphicFrame macro="">
      <xdr:nvGraphicFramePr>
        <xdr:cNvPr id="103" name="Chart 10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1"/>
        </a:graphicData>
      </a:graphic>
    </xdr:graphicFrame>
    <xdr:clientData/>
  </xdr:twoCellAnchor>
  <xdr:twoCellAnchor>
    <xdr:from>
      <xdr:col>109</xdr:col>
      <xdr:colOff>0</xdr:colOff>
      <xdr:row>126</xdr:row>
      <xdr:rowOff>0</xdr:rowOff>
    </xdr:from>
    <xdr:to>
      <xdr:col>112</xdr:col>
      <xdr:colOff>57150</xdr:colOff>
      <xdr:row>139</xdr:row>
      <xdr:rowOff>184150</xdr:rowOff>
    </xdr:to>
    <xdr:graphicFrame macro="">
      <xdr:nvGraphicFramePr>
        <xdr:cNvPr id="104" name="Chart 10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2"/>
        </a:graphicData>
      </a:graphic>
    </xdr:graphicFrame>
    <xdr:clientData/>
  </xdr:twoCellAnchor>
  <xdr:twoCellAnchor>
    <xdr:from>
      <xdr:col>109</xdr:col>
      <xdr:colOff>0</xdr:colOff>
      <xdr:row>140</xdr:row>
      <xdr:rowOff>0</xdr:rowOff>
    </xdr:from>
    <xdr:to>
      <xdr:col>112</xdr:col>
      <xdr:colOff>57150</xdr:colOff>
      <xdr:row>153</xdr:row>
      <xdr:rowOff>184150</xdr:rowOff>
    </xdr:to>
    <xdr:graphicFrame macro="">
      <xdr:nvGraphicFramePr>
        <xdr:cNvPr id="105" name="Chart 10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3"/>
        </a:graphicData>
      </a:graphic>
    </xdr:graphicFrame>
    <xdr:clientData/>
  </xdr:twoCellAnchor>
  <xdr:twoCellAnchor>
    <xdr:from>
      <xdr:col>109</xdr:col>
      <xdr:colOff>0</xdr:colOff>
      <xdr:row>154</xdr:row>
      <xdr:rowOff>0</xdr:rowOff>
    </xdr:from>
    <xdr:to>
      <xdr:col>112</xdr:col>
      <xdr:colOff>57150</xdr:colOff>
      <xdr:row>167</xdr:row>
      <xdr:rowOff>184150</xdr:rowOff>
    </xdr:to>
    <xdr:graphicFrame macro="">
      <xdr:nvGraphicFramePr>
        <xdr:cNvPr id="106" name="Chart 10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4"/>
        </a:graphicData>
      </a:graphic>
    </xdr:graphicFrame>
    <xdr:clientData/>
  </xdr:twoCellAnchor>
  <xdr:twoCellAnchor>
    <xdr:from>
      <xdr:col>112</xdr:col>
      <xdr:colOff>0</xdr:colOff>
      <xdr:row>126</xdr:row>
      <xdr:rowOff>0</xdr:rowOff>
    </xdr:from>
    <xdr:to>
      <xdr:col>115</xdr:col>
      <xdr:colOff>57150</xdr:colOff>
      <xdr:row>139</xdr:row>
      <xdr:rowOff>184150</xdr:rowOff>
    </xdr:to>
    <xdr:graphicFrame macro="">
      <xdr:nvGraphicFramePr>
        <xdr:cNvPr id="107" name="Chart 10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5"/>
        </a:graphicData>
      </a:graphic>
    </xdr:graphicFrame>
    <xdr:clientData/>
  </xdr:twoCellAnchor>
  <xdr:twoCellAnchor>
    <xdr:from>
      <xdr:col>112</xdr:col>
      <xdr:colOff>0</xdr:colOff>
      <xdr:row>140</xdr:row>
      <xdr:rowOff>0</xdr:rowOff>
    </xdr:from>
    <xdr:to>
      <xdr:col>115</xdr:col>
      <xdr:colOff>57150</xdr:colOff>
      <xdr:row>153</xdr:row>
      <xdr:rowOff>184150</xdr:rowOff>
    </xdr:to>
    <xdr:graphicFrame macro="">
      <xdr:nvGraphicFramePr>
        <xdr:cNvPr id="108" name="Chart 10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6"/>
        </a:graphicData>
      </a:graphic>
    </xdr:graphicFrame>
    <xdr:clientData/>
  </xdr:twoCellAnchor>
  <xdr:twoCellAnchor>
    <xdr:from>
      <xdr:col>112</xdr:col>
      <xdr:colOff>0</xdr:colOff>
      <xdr:row>154</xdr:row>
      <xdr:rowOff>0</xdr:rowOff>
    </xdr:from>
    <xdr:to>
      <xdr:col>115</xdr:col>
      <xdr:colOff>57150</xdr:colOff>
      <xdr:row>167</xdr:row>
      <xdr:rowOff>184150</xdr:rowOff>
    </xdr:to>
    <xdr:graphicFrame macro="">
      <xdr:nvGraphicFramePr>
        <xdr:cNvPr id="109" name="Chart 10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7"/>
        </a:graphicData>
      </a:graphic>
    </xdr:graphicFrame>
    <xdr:clientData/>
  </xdr:twoCellAnchor>
  <xdr:twoCellAnchor>
    <xdr:from>
      <xdr:col>115</xdr:col>
      <xdr:colOff>0</xdr:colOff>
      <xdr:row>126</xdr:row>
      <xdr:rowOff>0</xdr:rowOff>
    </xdr:from>
    <xdr:to>
      <xdr:col>118</xdr:col>
      <xdr:colOff>57150</xdr:colOff>
      <xdr:row>139</xdr:row>
      <xdr:rowOff>184150</xdr:rowOff>
    </xdr:to>
    <xdr:graphicFrame macro="">
      <xdr:nvGraphicFramePr>
        <xdr:cNvPr id="110" name="Chart 10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8"/>
        </a:graphicData>
      </a:graphic>
    </xdr:graphicFrame>
    <xdr:clientData/>
  </xdr:twoCellAnchor>
  <xdr:twoCellAnchor>
    <xdr:from>
      <xdr:col>115</xdr:col>
      <xdr:colOff>0</xdr:colOff>
      <xdr:row>140</xdr:row>
      <xdr:rowOff>0</xdr:rowOff>
    </xdr:from>
    <xdr:to>
      <xdr:col>118</xdr:col>
      <xdr:colOff>57150</xdr:colOff>
      <xdr:row>153</xdr:row>
      <xdr:rowOff>184150</xdr:rowOff>
    </xdr:to>
    <xdr:graphicFrame macro="">
      <xdr:nvGraphicFramePr>
        <xdr:cNvPr id="111" name="Chart 1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9"/>
        </a:graphicData>
      </a:graphic>
    </xdr:graphicFrame>
    <xdr:clientData/>
  </xdr:twoCellAnchor>
  <xdr:twoCellAnchor>
    <xdr:from>
      <xdr:col>115</xdr:col>
      <xdr:colOff>0</xdr:colOff>
      <xdr:row>154</xdr:row>
      <xdr:rowOff>0</xdr:rowOff>
    </xdr:from>
    <xdr:to>
      <xdr:col>118</xdr:col>
      <xdr:colOff>57150</xdr:colOff>
      <xdr:row>167</xdr:row>
      <xdr:rowOff>184150</xdr:rowOff>
    </xdr:to>
    <xdr:graphicFrame macro="">
      <xdr:nvGraphicFramePr>
        <xdr:cNvPr id="112" name="Chart 1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0"/>
        </a:graphicData>
      </a:graphic>
    </xdr:graphicFrame>
    <xdr:clientData/>
  </xdr:twoCellAnchor>
  <xdr:twoCellAnchor>
    <xdr:from>
      <xdr:col>118</xdr:col>
      <xdr:colOff>0</xdr:colOff>
      <xdr:row>126</xdr:row>
      <xdr:rowOff>0</xdr:rowOff>
    </xdr:from>
    <xdr:to>
      <xdr:col>121</xdr:col>
      <xdr:colOff>57150</xdr:colOff>
      <xdr:row>139</xdr:row>
      <xdr:rowOff>184150</xdr:rowOff>
    </xdr:to>
    <xdr:graphicFrame macro="">
      <xdr:nvGraphicFramePr>
        <xdr:cNvPr id="113" name="Chart 1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1"/>
        </a:graphicData>
      </a:graphic>
    </xdr:graphicFrame>
    <xdr:clientData/>
  </xdr:twoCellAnchor>
  <xdr:twoCellAnchor>
    <xdr:from>
      <xdr:col>118</xdr:col>
      <xdr:colOff>0</xdr:colOff>
      <xdr:row>140</xdr:row>
      <xdr:rowOff>0</xdr:rowOff>
    </xdr:from>
    <xdr:to>
      <xdr:col>121</xdr:col>
      <xdr:colOff>57150</xdr:colOff>
      <xdr:row>153</xdr:row>
      <xdr:rowOff>184150</xdr:rowOff>
    </xdr:to>
    <xdr:graphicFrame macro="">
      <xdr:nvGraphicFramePr>
        <xdr:cNvPr id="114" name="Chart 1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2"/>
        </a:graphicData>
      </a:graphic>
    </xdr:graphicFrame>
    <xdr:clientData/>
  </xdr:twoCellAnchor>
  <xdr:twoCellAnchor>
    <xdr:from>
      <xdr:col>118</xdr:col>
      <xdr:colOff>0</xdr:colOff>
      <xdr:row>154</xdr:row>
      <xdr:rowOff>0</xdr:rowOff>
    </xdr:from>
    <xdr:to>
      <xdr:col>121</xdr:col>
      <xdr:colOff>57150</xdr:colOff>
      <xdr:row>167</xdr:row>
      <xdr:rowOff>184150</xdr:rowOff>
    </xdr:to>
    <xdr:graphicFrame macro="">
      <xdr:nvGraphicFramePr>
        <xdr:cNvPr id="115" name="Chart 1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3"/>
        </a:graphicData>
      </a:graphic>
    </xdr:graphicFrame>
    <xdr:clientData/>
  </xdr:twoCellAnchor>
  <xdr:twoCellAnchor>
    <xdr:from>
      <xdr:col>121</xdr:col>
      <xdr:colOff>0</xdr:colOff>
      <xdr:row>126</xdr:row>
      <xdr:rowOff>0</xdr:rowOff>
    </xdr:from>
    <xdr:to>
      <xdr:col>124</xdr:col>
      <xdr:colOff>57150</xdr:colOff>
      <xdr:row>139</xdr:row>
      <xdr:rowOff>184150</xdr:rowOff>
    </xdr:to>
    <xdr:graphicFrame macro="">
      <xdr:nvGraphicFramePr>
        <xdr:cNvPr id="116" name="Chart 1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4"/>
        </a:graphicData>
      </a:graphic>
    </xdr:graphicFrame>
    <xdr:clientData/>
  </xdr:twoCellAnchor>
  <xdr:twoCellAnchor>
    <xdr:from>
      <xdr:col>121</xdr:col>
      <xdr:colOff>0</xdr:colOff>
      <xdr:row>140</xdr:row>
      <xdr:rowOff>0</xdr:rowOff>
    </xdr:from>
    <xdr:to>
      <xdr:col>124</xdr:col>
      <xdr:colOff>57150</xdr:colOff>
      <xdr:row>153</xdr:row>
      <xdr:rowOff>184150</xdr:rowOff>
    </xdr:to>
    <xdr:graphicFrame macro="">
      <xdr:nvGraphicFramePr>
        <xdr:cNvPr id="117" name="Chart 1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5"/>
        </a:graphicData>
      </a:graphic>
    </xdr:graphicFrame>
    <xdr:clientData/>
  </xdr:twoCellAnchor>
  <xdr:twoCellAnchor>
    <xdr:from>
      <xdr:col>121</xdr:col>
      <xdr:colOff>0</xdr:colOff>
      <xdr:row>154</xdr:row>
      <xdr:rowOff>0</xdr:rowOff>
    </xdr:from>
    <xdr:to>
      <xdr:col>124</xdr:col>
      <xdr:colOff>57150</xdr:colOff>
      <xdr:row>167</xdr:row>
      <xdr:rowOff>184150</xdr:rowOff>
    </xdr:to>
    <xdr:graphicFrame macro="">
      <xdr:nvGraphicFramePr>
        <xdr:cNvPr id="118" name="Chart 1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6"/>
        </a:graphicData>
      </a:graphic>
    </xdr:graphicFrame>
    <xdr:clientData/>
  </xdr:twoCellAnchor>
  <xdr:twoCellAnchor>
    <xdr:from>
      <xdr:col>124</xdr:col>
      <xdr:colOff>0</xdr:colOff>
      <xdr:row>126</xdr:row>
      <xdr:rowOff>0</xdr:rowOff>
    </xdr:from>
    <xdr:to>
      <xdr:col>127</xdr:col>
      <xdr:colOff>57150</xdr:colOff>
      <xdr:row>139</xdr:row>
      <xdr:rowOff>184150</xdr:rowOff>
    </xdr:to>
    <xdr:graphicFrame macro="">
      <xdr:nvGraphicFramePr>
        <xdr:cNvPr id="119" name="Chart 1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7"/>
        </a:graphicData>
      </a:graphic>
    </xdr:graphicFrame>
    <xdr:clientData/>
  </xdr:twoCellAnchor>
  <xdr:twoCellAnchor>
    <xdr:from>
      <xdr:col>124</xdr:col>
      <xdr:colOff>0</xdr:colOff>
      <xdr:row>140</xdr:row>
      <xdr:rowOff>0</xdr:rowOff>
    </xdr:from>
    <xdr:to>
      <xdr:col>127</xdr:col>
      <xdr:colOff>57150</xdr:colOff>
      <xdr:row>153</xdr:row>
      <xdr:rowOff>184150</xdr:rowOff>
    </xdr:to>
    <xdr:graphicFrame macro="">
      <xdr:nvGraphicFramePr>
        <xdr:cNvPr id="120" name="Chart 1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8"/>
        </a:graphicData>
      </a:graphic>
    </xdr:graphicFrame>
    <xdr:clientData/>
  </xdr:twoCellAnchor>
  <xdr:twoCellAnchor>
    <xdr:from>
      <xdr:col>124</xdr:col>
      <xdr:colOff>0</xdr:colOff>
      <xdr:row>154</xdr:row>
      <xdr:rowOff>0</xdr:rowOff>
    </xdr:from>
    <xdr:to>
      <xdr:col>127</xdr:col>
      <xdr:colOff>57150</xdr:colOff>
      <xdr:row>167</xdr:row>
      <xdr:rowOff>184150</xdr:rowOff>
    </xdr:to>
    <xdr:graphicFrame macro="">
      <xdr:nvGraphicFramePr>
        <xdr:cNvPr id="121" name="Chart 1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9"/>
        </a:graphicData>
      </a:graphic>
    </xdr:graphicFrame>
    <xdr:clientData/>
  </xdr:twoCellAnchor>
  <xdr:twoCellAnchor>
    <xdr:from>
      <xdr:col>3</xdr:col>
      <xdr:colOff>111125</xdr:colOff>
      <xdr:row>121</xdr:row>
      <xdr:rowOff>47625</xdr:rowOff>
    </xdr:from>
    <xdr:to>
      <xdr:col>6</xdr:col>
      <xdr:colOff>168275</xdr:colOff>
      <xdr:row>135</xdr:row>
      <xdr:rowOff>34925</xdr:rowOff>
    </xdr:to>
    <xdr:graphicFrame macro="">
      <xdr:nvGraphicFramePr>
        <xdr:cNvPr id="123" name="Chart 1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0"/>
        </a:graphicData>
      </a:graphic>
    </xdr:graphicFrame>
    <xdr:clientData/>
  </xdr:twoCellAnchor>
  <xdr:twoCellAnchor>
    <xdr:from>
      <xdr:col>124</xdr:col>
      <xdr:colOff>0</xdr:colOff>
      <xdr:row>168</xdr:row>
      <xdr:rowOff>0</xdr:rowOff>
    </xdr:from>
    <xdr:to>
      <xdr:col>127</xdr:col>
      <xdr:colOff>57150</xdr:colOff>
      <xdr:row>181</xdr:row>
      <xdr:rowOff>184150</xdr:rowOff>
    </xdr:to>
    <xdr:graphicFrame macro="">
      <xdr:nvGraphicFramePr>
        <xdr:cNvPr id="124" name="Chart 1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E338"/>
  <sheetViews>
    <sheetView tabSelected="1" zoomScale="70" zoomScaleNormal="70" workbookViewId="0">
      <pane ySplit="1" topLeftCell="A2" activePane="bottomLeft" state="frozen"/>
      <selection pane="bottomLeft" activeCell="A2" sqref="A2"/>
    </sheetView>
  </sheetViews>
  <sheetFormatPr defaultColWidth="14.453125" defaultRowHeight="15.75" customHeight="1" x14ac:dyDescent="0.25"/>
  <cols>
    <col min="1" max="8" width="21.54296875" style="1" customWidth="1"/>
    <col min="9" max="48" width="21.54296875" style="2" customWidth="1"/>
    <col min="49" max="88" width="21.54296875" style="3" customWidth="1"/>
    <col min="89" max="128" width="21.54296875" style="4" customWidth="1"/>
    <col min="129" max="129" width="157.36328125" style="5" customWidth="1"/>
    <col min="130" max="135" width="21.54296875" style="1" customWidth="1"/>
    <col min="136" max="16384" width="14.453125" style="1"/>
  </cols>
  <sheetData>
    <row r="1" spans="1:135" s="14" customFormat="1" ht="15.75" customHeight="1" x14ac:dyDescent="0.25">
      <c r="A1" s="14" t="s">
        <v>0</v>
      </c>
      <c r="B1" s="14" t="s">
        <v>1</v>
      </c>
      <c r="C1" s="14" t="s">
        <v>2</v>
      </c>
      <c r="D1" s="14" t="s">
        <v>3</v>
      </c>
      <c r="E1" s="14" t="s">
        <v>4</v>
      </c>
      <c r="F1" s="14" t="s">
        <v>5</v>
      </c>
      <c r="G1" s="14" t="s">
        <v>6</v>
      </c>
      <c r="H1" s="14" t="s">
        <v>7</v>
      </c>
      <c r="I1" s="14" t="s">
        <v>8</v>
      </c>
      <c r="J1" s="14" t="s">
        <v>9</v>
      </c>
      <c r="K1" s="14" t="s">
        <v>10</v>
      </c>
      <c r="L1" s="14" t="s">
        <v>11</v>
      </c>
      <c r="M1" s="14" t="s">
        <v>12</v>
      </c>
      <c r="N1" s="14" t="s">
        <v>13</v>
      </c>
      <c r="O1" s="14" t="s">
        <v>14</v>
      </c>
      <c r="P1" s="14" t="s">
        <v>15</v>
      </c>
      <c r="Q1" s="14" t="s">
        <v>16</v>
      </c>
      <c r="R1" s="14" t="s">
        <v>17</v>
      </c>
      <c r="S1" s="14" t="s">
        <v>18</v>
      </c>
      <c r="T1" s="14" t="s">
        <v>19</v>
      </c>
      <c r="U1" s="14" t="s">
        <v>20</v>
      </c>
      <c r="V1" s="14" t="s">
        <v>21</v>
      </c>
      <c r="W1" s="14" t="s">
        <v>22</v>
      </c>
      <c r="X1" s="14" t="s">
        <v>23</v>
      </c>
      <c r="Y1" s="14" t="s">
        <v>24</v>
      </c>
      <c r="Z1" s="14" t="s">
        <v>25</v>
      </c>
      <c r="AA1" s="14" t="s">
        <v>26</v>
      </c>
      <c r="AB1" s="14" t="s">
        <v>27</v>
      </c>
      <c r="AC1" s="14" t="s">
        <v>28</v>
      </c>
      <c r="AD1" s="14" t="s">
        <v>29</v>
      </c>
      <c r="AE1" s="14" t="s">
        <v>30</v>
      </c>
      <c r="AF1" s="14" t="s">
        <v>31</v>
      </c>
      <c r="AG1" s="14" t="s">
        <v>32</v>
      </c>
      <c r="AH1" s="14" t="s">
        <v>33</v>
      </c>
      <c r="AI1" s="14" t="s">
        <v>34</v>
      </c>
      <c r="AJ1" s="14" t="s">
        <v>35</v>
      </c>
      <c r="AK1" s="14" t="s">
        <v>36</v>
      </c>
      <c r="AL1" s="14" t="s">
        <v>37</v>
      </c>
      <c r="AM1" s="14" t="s">
        <v>38</v>
      </c>
      <c r="AN1" s="14" t="s">
        <v>39</v>
      </c>
      <c r="AO1" s="14" t="s">
        <v>40</v>
      </c>
      <c r="AP1" s="14" t="s">
        <v>41</v>
      </c>
      <c r="AQ1" s="14" t="s">
        <v>42</v>
      </c>
      <c r="AR1" s="14" t="s">
        <v>43</v>
      </c>
      <c r="AS1" s="14" t="s">
        <v>44</v>
      </c>
      <c r="AT1" s="14" t="s">
        <v>45</v>
      </c>
      <c r="AU1" s="14" t="s">
        <v>46</v>
      </c>
      <c r="AV1" s="14" t="s">
        <v>47</v>
      </c>
      <c r="AW1" s="14" t="s">
        <v>48</v>
      </c>
      <c r="AX1" s="14" t="s">
        <v>49</v>
      </c>
      <c r="AY1" s="14" t="s">
        <v>50</v>
      </c>
      <c r="AZ1" s="14" t="s">
        <v>51</v>
      </c>
      <c r="BA1" s="14" t="s">
        <v>52</v>
      </c>
      <c r="BB1" s="14" t="s">
        <v>53</v>
      </c>
      <c r="BC1" s="14" t="s">
        <v>54</v>
      </c>
      <c r="BD1" s="14" t="s">
        <v>55</v>
      </c>
      <c r="BE1" s="14" t="s">
        <v>56</v>
      </c>
      <c r="BF1" s="14" t="s">
        <v>57</v>
      </c>
      <c r="BG1" s="14" t="s">
        <v>58</v>
      </c>
      <c r="BH1" s="14" t="s">
        <v>59</v>
      </c>
      <c r="BI1" s="14" t="s">
        <v>60</v>
      </c>
      <c r="BJ1" s="14" t="s">
        <v>61</v>
      </c>
      <c r="BK1" s="14" t="s">
        <v>62</v>
      </c>
      <c r="BL1" s="14" t="s">
        <v>63</v>
      </c>
      <c r="BM1" s="14" t="s">
        <v>64</v>
      </c>
      <c r="BN1" s="14" t="s">
        <v>65</v>
      </c>
      <c r="BO1" s="14" t="s">
        <v>66</v>
      </c>
      <c r="BP1" s="14" t="s">
        <v>67</v>
      </c>
      <c r="BQ1" s="14" t="s">
        <v>68</v>
      </c>
      <c r="BR1" s="14" t="s">
        <v>69</v>
      </c>
      <c r="BS1" s="14" t="s">
        <v>70</v>
      </c>
      <c r="BT1" s="14" t="s">
        <v>71</v>
      </c>
      <c r="BU1" s="14" t="s">
        <v>72</v>
      </c>
      <c r="BV1" s="14" t="s">
        <v>73</v>
      </c>
      <c r="BW1" s="14" t="s">
        <v>74</v>
      </c>
      <c r="BX1" s="14" t="s">
        <v>75</v>
      </c>
      <c r="BY1" s="14" t="s">
        <v>76</v>
      </c>
      <c r="BZ1" s="14" t="s">
        <v>77</v>
      </c>
      <c r="CA1" s="14" t="s">
        <v>78</v>
      </c>
      <c r="CB1" s="14" t="s">
        <v>79</v>
      </c>
      <c r="CC1" s="14" t="s">
        <v>80</v>
      </c>
      <c r="CD1" s="14" t="s">
        <v>81</v>
      </c>
      <c r="CE1" s="14" t="s">
        <v>82</v>
      </c>
      <c r="CF1" s="14" t="s">
        <v>83</v>
      </c>
      <c r="CG1" s="14" t="s">
        <v>84</v>
      </c>
      <c r="CH1" s="14" t="s">
        <v>85</v>
      </c>
      <c r="CI1" s="14" t="s">
        <v>86</v>
      </c>
      <c r="CJ1" s="14" t="s">
        <v>87</v>
      </c>
      <c r="CK1" s="14" t="s">
        <v>88</v>
      </c>
      <c r="CL1" s="14" t="s">
        <v>89</v>
      </c>
      <c r="CM1" s="14" t="s">
        <v>90</v>
      </c>
      <c r="CN1" s="14" t="s">
        <v>91</v>
      </c>
      <c r="CO1" s="14" t="s">
        <v>92</v>
      </c>
      <c r="CP1" s="14" t="s">
        <v>93</v>
      </c>
      <c r="CQ1" s="14" t="s">
        <v>94</v>
      </c>
      <c r="CR1" s="14" t="s">
        <v>95</v>
      </c>
      <c r="CS1" s="14" t="s">
        <v>96</v>
      </c>
      <c r="CT1" s="14" t="s">
        <v>97</v>
      </c>
      <c r="CU1" s="14" t="s">
        <v>98</v>
      </c>
      <c r="CV1" s="14" t="s">
        <v>99</v>
      </c>
      <c r="CW1" s="14" t="s">
        <v>100</v>
      </c>
      <c r="CX1" s="14" t="s">
        <v>101</v>
      </c>
      <c r="CY1" s="14" t="s">
        <v>102</v>
      </c>
      <c r="CZ1" s="14" t="s">
        <v>103</v>
      </c>
      <c r="DA1" s="14" t="s">
        <v>104</v>
      </c>
      <c r="DB1" s="14" t="s">
        <v>105</v>
      </c>
      <c r="DC1" s="14" t="s">
        <v>106</v>
      </c>
      <c r="DD1" s="14" t="s">
        <v>107</v>
      </c>
      <c r="DE1" s="14" t="s">
        <v>108</v>
      </c>
      <c r="DF1" s="14" t="s">
        <v>109</v>
      </c>
      <c r="DG1" s="14" t="s">
        <v>110</v>
      </c>
      <c r="DH1" s="14" t="s">
        <v>111</v>
      </c>
      <c r="DI1" s="14" t="s">
        <v>112</v>
      </c>
      <c r="DJ1" s="14" t="s">
        <v>113</v>
      </c>
      <c r="DK1" s="14" t="s">
        <v>114</v>
      </c>
      <c r="DL1" s="14" t="s">
        <v>115</v>
      </c>
      <c r="DM1" s="14" t="s">
        <v>116</v>
      </c>
      <c r="DN1" s="14" t="s">
        <v>117</v>
      </c>
      <c r="DO1" s="14" t="s">
        <v>118</v>
      </c>
      <c r="DP1" s="14" t="s">
        <v>119</v>
      </c>
      <c r="DQ1" s="14" t="s">
        <v>120</v>
      </c>
      <c r="DR1" s="14" t="s">
        <v>121</v>
      </c>
      <c r="DS1" s="14" t="s">
        <v>122</v>
      </c>
      <c r="DT1" s="14" t="s">
        <v>123</v>
      </c>
      <c r="DU1" s="14" t="s">
        <v>124</v>
      </c>
      <c r="DV1" s="14" t="s">
        <v>125</v>
      </c>
      <c r="DW1" s="14" t="s">
        <v>126</v>
      </c>
      <c r="DX1" s="14" t="s">
        <v>127</v>
      </c>
      <c r="DY1" s="14" t="s">
        <v>128</v>
      </c>
    </row>
    <row r="2" spans="1:135" s="22" customFormat="1" ht="12.5" x14ac:dyDescent="0.25">
      <c r="A2" s="19">
        <v>43616.391732326389</v>
      </c>
      <c r="B2" s="20" t="s">
        <v>143</v>
      </c>
      <c r="C2" s="20" t="s">
        <v>144</v>
      </c>
      <c r="D2" s="20" t="s">
        <v>145</v>
      </c>
      <c r="E2" s="20">
        <v>200500208</v>
      </c>
      <c r="F2" s="20" t="s">
        <v>157</v>
      </c>
      <c r="G2" s="21" t="s">
        <v>183</v>
      </c>
      <c r="H2" s="20" t="s">
        <v>184</v>
      </c>
      <c r="I2" s="20" t="s">
        <v>133</v>
      </c>
      <c r="N2" s="20" t="s">
        <v>133</v>
      </c>
      <c r="P2" s="20" t="s">
        <v>133</v>
      </c>
      <c r="Z2" s="20" t="s">
        <v>133</v>
      </c>
      <c r="AB2" s="20" t="s">
        <v>133</v>
      </c>
      <c r="AC2" s="20" t="s">
        <v>133</v>
      </c>
      <c r="AG2" s="20" t="s">
        <v>133</v>
      </c>
      <c r="AH2" s="20" t="s">
        <v>133</v>
      </c>
      <c r="AI2" s="20" t="s">
        <v>133</v>
      </c>
      <c r="AK2" s="20" t="s">
        <v>133</v>
      </c>
      <c r="AL2" s="20" t="s">
        <v>133</v>
      </c>
      <c r="AO2" s="20" t="s">
        <v>133</v>
      </c>
      <c r="AU2" s="20" t="s">
        <v>133</v>
      </c>
      <c r="BB2" s="20" t="s">
        <v>133</v>
      </c>
      <c r="BN2" s="20" t="s">
        <v>133</v>
      </c>
      <c r="BP2" s="20" t="s">
        <v>133</v>
      </c>
      <c r="BQ2" s="20" t="s">
        <v>133</v>
      </c>
      <c r="BU2" s="20" t="s">
        <v>133</v>
      </c>
      <c r="BV2" s="20" t="s">
        <v>133</v>
      </c>
      <c r="BW2" s="20" t="s">
        <v>133</v>
      </c>
      <c r="BY2" s="20" t="s">
        <v>133</v>
      </c>
      <c r="BZ2" s="20" t="s">
        <v>133</v>
      </c>
      <c r="CC2" s="20" t="s">
        <v>133</v>
      </c>
      <c r="CP2" s="20" t="s">
        <v>133</v>
      </c>
      <c r="DB2" s="20" t="s">
        <v>133</v>
      </c>
      <c r="DD2" s="20" t="s">
        <v>133</v>
      </c>
      <c r="DE2" s="20" t="s">
        <v>133</v>
      </c>
      <c r="DI2" s="20" t="s">
        <v>133</v>
      </c>
      <c r="DJ2" s="20" t="s">
        <v>133</v>
      </c>
      <c r="DK2" s="20" t="s">
        <v>133</v>
      </c>
      <c r="DM2" s="20" t="s">
        <v>133</v>
      </c>
      <c r="DN2" s="20" t="s">
        <v>133</v>
      </c>
    </row>
    <row r="3" spans="1:135" s="22" customFormat="1" ht="12.5" x14ac:dyDescent="0.25">
      <c r="A3" s="19">
        <v>43623.462898252314</v>
      </c>
      <c r="B3" s="20" t="s">
        <v>185</v>
      </c>
      <c r="C3" s="20" t="s">
        <v>144</v>
      </c>
      <c r="D3" s="20" t="s">
        <v>186</v>
      </c>
      <c r="E3" s="20">
        <v>200500449</v>
      </c>
      <c r="F3" s="20" t="s">
        <v>187</v>
      </c>
      <c r="G3" s="21" t="s">
        <v>188</v>
      </c>
      <c r="H3" s="20" t="s">
        <v>184</v>
      </c>
      <c r="I3" s="23"/>
      <c r="J3" s="23"/>
      <c r="K3" s="23"/>
      <c r="L3" s="23"/>
      <c r="M3" s="23"/>
      <c r="N3" s="20" t="s">
        <v>133</v>
      </c>
      <c r="O3" s="23"/>
      <c r="P3" s="23"/>
      <c r="Q3" s="23"/>
      <c r="R3" s="23"/>
      <c r="S3" s="23"/>
      <c r="T3" s="23"/>
      <c r="U3" s="23"/>
      <c r="V3" s="23"/>
      <c r="W3" s="23"/>
      <c r="X3" s="23"/>
      <c r="Y3" s="23"/>
      <c r="Z3" s="20" t="s">
        <v>133</v>
      </c>
      <c r="AA3" s="23"/>
      <c r="AB3" s="20" t="s">
        <v>133</v>
      </c>
      <c r="AC3" s="20" t="s">
        <v>133</v>
      </c>
      <c r="AD3" s="23"/>
      <c r="AE3" s="23"/>
      <c r="AF3" s="23"/>
      <c r="AG3" s="20" t="s">
        <v>133</v>
      </c>
      <c r="AH3" s="20" t="s">
        <v>133</v>
      </c>
      <c r="AI3" s="20" t="s">
        <v>133</v>
      </c>
      <c r="AJ3" s="23"/>
      <c r="AK3" s="20" t="s">
        <v>133</v>
      </c>
      <c r="AL3" s="20" t="s">
        <v>133</v>
      </c>
      <c r="AM3" s="23"/>
      <c r="AN3" s="23"/>
      <c r="AO3" s="20" t="s">
        <v>133</v>
      </c>
      <c r="AP3" s="23"/>
      <c r="AQ3" s="23"/>
      <c r="AR3" s="23"/>
      <c r="AS3" s="23"/>
      <c r="AT3" s="23"/>
      <c r="AU3" s="20" t="s">
        <v>133</v>
      </c>
      <c r="AV3" s="23"/>
      <c r="AW3" s="23"/>
      <c r="AX3" s="23"/>
      <c r="AY3" s="23"/>
      <c r="AZ3" s="23"/>
      <c r="BA3" s="23"/>
      <c r="BB3" s="20" t="s">
        <v>133</v>
      </c>
      <c r="BC3" s="23"/>
      <c r="BD3" s="23"/>
      <c r="BE3" s="23"/>
      <c r="BF3" s="23"/>
      <c r="BG3" s="23"/>
      <c r="BH3" s="23"/>
      <c r="BI3" s="23"/>
      <c r="BJ3" s="23"/>
      <c r="BK3" s="23"/>
      <c r="BL3" s="23"/>
      <c r="BM3" s="23"/>
      <c r="BN3" s="20" t="s">
        <v>133</v>
      </c>
      <c r="BO3" s="23"/>
      <c r="BP3" s="20" t="s">
        <v>133</v>
      </c>
      <c r="BQ3" s="20" t="s">
        <v>133</v>
      </c>
      <c r="BR3" s="23"/>
      <c r="BS3" s="23"/>
      <c r="BT3" s="23"/>
      <c r="BU3" s="20" t="s">
        <v>133</v>
      </c>
      <c r="BV3" s="20" t="s">
        <v>133</v>
      </c>
      <c r="BW3" s="20" t="s">
        <v>133</v>
      </c>
      <c r="BX3" s="23"/>
      <c r="BY3" s="20" t="s">
        <v>133</v>
      </c>
      <c r="BZ3" s="20" t="s">
        <v>133</v>
      </c>
      <c r="CA3" s="23"/>
      <c r="CB3" s="23"/>
      <c r="CC3" s="20" t="s">
        <v>133</v>
      </c>
      <c r="CD3" s="23"/>
      <c r="CE3" s="23"/>
      <c r="CF3" s="23"/>
      <c r="CG3" s="23"/>
      <c r="CH3" s="23"/>
      <c r="CI3" s="20" t="s">
        <v>133</v>
      </c>
      <c r="CJ3" s="23"/>
      <c r="CK3" s="23"/>
      <c r="CL3" s="23"/>
      <c r="CM3" s="23"/>
      <c r="CN3" s="23"/>
      <c r="CO3" s="23"/>
      <c r="CP3" s="20" t="s">
        <v>133</v>
      </c>
      <c r="CQ3" s="23"/>
      <c r="CR3" s="23"/>
      <c r="CS3" s="23"/>
      <c r="CT3" s="23"/>
      <c r="CU3" s="23"/>
      <c r="CV3" s="23"/>
      <c r="CW3" s="23"/>
      <c r="CX3" s="23"/>
      <c r="CY3" s="23"/>
      <c r="CZ3" s="23"/>
      <c r="DA3" s="23"/>
      <c r="DB3" s="20" t="s">
        <v>133</v>
      </c>
      <c r="DC3" s="23"/>
      <c r="DD3" s="20" t="s">
        <v>133</v>
      </c>
      <c r="DE3" s="20" t="s">
        <v>133</v>
      </c>
      <c r="DF3" s="23"/>
      <c r="DG3" s="23"/>
      <c r="DH3" s="23"/>
      <c r="DI3" s="20" t="s">
        <v>133</v>
      </c>
      <c r="DJ3" s="20" t="s">
        <v>133</v>
      </c>
      <c r="DK3" s="20" t="s">
        <v>133</v>
      </c>
      <c r="DL3" s="23"/>
      <c r="DM3" s="20" t="s">
        <v>133</v>
      </c>
      <c r="DN3" s="20" t="s">
        <v>133</v>
      </c>
      <c r="DO3" s="23"/>
      <c r="DP3" s="23"/>
      <c r="DQ3" s="20" t="s">
        <v>133</v>
      </c>
      <c r="DR3" s="23"/>
      <c r="DS3" s="23"/>
      <c r="DT3" s="23"/>
      <c r="DU3" s="23"/>
      <c r="DV3" s="23"/>
      <c r="DW3" s="20" t="s">
        <v>133</v>
      </c>
      <c r="DX3" s="23"/>
      <c r="DY3" s="20" t="s">
        <v>189</v>
      </c>
      <c r="DZ3" s="23"/>
      <c r="EA3" s="23"/>
      <c r="EB3" s="23"/>
      <c r="EC3" s="23"/>
      <c r="ED3" s="23"/>
      <c r="EE3" s="23"/>
    </row>
    <row r="4" spans="1:135" s="22" customFormat="1" ht="12.5" x14ac:dyDescent="0.25">
      <c r="A4" s="19">
        <v>43616.779920925925</v>
      </c>
      <c r="B4" s="20" t="s">
        <v>153</v>
      </c>
      <c r="C4" s="20" t="s">
        <v>144</v>
      </c>
      <c r="D4" s="20" t="s">
        <v>154</v>
      </c>
      <c r="E4" s="20">
        <v>200500529</v>
      </c>
      <c r="F4" s="20" t="s">
        <v>155</v>
      </c>
      <c r="G4" s="21" t="s">
        <v>190</v>
      </c>
      <c r="H4" s="20" t="s">
        <v>184</v>
      </c>
      <c r="I4" s="20" t="s">
        <v>133</v>
      </c>
      <c r="N4" s="20" t="s">
        <v>133</v>
      </c>
      <c r="P4" s="20" t="s">
        <v>133</v>
      </c>
      <c r="W4" s="20" t="s">
        <v>133</v>
      </c>
      <c r="Z4" s="20" t="s">
        <v>133</v>
      </c>
      <c r="AB4" s="20" t="s">
        <v>133</v>
      </c>
      <c r="AC4" s="20" t="s">
        <v>133</v>
      </c>
      <c r="AG4" s="20" t="s">
        <v>133</v>
      </c>
      <c r="AH4" s="20" t="s">
        <v>133</v>
      </c>
      <c r="AI4" s="20" t="s">
        <v>133</v>
      </c>
      <c r="AK4" s="20" t="s">
        <v>133</v>
      </c>
      <c r="AL4" s="20" t="s">
        <v>133</v>
      </c>
      <c r="AO4" s="20" t="s">
        <v>133</v>
      </c>
      <c r="AU4" s="20" t="s">
        <v>133</v>
      </c>
      <c r="AW4" s="20" t="s">
        <v>133</v>
      </c>
      <c r="BB4" s="20" t="s">
        <v>133</v>
      </c>
      <c r="BD4" s="20" t="s">
        <v>133</v>
      </c>
      <c r="BK4" s="20" t="s">
        <v>133</v>
      </c>
      <c r="BN4" s="20" t="s">
        <v>133</v>
      </c>
      <c r="BP4" s="20" t="s">
        <v>133</v>
      </c>
      <c r="BQ4" s="20" t="s">
        <v>133</v>
      </c>
      <c r="BU4" s="20" t="s">
        <v>133</v>
      </c>
      <c r="BV4" s="20" t="s">
        <v>133</v>
      </c>
      <c r="BW4" s="20" t="s">
        <v>133</v>
      </c>
      <c r="BY4" s="20" t="s">
        <v>133</v>
      </c>
      <c r="BZ4" s="20" t="s">
        <v>133</v>
      </c>
      <c r="CD4" s="20" t="s">
        <v>133</v>
      </c>
      <c r="CK4" s="20" t="s">
        <v>133</v>
      </c>
      <c r="CP4" s="20" t="s">
        <v>133</v>
      </c>
      <c r="CR4" s="20" t="s">
        <v>133</v>
      </c>
      <c r="CY4" s="20" t="s">
        <v>133</v>
      </c>
      <c r="DB4" s="20" t="s">
        <v>133</v>
      </c>
      <c r="DD4" s="20" t="s">
        <v>133</v>
      </c>
      <c r="DE4" s="20" t="s">
        <v>133</v>
      </c>
      <c r="DI4" s="20" t="s">
        <v>133</v>
      </c>
      <c r="DJ4" s="20" t="s">
        <v>133</v>
      </c>
      <c r="DK4" s="20" t="s">
        <v>133</v>
      </c>
      <c r="DM4" s="20" t="s">
        <v>133</v>
      </c>
      <c r="DN4" s="20" t="s">
        <v>133</v>
      </c>
      <c r="DQ4" s="20" t="s">
        <v>133</v>
      </c>
      <c r="DY4" s="20" t="s">
        <v>191</v>
      </c>
    </row>
    <row r="5" spans="1:135" s="22" customFormat="1" ht="12.5" x14ac:dyDescent="0.25">
      <c r="A5" s="19">
        <v>43614.264697708335</v>
      </c>
      <c r="B5" s="20" t="s">
        <v>192</v>
      </c>
      <c r="C5" s="20" t="s">
        <v>144</v>
      </c>
      <c r="D5" s="20" t="s">
        <v>193</v>
      </c>
      <c r="E5" s="20">
        <v>200500577</v>
      </c>
      <c r="F5" s="20" t="s">
        <v>194</v>
      </c>
      <c r="G5" s="20" t="s">
        <v>195</v>
      </c>
      <c r="H5" s="20" t="s">
        <v>184</v>
      </c>
      <c r="P5" s="20" t="s">
        <v>136</v>
      </c>
      <c r="Z5" s="20" t="s">
        <v>137</v>
      </c>
      <c r="AG5" s="20" t="s">
        <v>136</v>
      </c>
      <c r="AH5" s="20" t="s">
        <v>146</v>
      </c>
      <c r="AI5" s="20" t="s">
        <v>133</v>
      </c>
      <c r="AK5" s="20" t="s">
        <v>133</v>
      </c>
      <c r="AL5" s="20" t="s">
        <v>137</v>
      </c>
      <c r="AO5" s="20" t="s">
        <v>136</v>
      </c>
      <c r="BD5" s="20" t="s">
        <v>136</v>
      </c>
      <c r="BN5" s="20" t="s">
        <v>136</v>
      </c>
      <c r="BP5" s="20" t="s">
        <v>136</v>
      </c>
      <c r="BU5" s="20" t="s">
        <v>136</v>
      </c>
      <c r="BV5" s="20" t="s">
        <v>136</v>
      </c>
      <c r="BW5" s="20" t="s">
        <v>133</v>
      </c>
      <c r="BY5" s="20" t="s">
        <v>152</v>
      </c>
      <c r="BZ5" s="20" t="s">
        <v>146</v>
      </c>
      <c r="CC5" s="20" t="s">
        <v>137</v>
      </c>
      <c r="CR5" s="20" t="s">
        <v>133</v>
      </c>
      <c r="CY5" s="20" t="s">
        <v>137</v>
      </c>
      <c r="DB5" s="20" t="s">
        <v>137</v>
      </c>
      <c r="DD5" s="20" t="s">
        <v>133</v>
      </c>
      <c r="DI5" s="20" t="s">
        <v>136</v>
      </c>
      <c r="DJ5" s="20" t="s">
        <v>136</v>
      </c>
      <c r="DK5" s="20" t="s">
        <v>136</v>
      </c>
      <c r="DM5" s="20" t="s">
        <v>137</v>
      </c>
      <c r="DN5" s="20" t="s">
        <v>136</v>
      </c>
      <c r="DQ5" s="20" t="s">
        <v>133</v>
      </c>
    </row>
    <row r="6" spans="1:135" s="22" customFormat="1" ht="12.5" x14ac:dyDescent="0.25">
      <c r="A6" s="19">
        <v>43616.391481331018</v>
      </c>
      <c r="B6" s="20" t="s">
        <v>156</v>
      </c>
      <c r="C6" s="20" t="s">
        <v>144</v>
      </c>
      <c r="D6" s="20" t="s">
        <v>196</v>
      </c>
      <c r="E6" s="20">
        <v>200500849</v>
      </c>
      <c r="F6" s="20" t="s">
        <v>197</v>
      </c>
      <c r="G6" s="21" t="s">
        <v>198</v>
      </c>
      <c r="H6" s="20" t="s">
        <v>184</v>
      </c>
      <c r="N6" s="20" t="s">
        <v>133</v>
      </c>
      <c r="P6" s="20" t="s">
        <v>133</v>
      </c>
      <c r="S6" s="20" t="s">
        <v>133</v>
      </c>
      <c r="Z6" s="20" t="s">
        <v>133</v>
      </c>
      <c r="AG6" s="20" t="s">
        <v>133</v>
      </c>
      <c r="AH6" s="20" t="s">
        <v>133</v>
      </c>
      <c r="AI6" s="20" t="s">
        <v>133</v>
      </c>
      <c r="AK6" s="20" t="s">
        <v>133</v>
      </c>
      <c r="AL6" s="20" t="s">
        <v>133</v>
      </c>
      <c r="AO6" s="20" t="s">
        <v>133</v>
      </c>
      <c r="AU6" s="20" t="s">
        <v>133</v>
      </c>
      <c r="BB6" s="20" t="s">
        <v>133</v>
      </c>
      <c r="BD6" s="20" t="s">
        <v>133</v>
      </c>
      <c r="BG6" s="20" t="s">
        <v>133</v>
      </c>
      <c r="BN6" s="20" t="s">
        <v>133</v>
      </c>
      <c r="BU6" s="20" t="s">
        <v>133</v>
      </c>
      <c r="BV6" s="20" t="s">
        <v>133</v>
      </c>
      <c r="BW6" s="20" t="s">
        <v>133</v>
      </c>
      <c r="BY6" s="20" t="s">
        <v>133</v>
      </c>
      <c r="BZ6" s="20" t="s">
        <v>133</v>
      </c>
      <c r="CC6" s="20" t="s">
        <v>133</v>
      </c>
      <c r="CI6" s="20" t="s">
        <v>133</v>
      </c>
      <c r="CP6" s="20" t="s">
        <v>133</v>
      </c>
      <c r="CR6" s="20" t="s">
        <v>133</v>
      </c>
      <c r="CU6" s="20" t="s">
        <v>133</v>
      </c>
      <c r="DB6" s="20" t="s">
        <v>133</v>
      </c>
      <c r="DI6" s="20" t="s">
        <v>133</v>
      </c>
      <c r="DJ6" s="20" t="s">
        <v>133</v>
      </c>
      <c r="DK6" s="20" t="s">
        <v>133</v>
      </c>
      <c r="DM6" s="20" t="s">
        <v>133</v>
      </c>
      <c r="DN6" s="20" t="s">
        <v>133</v>
      </c>
      <c r="DQ6" s="20" t="s">
        <v>133</v>
      </c>
      <c r="DW6" s="20" t="s">
        <v>133</v>
      </c>
      <c r="DY6" s="20" t="s">
        <v>199</v>
      </c>
    </row>
    <row r="7" spans="1:135" s="22" customFormat="1" ht="12.5" x14ac:dyDescent="0.25">
      <c r="A7" s="19">
        <v>43616.571717962965</v>
      </c>
      <c r="B7" s="20" t="s">
        <v>148</v>
      </c>
      <c r="C7" s="20" t="s">
        <v>144</v>
      </c>
      <c r="D7" s="20" t="s">
        <v>149</v>
      </c>
      <c r="E7" s="20">
        <v>200501457</v>
      </c>
      <c r="F7" s="20" t="s">
        <v>150</v>
      </c>
      <c r="G7" s="21" t="s">
        <v>200</v>
      </c>
      <c r="H7" s="20" t="s">
        <v>184</v>
      </c>
      <c r="I7" s="20" t="s">
        <v>133</v>
      </c>
      <c r="N7" s="20" t="s">
        <v>133</v>
      </c>
      <c r="P7" s="20" t="s">
        <v>133</v>
      </c>
      <c r="W7" s="20" t="s">
        <v>133</v>
      </c>
      <c r="Z7" s="20" t="s">
        <v>133</v>
      </c>
      <c r="AB7" s="20" t="s">
        <v>133</v>
      </c>
      <c r="AG7" s="20" t="s">
        <v>133</v>
      </c>
      <c r="AH7" s="20" t="s">
        <v>133</v>
      </c>
      <c r="AI7" s="20" t="s">
        <v>133</v>
      </c>
      <c r="AL7" s="20" t="s">
        <v>133</v>
      </c>
      <c r="AO7" s="20" t="s">
        <v>133</v>
      </c>
      <c r="AW7" s="20" t="s">
        <v>133</v>
      </c>
      <c r="BB7" s="20" t="s">
        <v>133</v>
      </c>
      <c r="BD7" s="20" t="s">
        <v>133</v>
      </c>
      <c r="BK7" s="20" t="s">
        <v>133</v>
      </c>
      <c r="BN7" s="20" t="s">
        <v>136</v>
      </c>
      <c r="BP7" s="20" t="s">
        <v>133</v>
      </c>
      <c r="BU7" s="20" t="s">
        <v>133</v>
      </c>
      <c r="BV7" s="20" t="s">
        <v>133</v>
      </c>
      <c r="BW7" s="20" t="s">
        <v>133</v>
      </c>
      <c r="BY7" s="20" t="s">
        <v>133</v>
      </c>
      <c r="BZ7" s="20" t="s">
        <v>133</v>
      </c>
      <c r="CC7" s="20" t="s">
        <v>133</v>
      </c>
      <c r="CK7" s="20" t="s">
        <v>133</v>
      </c>
      <c r="CP7" s="20" t="s">
        <v>133</v>
      </c>
      <c r="CR7" s="20" t="s">
        <v>133</v>
      </c>
      <c r="CY7" s="20" t="s">
        <v>133</v>
      </c>
      <c r="DB7" s="20" t="s">
        <v>133</v>
      </c>
      <c r="DD7" s="20" t="s">
        <v>133</v>
      </c>
      <c r="DI7" s="20" t="s">
        <v>133</v>
      </c>
      <c r="DJ7" s="20" t="s">
        <v>133</v>
      </c>
      <c r="DK7" s="20" t="s">
        <v>133</v>
      </c>
      <c r="DM7" s="20" t="s">
        <v>133</v>
      </c>
      <c r="DN7" s="20" t="s">
        <v>133</v>
      </c>
      <c r="DQ7" s="20" t="s">
        <v>133</v>
      </c>
    </row>
    <row r="8" spans="1:135" s="22" customFormat="1" ht="12.5" x14ac:dyDescent="0.25">
      <c r="A8" s="19">
        <v>43616.359254861112</v>
      </c>
      <c r="B8" s="20" t="s">
        <v>201</v>
      </c>
      <c r="C8" s="20" t="s">
        <v>144</v>
      </c>
      <c r="D8" s="20" t="s">
        <v>202</v>
      </c>
      <c r="E8" s="20">
        <v>200501322</v>
      </c>
      <c r="F8" s="20" t="s">
        <v>203</v>
      </c>
      <c r="G8" s="21" t="s">
        <v>204</v>
      </c>
      <c r="H8" s="20" t="s">
        <v>184</v>
      </c>
      <c r="I8" s="20" t="s">
        <v>133</v>
      </c>
      <c r="M8" s="20" t="s">
        <v>133</v>
      </c>
      <c r="N8" s="20" t="s">
        <v>133</v>
      </c>
      <c r="P8" s="20" t="s">
        <v>133</v>
      </c>
      <c r="S8" s="20" t="s">
        <v>133</v>
      </c>
      <c r="W8" s="20" t="s">
        <v>133</v>
      </c>
      <c r="Z8" s="20" t="s">
        <v>133</v>
      </c>
      <c r="AB8" s="20" t="s">
        <v>133</v>
      </c>
      <c r="AC8" s="20" t="s">
        <v>133</v>
      </c>
      <c r="AG8" s="20" t="s">
        <v>133</v>
      </c>
      <c r="AH8" s="20" t="s">
        <v>133</v>
      </c>
      <c r="AI8" s="20" t="s">
        <v>133</v>
      </c>
      <c r="AK8" s="20" t="s">
        <v>133</v>
      </c>
      <c r="AL8" s="20" t="s">
        <v>133</v>
      </c>
      <c r="AO8" s="20" t="s">
        <v>133</v>
      </c>
      <c r="AU8" s="20" t="s">
        <v>133</v>
      </c>
      <c r="AW8" s="20" t="s">
        <v>133</v>
      </c>
      <c r="BB8" s="20" t="s">
        <v>133</v>
      </c>
      <c r="BD8" s="20" t="s">
        <v>133</v>
      </c>
      <c r="BG8" s="20" t="s">
        <v>133</v>
      </c>
      <c r="BK8" s="20" t="s">
        <v>133</v>
      </c>
      <c r="BN8" s="20" t="s">
        <v>133</v>
      </c>
      <c r="BP8" s="20" t="s">
        <v>133</v>
      </c>
      <c r="BQ8" s="20" t="s">
        <v>133</v>
      </c>
      <c r="BU8" s="20" t="s">
        <v>133</v>
      </c>
      <c r="BV8" s="20" t="s">
        <v>133</v>
      </c>
      <c r="BW8" s="20" t="s">
        <v>133</v>
      </c>
      <c r="BY8" s="20" t="s">
        <v>133</v>
      </c>
      <c r="BZ8" s="20" t="s">
        <v>133</v>
      </c>
      <c r="CC8" s="20" t="s">
        <v>133</v>
      </c>
      <c r="CI8" s="20" t="s">
        <v>133</v>
      </c>
      <c r="CK8" s="20" t="s">
        <v>133</v>
      </c>
      <c r="CP8" s="20" t="s">
        <v>133</v>
      </c>
      <c r="CR8" s="20" t="s">
        <v>133</v>
      </c>
      <c r="CU8" s="20" t="s">
        <v>133</v>
      </c>
      <c r="CY8" s="20" t="s">
        <v>133</v>
      </c>
      <c r="DB8" s="20" t="s">
        <v>133</v>
      </c>
      <c r="DD8" s="20" t="s">
        <v>133</v>
      </c>
      <c r="DE8" s="20" t="s">
        <v>133</v>
      </c>
      <c r="DI8" s="20" t="s">
        <v>133</v>
      </c>
      <c r="DJ8" s="20" t="s">
        <v>133</v>
      </c>
      <c r="DK8" s="20" t="s">
        <v>133</v>
      </c>
      <c r="DM8" s="20" t="s">
        <v>133</v>
      </c>
      <c r="DN8" s="20" t="s">
        <v>133</v>
      </c>
      <c r="DQ8" s="20" t="s">
        <v>133</v>
      </c>
      <c r="DV8" s="20" t="s">
        <v>133</v>
      </c>
      <c r="DW8" s="20" t="s">
        <v>133</v>
      </c>
      <c r="DY8" s="20" t="s">
        <v>205</v>
      </c>
    </row>
    <row r="9" spans="1:135" s="22" customFormat="1" ht="12.5" x14ac:dyDescent="0.25">
      <c r="A9" s="19">
        <v>43618.865757858795</v>
      </c>
      <c r="B9" s="20" t="s">
        <v>206</v>
      </c>
      <c r="C9" s="20" t="s">
        <v>177</v>
      </c>
      <c r="D9" s="20" t="s">
        <v>207</v>
      </c>
      <c r="E9" s="20">
        <v>200501574</v>
      </c>
      <c r="F9" s="20" t="s">
        <v>208</v>
      </c>
      <c r="G9" s="21" t="s">
        <v>209</v>
      </c>
      <c r="H9" s="20" t="s">
        <v>184</v>
      </c>
      <c r="I9" s="20" t="s">
        <v>133</v>
      </c>
      <c r="P9" s="20" t="s">
        <v>133</v>
      </c>
      <c r="W9" s="20" t="s">
        <v>133</v>
      </c>
      <c r="Z9" s="20" t="s">
        <v>133</v>
      </c>
      <c r="AB9" s="20" t="s">
        <v>133</v>
      </c>
      <c r="AC9" s="20" t="s">
        <v>133</v>
      </c>
      <c r="AG9" s="20" t="s">
        <v>133</v>
      </c>
      <c r="AH9" s="20" t="s">
        <v>133</v>
      </c>
      <c r="AK9" s="20" t="s">
        <v>133</v>
      </c>
      <c r="AL9" s="20" t="s">
        <v>133</v>
      </c>
      <c r="AO9" s="20" t="s">
        <v>133</v>
      </c>
      <c r="AR9" s="20" t="s">
        <v>133</v>
      </c>
      <c r="AW9" s="20" t="s">
        <v>133</v>
      </c>
      <c r="BD9" s="20" t="s">
        <v>133</v>
      </c>
      <c r="BK9" s="20" t="s">
        <v>133</v>
      </c>
      <c r="BN9" s="20" t="s">
        <v>133</v>
      </c>
      <c r="BP9" s="20" t="s">
        <v>133</v>
      </c>
      <c r="BQ9" s="20" t="s">
        <v>133</v>
      </c>
      <c r="BU9" s="20" t="s">
        <v>133</v>
      </c>
      <c r="BV9" s="20" t="s">
        <v>133</v>
      </c>
      <c r="BW9" s="20" t="s">
        <v>133</v>
      </c>
      <c r="BY9" s="20" t="s">
        <v>133</v>
      </c>
      <c r="BZ9" s="20" t="s">
        <v>133</v>
      </c>
      <c r="CC9" s="20" t="s">
        <v>133</v>
      </c>
      <c r="CF9" s="20" t="s">
        <v>133</v>
      </c>
      <c r="CK9" s="20" t="s">
        <v>133</v>
      </c>
      <c r="CR9" s="20" t="s">
        <v>133</v>
      </c>
      <c r="CY9" s="20" t="s">
        <v>133</v>
      </c>
      <c r="DB9" s="20" t="s">
        <v>133</v>
      </c>
      <c r="DD9" s="20" t="s">
        <v>133</v>
      </c>
      <c r="DE9" s="20" t="s">
        <v>133</v>
      </c>
      <c r="DI9" s="20" t="s">
        <v>133</v>
      </c>
      <c r="DJ9" s="20" t="s">
        <v>133</v>
      </c>
      <c r="DK9" s="20" t="s">
        <v>133</v>
      </c>
      <c r="DM9" s="20" t="s">
        <v>133</v>
      </c>
      <c r="DN9" s="20" t="s">
        <v>133</v>
      </c>
      <c r="DQ9" s="20" t="s">
        <v>133</v>
      </c>
      <c r="DT9" s="20" t="s">
        <v>133</v>
      </c>
    </row>
    <row r="10" spans="1:135" s="22" customFormat="1" ht="12.5" x14ac:dyDescent="0.25">
      <c r="A10" s="19">
        <v>43616.275464293984</v>
      </c>
      <c r="B10" s="20" t="s">
        <v>210</v>
      </c>
      <c r="C10" s="20" t="s">
        <v>177</v>
      </c>
      <c r="D10" s="20" t="s">
        <v>211</v>
      </c>
      <c r="E10" s="20">
        <v>200501581</v>
      </c>
      <c r="F10" s="20" t="s">
        <v>212</v>
      </c>
      <c r="G10" s="21" t="s">
        <v>213</v>
      </c>
      <c r="H10" s="20" t="s">
        <v>184</v>
      </c>
      <c r="I10" s="20" t="s">
        <v>133</v>
      </c>
      <c r="J10" s="20" t="s">
        <v>133</v>
      </c>
      <c r="K10" s="20" t="s">
        <v>133</v>
      </c>
      <c r="P10" s="20" t="s">
        <v>133</v>
      </c>
      <c r="R10" s="20" t="s">
        <v>133</v>
      </c>
      <c r="Y10" s="20" t="s">
        <v>133</v>
      </c>
      <c r="Z10" s="20" t="s">
        <v>133</v>
      </c>
      <c r="AA10" s="20" t="s">
        <v>133</v>
      </c>
      <c r="AB10" s="20" t="s">
        <v>133</v>
      </c>
      <c r="AC10" s="20" t="s">
        <v>133</v>
      </c>
      <c r="AH10" s="20" t="s">
        <v>133</v>
      </c>
      <c r="AI10" s="20" t="s">
        <v>133</v>
      </c>
      <c r="AK10" s="20" t="s">
        <v>133</v>
      </c>
      <c r="AL10" s="20" t="s">
        <v>133</v>
      </c>
      <c r="AO10" s="20" t="s">
        <v>133</v>
      </c>
      <c r="AW10" s="20" t="s">
        <v>133</v>
      </c>
      <c r="AX10" s="20" t="s">
        <v>133</v>
      </c>
      <c r="AY10" s="20" t="s">
        <v>133</v>
      </c>
      <c r="BF10" s="20" t="s">
        <v>133</v>
      </c>
      <c r="BM10" s="20" t="s">
        <v>133</v>
      </c>
      <c r="BN10" s="20" t="s">
        <v>133</v>
      </c>
      <c r="BO10" s="20" t="s">
        <v>133</v>
      </c>
      <c r="BP10" s="20" t="s">
        <v>133</v>
      </c>
      <c r="BQ10" s="20" t="s">
        <v>133</v>
      </c>
      <c r="BW10" s="20" t="s">
        <v>133</v>
      </c>
      <c r="BY10" s="20" t="s">
        <v>133</v>
      </c>
      <c r="BZ10" s="20" t="s">
        <v>133</v>
      </c>
      <c r="CC10" s="20" t="s">
        <v>133</v>
      </c>
      <c r="CK10" s="20" t="s">
        <v>133</v>
      </c>
      <c r="CT10" s="20" t="s">
        <v>133</v>
      </c>
      <c r="DA10" s="20" t="s">
        <v>133</v>
      </c>
      <c r="DB10" s="20" t="s">
        <v>133</v>
      </c>
      <c r="DC10" s="20" t="s">
        <v>133</v>
      </c>
      <c r="DD10" s="20" t="s">
        <v>133</v>
      </c>
      <c r="DE10" s="20" t="s">
        <v>133</v>
      </c>
      <c r="DJ10" s="20" t="s">
        <v>133</v>
      </c>
      <c r="DK10" s="20" t="s">
        <v>133</v>
      </c>
      <c r="DM10" s="20" t="s">
        <v>133</v>
      </c>
      <c r="DN10" s="20" t="s">
        <v>133</v>
      </c>
      <c r="DQ10" s="20" t="s">
        <v>133</v>
      </c>
      <c r="DY10" s="20" t="s">
        <v>214</v>
      </c>
    </row>
    <row r="11" spans="1:135" s="22" customFormat="1" ht="12.5" x14ac:dyDescent="0.25">
      <c r="A11" s="19">
        <v>43617.739871122685</v>
      </c>
      <c r="B11" s="20" t="s">
        <v>215</v>
      </c>
      <c r="C11" s="20" t="s">
        <v>177</v>
      </c>
      <c r="D11" s="20" t="s">
        <v>216</v>
      </c>
      <c r="E11" s="20">
        <v>200500582</v>
      </c>
      <c r="F11" s="20" t="s">
        <v>217</v>
      </c>
      <c r="G11" s="21" t="s">
        <v>218</v>
      </c>
      <c r="H11" s="20" t="s">
        <v>184</v>
      </c>
      <c r="I11" s="20" t="s">
        <v>152</v>
      </c>
      <c r="J11" s="20" t="s">
        <v>136</v>
      </c>
      <c r="P11" s="20" t="s">
        <v>133</v>
      </c>
      <c r="S11" s="20" t="s">
        <v>133</v>
      </c>
      <c r="W11" s="20" t="s">
        <v>133</v>
      </c>
      <c r="Z11" s="20" t="s">
        <v>133</v>
      </c>
      <c r="AA11" s="20" t="s">
        <v>133</v>
      </c>
      <c r="AB11" s="20" t="s">
        <v>133</v>
      </c>
      <c r="AG11" s="20" t="s">
        <v>136</v>
      </c>
      <c r="AH11" s="20" t="s">
        <v>133</v>
      </c>
      <c r="AI11" s="20" t="s">
        <v>133</v>
      </c>
      <c r="AL11" s="20" t="s">
        <v>133</v>
      </c>
      <c r="AO11" s="20" t="s">
        <v>136</v>
      </c>
      <c r="AR11" s="20" t="s">
        <v>136</v>
      </c>
      <c r="AW11" s="20" t="s">
        <v>133</v>
      </c>
      <c r="AY11" s="20" t="s">
        <v>137</v>
      </c>
      <c r="BD11" s="20" t="s">
        <v>133</v>
      </c>
      <c r="BG11" s="20" t="s">
        <v>133</v>
      </c>
      <c r="BK11" s="20" t="s">
        <v>133</v>
      </c>
      <c r="BN11" s="20" t="s">
        <v>133</v>
      </c>
      <c r="BO11" s="20" t="s">
        <v>136</v>
      </c>
      <c r="BP11" s="20" t="s">
        <v>133</v>
      </c>
      <c r="BU11" s="20" t="s">
        <v>133</v>
      </c>
      <c r="BV11" s="20" t="s">
        <v>133</v>
      </c>
      <c r="BW11" s="20" t="s">
        <v>137</v>
      </c>
      <c r="BZ11" s="20" t="s">
        <v>133</v>
      </c>
      <c r="CC11" s="20" t="s">
        <v>137</v>
      </c>
      <c r="CF11" s="20" t="s">
        <v>133</v>
      </c>
      <c r="CK11" s="20" t="s">
        <v>133</v>
      </c>
      <c r="CL11" s="20" t="s">
        <v>136</v>
      </c>
      <c r="CR11" s="20" t="s">
        <v>133</v>
      </c>
      <c r="CU11" s="20" t="s">
        <v>133</v>
      </c>
      <c r="CY11" s="20" t="s">
        <v>133</v>
      </c>
      <c r="DB11" s="20" t="s">
        <v>133</v>
      </c>
      <c r="DC11" s="20" t="s">
        <v>133</v>
      </c>
      <c r="DD11" s="20" t="s">
        <v>133</v>
      </c>
      <c r="DI11" s="20" t="s">
        <v>133</v>
      </c>
      <c r="DJ11" s="20" t="s">
        <v>137</v>
      </c>
      <c r="DK11" s="20" t="s">
        <v>137</v>
      </c>
      <c r="DN11" s="20" t="s">
        <v>136</v>
      </c>
      <c r="DQ11" s="20" t="s">
        <v>152</v>
      </c>
      <c r="DT11" s="20" t="s">
        <v>133</v>
      </c>
      <c r="DY11" s="20" t="s">
        <v>219</v>
      </c>
    </row>
    <row r="12" spans="1:135" s="22" customFormat="1" ht="12.5" x14ac:dyDescent="0.25">
      <c r="A12" s="19">
        <v>43617.752409062501</v>
      </c>
      <c r="B12" s="20" t="s">
        <v>220</v>
      </c>
      <c r="C12" s="20" t="s">
        <v>177</v>
      </c>
      <c r="D12" s="20" t="s">
        <v>221</v>
      </c>
      <c r="E12" s="20">
        <v>200501070</v>
      </c>
      <c r="F12" s="20" t="s">
        <v>222</v>
      </c>
      <c r="G12" s="20" t="s">
        <v>223</v>
      </c>
      <c r="H12" s="20" t="s">
        <v>184</v>
      </c>
      <c r="I12" s="20" t="s">
        <v>133</v>
      </c>
      <c r="N12" s="20" t="s">
        <v>133</v>
      </c>
      <c r="P12" s="20" t="s">
        <v>133</v>
      </c>
      <c r="W12" s="20" t="s">
        <v>133</v>
      </c>
      <c r="Z12" s="20" t="s">
        <v>133</v>
      </c>
      <c r="AB12" s="20" t="s">
        <v>133</v>
      </c>
      <c r="AC12" s="20" t="s">
        <v>133</v>
      </c>
      <c r="AG12" s="20" t="s">
        <v>133</v>
      </c>
      <c r="AH12" s="20" t="s">
        <v>133</v>
      </c>
      <c r="AI12" s="20" t="s">
        <v>133</v>
      </c>
      <c r="AK12" s="20" t="s">
        <v>133</v>
      </c>
      <c r="AL12" s="20" t="s">
        <v>133</v>
      </c>
      <c r="AO12" s="20" t="s">
        <v>133</v>
      </c>
      <c r="AU12" s="20" t="s">
        <v>133</v>
      </c>
      <c r="AW12" s="20" t="s">
        <v>133</v>
      </c>
      <c r="BB12" s="20" t="s">
        <v>133</v>
      </c>
      <c r="BD12" s="20" t="s">
        <v>133</v>
      </c>
      <c r="BK12" s="20" t="s">
        <v>133</v>
      </c>
      <c r="BN12" s="20" t="s">
        <v>133</v>
      </c>
      <c r="BP12" s="20" t="s">
        <v>133</v>
      </c>
      <c r="BQ12" s="20" t="s">
        <v>133</v>
      </c>
      <c r="BU12" s="20" t="s">
        <v>133</v>
      </c>
      <c r="BV12" s="20" t="s">
        <v>133</v>
      </c>
      <c r="BW12" s="20" t="s">
        <v>133</v>
      </c>
      <c r="BZ12" s="20" t="s">
        <v>133</v>
      </c>
      <c r="CC12" s="20" t="s">
        <v>133</v>
      </c>
      <c r="CD12" s="20" t="s">
        <v>133</v>
      </c>
      <c r="CI12" s="20" t="s">
        <v>133</v>
      </c>
      <c r="CK12" s="20" t="s">
        <v>133</v>
      </c>
      <c r="CP12" s="20" t="s">
        <v>133</v>
      </c>
      <c r="CR12" s="20" t="s">
        <v>133</v>
      </c>
      <c r="CY12" s="20" t="s">
        <v>133</v>
      </c>
      <c r="DB12" s="20" t="s">
        <v>133</v>
      </c>
      <c r="DD12" s="20" t="s">
        <v>133</v>
      </c>
      <c r="DE12" s="20" t="s">
        <v>133</v>
      </c>
      <c r="DI12" s="20" t="s">
        <v>133</v>
      </c>
      <c r="DJ12" s="20" t="s">
        <v>133</v>
      </c>
      <c r="DK12" s="20" t="s">
        <v>133</v>
      </c>
      <c r="DM12" s="20" t="s">
        <v>133</v>
      </c>
      <c r="DN12" s="20" t="s">
        <v>133</v>
      </c>
      <c r="DQ12" s="20" t="s">
        <v>133</v>
      </c>
      <c r="DW12" s="20" t="s">
        <v>133</v>
      </c>
      <c r="DY12" s="20" t="s">
        <v>224</v>
      </c>
    </row>
    <row r="13" spans="1:135" s="22" customFormat="1" ht="12.5" x14ac:dyDescent="0.25">
      <c r="A13" s="19">
        <v>43620.494765983793</v>
      </c>
      <c r="B13" s="20" t="s">
        <v>225</v>
      </c>
      <c r="C13" s="20" t="s">
        <v>151</v>
      </c>
      <c r="D13" s="20" t="s">
        <v>226</v>
      </c>
      <c r="E13" s="20">
        <v>200100012</v>
      </c>
      <c r="F13" s="20" t="s">
        <v>227</v>
      </c>
      <c r="G13" s="21" t="s">
        <v>228</v>
      </c>
      <c r="H13" s="20" t="s">
        <v>184</v>
      </c>
      <c r="I13" s="20" t="s">
        <v>133</v>
      </c>
      <c r="J13" s="20" t="s">
        <v>133</v>
      </c>
      <c r="K13" s="20" t="s">
        <v>136</v>
      </c>
      <c r="P13" s="20" t="s">
        <v>133</v>
      </c>
      <c r="Q13" s="20" t="s">
        <v>137</v>
      </c>
      <c r="R13" s="20" t="s">
        <v>136</v>
      </c>
      <c r="S13" s="20" t="s">
        <v>133</v>
      </c>
      <c r="X13" s="20" t="s">
        <v>133</v>
      </c>
      <c r="Y13" s="20" t="s">
        <v>133</v>
      </c>
      <c r="Z13" s="20" t="s">
        <v>133</v>
      </c>
      <c r="AA13" s="20" t="s">
        <v>136</v>
      </c>
      <c r="AH13" s="20" t="s">
        <v>133</v>
      </c>
      <c r="AI13" s="20" t="s">
        <v>133</v>
      </c>
      <c r="AK13" s="20" t="s">
        <v>136</v>
      </c>
      <c r="AL13" s="20" t="s">
        <v>133</v>
      </c>
      <c r="AM13" s="20" t="s">
        <v>136</v>
      </c>
      <c r="AO13" s="20" t="s">
        <v>133</v>
      </c>
      <c r="AS13" s="20" t="s">
        <v>133</v>
      </c>
      <c r="AT13" s="20" t="s">
        <v>133</v>
      </c>
      <c r="AU13" s="20" t="s">
        <v>133</v>
      </c>
      <c r="AW13" s="20" t="s">
        <v>133</v>
      </c>
      <c r="AX13" s="20" t="s">
        <v>133</v>
      </c>
      <c r="AY13" s="20" t="s">
        <v>136</v>
      </c>
      <c r="BD13" s="20" t="s">
        <v>133</v>
      </c>
      <c r="BE13" s="20" t="s">
        <v>136</v>
      </c>
      <c r="BF13" s="20" t="s">
        <v>136</v>
      </c>
      <c r="BG13" s="20" t="s">
        <v>133</v>
      </c>
      <c r="BL13" s="20" t="s">
        <v>133</v>
      </c>
      <c r="BM13" s="20" t="s">
        <v>133</v>
      </c>
      <c r="BN13" s="20" t="s">
        <v>136</v>
      </c>
      <c r="BO13" s="20" t="s">
        <v>136</v>
      </c>
      <c r="BW13" s="20" t="s">
        <v>133</v>
      </c>
      <c r="BX13" s="20" t="s">
        <v>133</v>
      </c>
      <c r="BY13" s="20" t="s">
        <v>133</v>
      </c>
      <c r="BZ13" s="20" t="s">
        <v>133</v>
      </c>
      <c r="CA13" s="20" t="s">
        <v>136</v>
      </c>
      <c r="CC13" s="20" t="s">
        <v>133</v>
      </c>
      <c r="CG13" s="20" t="s">
        <v>133</v>
      </c>
      <c r="CH13" s="20" t="s">
        <v>133</v>
      </c>
      <c r="CI13" s="20" t="s">
        <v>133</v>
      </c>
      <c r="CK13" s="20" t="s">
        <v>133</v>
      </c>
      <c r="CL13" s="20" t="s">
        <v>136</v>
      </c>
      <c r="CM13" s="20" t="s">
        <v>136</v>
      </c>
      <c r="CR13" s="20" t="s">
        <v>133</v>
      </c>
      <c r="CS13" s="20" t="s">
        <v>137</v>
      </c>
      <c r="CT13" s="20" t="s">
        <v>133</v>
      </c>
      <c r="CU13" s="20" t="s">
        <v>133</v>
      </c>
      <c r="CZ13" s="20" t="s">
        <v>133</v>
      </c>
      <c r="DA13" s="20" t="s">
        <v>133</v>
      </c>
      <c r="DB13" s="20" t="s">
        <v>136</v>
      </c>
      <c r="DC13" s="20" t="s">
        <v>136</v>
      </c>
      <c r="DM13" s="20" t="s">
        <v>133</v>
      </c>
      <c r="DN13" s="20" t="s">
        <v>136</v>
      </c>
      <c r="DO13" s="20" t="s">
        <v>136</v>
      </c>
      <c r="DQ13" s="20" t="s">
        <v>133</v>
      </c>
      <c r="DU13" s="20" t="s">
        <v>137</v>
      </c>
      <c r="DV13" s="20" t="s">
        <v>136</v>
      </c>
      <c r="DW13" s="20" t="s">
        <v>133</v>
      </c>
    </row>
    <row r="14" spans="1:135" s="22" customFormat="1" ht="12.5" x14ac:dyDescent="0.25">
      <c r="A14" s="19">
        <v>43616.886857210644</v>
      </c>
      <c r="B14" s="20" t="s">
        <v>229</v>
      </c>
      <c r="C14" s="20" t="s">
        <v>151</v>
      </c>
      <c r="D14" s="20" t="s">
        <v>230</v>
      </c>
      <c r="E14" s="20">
        <v>200200780</v>
      </c>
      <c r="F14" s="20" t="s">
        <v>231</v>
      </c>
      <c r="G14" s="20" t="s">
        <v>232</v>
      </c>
      <c r="H14" s="20" t="s">
        <v>184</v>
      </c>
      <c r="N14" s="20" t="s">
        <v>133</v>
      </c>
      <c r="Z14" s="20" t="s">
        <v>137</v>
      </c>
      <c r="AB14" s="20" t="s">
        <v>152</v>
      </c>
      <c r="AH14" s="20" t="s">
        <v>133</v>
      </c>
      <c r="AI14" s="20" t="s">
        <v>137</v>
      </c>
      <c r="AK14" s="20" t="s">
        <v>133</v>
      </c>
      <c r="DY14" s="20" t="s">
        <v>233</v>
      </c>
    </row>
    <row r="15" spans="1:135" s="22" customFormat="1" ht="12.5" x14ac:dyDescent="0.25">
      <c r="A15" s="19">
        <v>43614.287166238428</v>
      </c>
      <c r="B15" s="20" t="s">
        <v>234</v>
      </c>
      <c r="C15" s="20" t="s">
        <v>130</v>
      </c>
      <c r="D15" s="20" t="s">
        <v>235</v>
      </c>
      <c r="E15" s="20">
        <v>200200263</v>
      </c>
      <c r="F15" s="20" t="s">
        <v>236</v>
      </c>
      <c r="G15" s="21" t="s">
        <v>237</v>
      </c>
      <c r="H15" s="20" t="s">
        <v>184</v>
      </c>
      <c r="I15" s="20" t="s">
        <v>133</v>
      </c>
      <c r="P15" s="20" t="s">
        <v>133</v>
      </c>
      <c r="R15" s="20" t="s">
        <v>133</v>
      </c>
      <c r="W15" s="20" t="s">
        <v>133</v>
      </c>
      <c r="AA15" s="20" t="s">
        <v>133</v>
      </c>
      <c r="AB15" s="20" t="s">
        <v>133</v>
      </c>
      <c r="AF15" s="20" t="s">
        <v>133</v>
      </c>
      <c r="AH15" s="20" t="s">
        <v>133</v>
      </c>
      <c r="AI15" s="20" t="s">
        <v>133</v>
      </c>
      <c r="AK15" s="20" t="s">
        <v>133</v>
      </c>
      <c r="AL15" s="20" t="s">
        <v>133</v>
      </c>
      <c r="AO15" s="20" t="s">
        <v>133</v>
      </c>
      <c r="AU15" s="20" t="s">
        <v>133</v>
      </c>
      <c r="AW15" s="20" t="s">
        <v>133</v>
      </c>
      <c r="BD15" s="20" t="s">
        <v>133</v>
      </c>
      <c r="BK15" s="20" t="s">
        <v>133</v>
      </c>
      <c r="BO15" s="20" t="s">
        <v>133</v>
      </c>
      <c r="BP15" s="20" t="s">
        <v>133</v>
      </c>
      <c r="BT15" s="20" t="s">
        <v>133</v>
      </c>
      <c r="BV15" s="20" t="s">
        <v>133</v>
      </c>
      <c r="BW15" s="20" t="s">
        <v>133</v>
      </c>
      <c r="BY15" s="20" t="s">
        <v>133</v>
      </c>
      <c r="BZ15" s="20" t="s">
        <v>133</v>
      </c>
      <c r="CC15" s="20" t="s">
        <v>133</v>
      </c>
      <c r="CI15" s="20" t="s">
        <v>133</v>
      </c>
      <c r="CK15" s="20" t="s">
        <v>133</v>
      </c>
      <c r="CL15" s="20" t="s">
        <v>133</v>
      </c>
      <c r="CR15" s="20" t="s">
        <v>133</v>
      </c>
      <c r="CT15" s="20" t="s">
        <v>133</v>
      </c>
      <c r="CY15" s="20" t="s">
        <v>133</v>
      </c>
      <c r="DC15" s="20" t="s">
        <v>133</v>
      </c>
      <c r="DD15" s="20" t="s">
        <v>133</v>
      </c>
      <c r="DH15" s="20" t="s">
        <v>133</v>
      </c>
      <c r="DJ15" s="20" t="s">
        <v>133</v>
      </c>
      <c r="DK15" s="20" t="s">
        <v>133</v>
      </c>
      <c r="DM15" s="20" t="s">
        <v>133</v>
      </c>
      <c r="DN15" s="20" t="s">
        <v>133</v>
      </c>
      <c r="DQ15" s="20" t="s">
        <v>133</v>
      </c>
      <c r="DW15" s="20" t="s">
        <v>133</v>
      </c>
    </row>
    <row r="16" spans="1:135" s="22" customFormat="1" ht="12.5" x14ac:dyDescent="0.25">
      <c r="A16" s="19">
        <v>43616.27962050926</v>
      </c>
      <c r="B16" s="20" t="s">
        <v>172</v>
      </c>
      <c r="C16" s="20" t="s">
        <v>130</v>
      </c>
      <c r="D16" s="20" t="s">
        <v>173</v>
      </c>
      <c r="E16" s="20">
        <v>200200035</v>
      </c>
      <c r="F16" s="20" t="s">
        <v>174</v>
      </c>
      <c r="G16" s="21" t="s">
        <v>238</v>
      </c>
      <c r="H16" s="20" t="s">
        <v>184</v>
      </c>
      <c r="I16" s="20" t="s">
        <v>133</v>
      </c>
      <c r="J16" s="20" t="s">
        <v>133</v>
      </c>
      <c r="P16" s="20" t="s">
        <v>133</v>
      </c>
      <c r="R16" s="20" t="s">
        <v>133</v>
      </c>
      <c r="AA16" s="20" t="s">
        <v>133</v>
      </c>
      <c r="AB16" s="20" t="s">
        <v>133</v>
      </c>
      <c r="AC16" s="20" t="s">
        <v>133</v>
      </c>
      <c r="AF16" s="20" t="s">
        <v>133</v>
      </c>
      <c r="AH16" s="20" t="s">
        <v>133</v>
      </c>
      <c r="AI16" s="20" t="s">
        <v>133</v>
      </c>
      <c r="AK16" s="20" t="s">
        <v>133</v>
      </c>
      <c r="AL16" s="20" t="s">
        <v>136</v>
      </c>
      <c r="AO16" s="20" t="s">
        <v>136</v>
      </c>
      <c r="AU16" s="20" t="s">
        <v>133</v>
      </c>
      <c r="AW16" s="20" t="s">
        <v>133</v>
      </c>
      <c r="AX16" s="20" t="s">
        <v>133</v>
      </c>
      <c r="BD16" s="20" t="s">
        <v>133</v>
      </c>
      <c r="BF16" s="20" t="s">
        <v>133</v>
      </c>
      <c r="BO16" s="20" t="s">
        <v>133</v>
      </c>
      <c r="BP16" s="20" t="s">
        <v>133</v>
      </c>
      <c r="BQ16" s="20" t="s">
        <v>133</v>
      </c>
      <c r="BT16" s="20" t="s">
        <v>133</v>
      </c>
      <c r="BV16" s="20" t="s">
        <v>133</v>
      </c>
      <c r="BW16" s="20" t="s">
        <v>133</v>
      </c>
      <c r="BY16" s="20" t="s">
        <v>133</v>
      </c>
      <c r="BZ16" s="20" t="s">
        <v>136</v>
      </c>
      <c r="CC16" s="20" t="s">
        <v>136</v>
      </c>
      <c r="CI16" s="20" t="s">
        <v>133</v>
      </c>
      <c r="CK16" s="20" t="s">
        <v>133</v>
      </c>
      <c r="CL16" s="20" t="s">
        <v>133</v>
      </c>
      <c r="CR16" s="20" t="s">
        <v>133</v>
      </c>
      <c r="CT16" s="20" t="s">
        <v>133</v>
      </c>
      <c r="DC16" s="20" t="s">
        <v>133</v>
      </c>
      <c r="DD16" s="20" t="s">
        <v>133</v>
      </c>
      <c r="DE16" s="20" t="s">
        <v>133</v>
      </c>
      <c r="DH16" s="20" t="s">
        <v>133</v>
      </c>
      <c r="DJ16" s="20" t="s">
        <v>133</v>
      </c>
      <c r="DK16" s="20" t="s">
        <v>133</v>
      </c>
      <c r="DM16" s="20" t="s">
        <v>133</v>
      </c>
      <c r="DN16" s="20" t="s">
        <v>133</v>
      </c>
      <c r="DQ16" s="20" t="s">
        <v>133</v>
      </c>
      <c r="DW16" s="20" t="s">
        <v>133</v>
      </c>
      <c r="DY16" s="20" t="s">
        <v>239</v>
      </c>
    </row>
    <row r="17" spans="1:129" s="22" customFormat="1" ht="12.5" x14ac:dyDescent="0.25">
      <c r="A17" s="19">
        <v>43616.281249247681</v>
      </c>
      <c r="B17" s="20" t="s">
        <v>165</v>
      </c>
      <c r="C17" s="20" t="s">
        <v>130</v>
      </c>
      <c r="D17" s="20" t="s">
        <v>166</v>
      </c>
      <c r="E17" s="20">
        <v>200201060</v>
      </c>
      <c r="F17" s="20" t="s">
        <v>167</v>
      </c>
      <c r="G17" s="21" t="s">
        <v>240</v>
      </c>
      <c r="H17" s="20" t="s">
        <v>184</v>
      </c>
      <c r="AV17" s="20" t="s">
        <v>133</v>
      </c>
      <c r="CJ17" s="20" t="s">
        <v>133</v>
      </c>
      <c r="DX17" s="20" t="s">
        <v>133</v>
      </c>
      <c r="DY17" s="20" t="s">
        <v>241</v>
      </c>
    </row>
    <row r="18" spans="1:129" s="22" customFormat="1" ht="12.5" x14ac:dyDescent="0.25">
      <c r="A18" s="19">
        <v>43616.360478715273</v>
      </c>
      <c r="B18" s="20" t="s">
        <v>147</v>
      </c>
      <c r="C18" s="20" t="s">
        <v>130</v>
      </c>
      <c r="D18" s="20" t="s">
        <v>158</v>
      </c>
      <c r="E18" s="20">
        <v>200200058</v>
      </c>
      <c r="F18" s="20" t="s">
        <v>242</v>
      </c>
      <c r="G18" s="21" t="s">
        <v>243</v>
      </c>
      <c r="H18" s="20" t="s">
        <v>184</v>
      </c>
      <c r="I18" s="20" t="s">
        <v>133</v>
      </c>
      <c r="J18" s="20" t="s">
        <v>133</v>
      </c>
      <c r="K18" s="20" t="s">
        <v>133</v>
      </c>
      <c r="P18" s="20" t="s">
        <v>136</v>
      </c>
      <c r="Z18" s="20" t="s">
        <v>133</v>
      </c>
      <c r="AA18" s="20" t="s">
        <v>133</v>
      </c>
      <c r="AB18" s="20" t="s">
        <v>136</v>
      </c>
      <c r="AC18" s="20" t="s">
        <v>133</v>
      </c>
      <c r="AH18" s="20" t="s">
        <v>133</v>
      </c>
      <c r="AI18" s="20" t="s">
        <v>133</v>
      </c>
      <c r="AK18" s="20" t="s">
        <v>133</v>
      </c>
      <c r="AL18" s="20" t="s">
        <v>133</v>
      </c>
      <c r="AO18" s="20" t="s">
        <v>133</v>
      </c>
      <c r="AW18" s="20" t="s">
        <v>133</v>
      </c>
      <c r="AX18" s="20" t="s">
        <v>133</v>
      </c>
      <c r="AY18" s="20" t="s">
        <v>133</v>
      </c>
      <c r="BD18" s="20" t="s">
        <v>133</v>
      </c>
      <c r="BN18" s="20" t="s">
        <v>136</v>
      </c>
      <c r="BO18" s="20" t="s">
        <v>133</v>
      </c>
      <c r="BP18" s="20" t="s">
        <v>133</v>
      </c>
      <c r="BQ18" s="20" t="s">
        <v>133</v>
      </c>
      <c r="BV18" s="20" t="s">
        <v>133</v>
      </c>
      <c r="BW18" s="20" t="s">
        <v>133</v>
      </c>
      <c r="BY18" s="20" t="s">
        <v>133</v>
      </c>
      <c r="BZ18" s="20" t="s">
        <v>133</v>
      </c>
      <c r="CC18" s="20" t="s">
        <v>133</v>
      </c>
      <c r="CK18" s="20" t="s">
        <v>133</v>
      </c>
      <c r="CL18" s="20" t="s">
        <v>133</v>
      </c>
      <c r="CM18" s="20" t="s">
        <v>133</v>
      </c>
      <c r="CR18" s="20" t="s">
        <v>133</v>
      </c>
      <c r="DB18" s="20" t="s">
        <v>136</v>
      </c>
      <c r="DC18" s="20" t="s">
        <v>133</v>
      </c>
      <c r="DD18" s="20" t="s">
        <v>133</v>
      </c>
      <c r="DE18" s="20" t="s">
        <v>133</v>
      </c>
      <c r="DJ18" s="20" t="s">
        <v>133</v>
      </c>
      <c r="DK18" s="20" t="s">
        <v>133</v>
      </c>
      <c r="DM18" s="20" t="s">
        <v>133</v>
      </c>
      <c r="DN18" s="20" t="s">
        <v>133</v>
      </c>
      <c r="DQ18" s="20" t="s">
        <v>133</v>
      </c>
      <c r="DY18" s="20" t="s">
        <v>244</v>
      </c>
    </row>
    <row r="19" spans="1:129" s="22" customFormat="1" ht="12.5" x14ac:dyDescent="0.25">
      <c r="A19" s="19">
        <v>43615.14769297454</v>
      </c>
      <c r="B19" s="20" t="s">
        <v>245</v>
      </c>
      <c r="C19" s="20" t="s">
        <v>130</v>
      </c>
      <c r="D19" s="20" t="s">
        <v>246</v>
      </c>
      <c r="E19" s="20">
        <v>200200075</v>
      </c>
      <c r="F19" s="20" t="s">
        <v>247</v>
      </c>
      <c r="G19" s="21" t="s">
        <v>248</v>
      </c>
      <c r="H19" s="20" t="s">
        <v>184</v>
      </c>
      <c r="I19" s="20" t="s">
        <v>133</v>
      </c>
      <c r="J19" s="20" t="s">
        <v>133</v>
      </c>
      <c r="L19" s="20" t="s">
        <v>133</v>
      </c>
      <c r="P19" s="20" t="s">
        <v>133</v>
      </c>
      <c r="R19" s="20" t="s">
        <v>133</v>
      </c>
      <c r="S19" s="20" t="s">
        <v>133</v>
      </c>
      <c r="V19" s="20" t="s">
        <v>133</v>
      </c>
      <c r="W19" s="20" t="s">
        <v>133</v>
      </c>
      <c r="Y19" s="20" t="s">
        <v>133</v>
      </c>
      <c r="AA19" s="20" t="s">
        <v>133</v>
      </c>
      <c r="AB19" s="20" t="s">
        <v>133</v>
      </c>
      <c r="AC19" s="20" t="s">
        <v>133</v>
      </c>
      <c r="AF19" s="20" t="s">
        <v>133</v>
      </c>
      <c r="AH19" s="20" t="s">
        <v>133</v>
      </c>
      <c r="AI19" s="20" t="s">
        <v>133</v>
      </c>
      <c r="AK19" s="20" t="s">
        <v>133</v>
      </c>
      <c r="AL19" s="20" t="s">
        <v>133</v>
      </c>
      <c r="AN19" s="20" t="s">
        <v>133</v>
      </c>
      <c r="AO19" s="20" t="s">
        <v>133</v>
      </c>
      <c r="AU19" s="20" t="s">
        <v>133</v>
      </c>
      <c r="AV19" s="20" t="s">
        <v>133</v>
      </c>
      <c r="AW19" s="20" t="s">
        <v>133</v>
      </c>
      <c r="AX19" s="20" t="s">
        <v>133</v>
      </c>
      <c r="BD19" s="20" t="s">
        <v>133</v>
      </c>
      <c r="BF19" s="20" t="s">
        <v>133</v>
      </c>
      <c r="BG19" s="20" t="s">
        <v>133</v>
      </c>
      <c r="BJ19" s="20" t="s">
        <v>133</v>
      </c>
      <c r="BK19" s="20" t="s">
        <v>133</v>
      </c>
      <c r="BM19" s="20" t="s">
        <v>133</v>
      </c>
      <c r="BO19" s="20" t="s">
        <v>133</v>
      </c>
      <c r="BP19" s="20" t="s">
        <v>133</v>
      </c>
      <c r="BQ19" s="20" t="s">
        <v>133</v>
      </c>
      <c r="BT19" s="20" t="s">
        <v>133</v>
      </c>
      <c r="BV19" s="20" t="s">
        <v>133</v>
      </c>
      <c r="BW19" s="20" t="s">
        <v>133</v>
      </c>
      <c r="BY19" s="20" t="s">
        <v>133</v>
      </c>
      <c r="BZ19" s="20" t="s">
        <v>133</v>
      </c>
      <c r="CB19" s="20" t="s">
        <v>133</v>
      </c>
      <c r="CC19" s="20" t="s">
        <v>133</v>
      </c>
      <c r="CI19" s="20" t="s">
        <v>133</v>
      </c>
      <c r="CJ19" s="20" t="s">
        <v>133</v>
      </c>
      <c r="CK19" s="20" t="s">
        <v>133</v>
      </c>
      <c r="CL19" s="20" t="s">
        <v>133</v>
      </c>
      <c r="CR19" s="20" t="s">
        <v>133</v>
      </c>
      <c r="CT19" s="20" t="s">
        <v>133</v>
      </c>
      <c r="CU19" s="20" t="s">
        <v>133</v>
      </c>
      <c r="CX19" s="20" t="s">
        <v>133</v>
      </c>
      <c r="CY19" s="20" t="s">
        <v>133</v>
      </c>
      <c r="DA19" s="20" t="s">
        <v>133</v>
      </c>
      <c r="DC19" s="20" t="s">
        <v>133</v>
      </c>
      <c r="DD19" s="20" t="s">
        <v>133</v>
      </c>
      <c r="DE19" s="20" t="s">
        <v>133</v>
      </c>
      <c r="DH19" s="20" t="s">
        <v>133</v>
      </c>
      <c r="DK19" s="20" t="s">
        <v>133</v>
      </c>
      <c r="DM19" s="20" t="s">
        <v>133</v>
      </c>
      <c r="DN19" s="20" t="s">
        <v>133</v>
      </c>
      <c r="DP19" s="20" t="s">
        <v>133</v>
      </c>
      <c r="DQ19" s="20" t="s">
        <v>133</v>
      </c>
      <c r="DW19" s="20" t="s">
        <v>133</v>
      </c>
      <c r="DX19" s="20" t="s">
        <v>133</v>
      </c>
      <c r="DY19" s="20" t="s">
        <v>249</v>
      </c>
    </row>
    <row r="20" spans="1:129" s="22" customFormat="1" ht="12.5" x14ac:dyDescent="0.25">
      <c r="A20" s="19">
        <v>43613.460090717592</v>
      </c>
      <c r="B20" s="20" t="s">
        <v>250</v>
      </c>
      <c r="C20" s="20" t="s">
        <v>130</v>
      </c>
      <c r="D20" s="20" t="s">
        <v>251</v>
      </c>
      <c r="E20" s="20">
        <v>200200088</v>
      </c>
      <c r="F20" s="20" t="s">
        <v>252</v>
      </c>
      <c r="G20" s="21" t="s">
        <v>253</v>
      </c>
      <c r="H20" s="20" t="s">
        <v>184</v>
      </c>
      <c r="I20" s="20" t="s">
        <v>133</v>
      </c>
      <c r="J20" s="20" t="s">
        <v>133</v>
      </c>
      <c r="P20" s="20" t="s">
        <v>133</v>
      </c>
      <c r="R20" s="20" t="s">
        <v>133</v>
      </c>
      <c r="S20" s="20" t="s">
        <v>137</v>
      </c>
      <c r="V20" s="20" t="s">
        <v>133</v>
      </c>
      <c r="AA20" s="20" t="s">
        <v>133</v>
      </c>
      <c r="AB20" s="20" t="s">
        <v>133</v>
      </c>
      <c r="AC20" s="20" t="s">
        <v>133</v>
      </c>
      <c r="AE20" s="20" t="s">
        <v>152</v>
      </c>
      <c r="AF20" s="20" t="s">
        <v>133</v>
      </c>
      <c r="AH20" s="20" t="s">
        <v>133</v>
      </c>
      <c r="AI20" s="20" t="s">
        <v>133</v>
      </c>
      <c r="AK20" s="20" t="s">
        <v>133</v>
      </c>
      <c r="AL20" s="20" t="s">
        <v>136</v>
      </c>
      <c r="AN20" s="20" t="s">
        <v>133</v>
      </c>
      <c r="AO20" s="20" t="s">
        <v>136</v>
      </c>
      <c r="AU20" s="20" t="s">
        <v>133</v>
      </c>
      <c r="AV20" s="20" t="s">
        <v>133</v>
      </c>
      <c r="AW20" s="20" t="s">
        <v>133</v>
      </c>
      <c r="AX20" s="20" t="s">
        <v>133</v>
      </c>
      <c r="BD20" s="20" t="s">
        <v>133</v>
      </c>
      <c r="BF20" s="20" t="s">
        <v>133</v>
      </c>
      <c r="BG20" s="20" t="s">
        <v>137</v>
      </c>
      <c r="BJ20" s="20" t="s">
        <v>133</v>
      </c>
      <c r="BO20" s="20" t="s">
        <v>133</v>
      </c>
      <c r="BP20" s="20" t="s">
        <v>133</v>
      </c>
      <c r="BQ20" s="20" t="s">
        <v>133</v>
      </c>
      <c r="BS20" s="20" t="s">
        <v>133</v>
      </c>
      <c r="BT20" s="20" t="s">
        <v>133</v>
      </c>
      <c r="BV20" s="20" t="s">
        <v>133</v>
      </c>
      <c r="BW20" s="20" t="s">
        <v>146</v>
      </c>
      <c r="BY20" s="20" t="s">
        <v>136</v>
      </c>
      <c r="BZ20" s="20" t="s">
        <v>133</v>
      </c>
      <c r="CB20" s="20" t="s">
        <v>137</v>
      </c>
      <c r="CC20" s="20" t="s">
        <v>136</v>
      </c>
      <c r="CJ20" s="20" t="s">
        <v>133</v>
      </c>
      <c r="CK20" s="20" t="s">
        <v>133</v>
      </c>
      <c r="CL20" s="20" t="s">
        <v>133</v>
      </c>
      <c r="CR20" s="20" t="s">
        <v>133</v>
      </c>
      <c r="CT20" s="20" t="s">
        <v>133</v>
      </c>
      <c r="CU20" s="20" t="s">
        <v>152</v>
      </c>
      <c r="CX20" s="20" t="s">
        <v>133</v>
      </c>
      <c r="DC20" s="20" t="s">
        <v>133</v>
      </c>
      <c r="DD20" s="20" t="s">
        <v>133</v>
      </c>
      <c r="DE20" s="20" t="s">
        <v>133</v>
      </c>
      <c r="DG20" s="20" t="s">
        <v>133</v>
      </c>
      <c r="DH20" s="20" t="s">
        <v>133</v>
      </c>
      <c r="DJ20" s="20" t="s">
        <v>133</v>
      </c>
      <c r="DK20" s="20" t="s">
        <v>136</v>
      </c>
      <c r="DM20" s="20" t="s">
        <v>133</v>
      </c>
      <c r="DN20" s="20" t="s">
        <v>136</v>
      </c>
      <c r="DP20" s="20" t="s">
        <v>133</v>
      </c>
      <c r="DQ20" s="20" t="s">
        <v>133</v>
      </c>
      <c r="DX20" s="20" t="s">
        <v>133</v>
      </c>
      <c r="DY20" s="20" t="s">
        <v>254</v>
      </c>
    </row>
    <row r="21" spans="1:129" s="22" customFormat="1" ht="12.5" x14ac:dyDescent="0.25">
      <c r="A21" s="19">
        <v>43612.437568715279</v>
      </c>
      <c r="B21" s="20" t="s">
        <v>169</v>
      </c>
      <c r="C21" s="20" t="s">
        <v>130</v>
      </c>
      <c r="D21" s="20" t="s">
        <v>170</v>
      </c>
      <c r="E21" s="20">
        <v>200200203</v>
      </c>
      <c r="F21" s="20" t="s">
        <v>255</v>
      </c>
      <c r="G21" s="21" t="s">
        <v>256</v>
      </c>
      <c r="H21" s="20" t="s">
        <v>184</v>
      </c>
      <c r="I21" s="20" t="s">
        <v>133</v>
      </c>
      <c r="J21" s="20" t="s">
        <v>133</v>
      </c>
      <c r="P21" s="20" t="s">
        <v>133</v>
      </c>
      <c r="R21" s="20" t="s">
        <v>133</v>
      </c>
      <c r="S21" s="20" t="s">
        <v>133</v>
      </c>
      <c r="AA21" s="20" t="s">
        <v>133</v>
      </c>
      <c r="AC21" s="20" t="s">
        <v>133</v>
      </c>
      <c r="AF21" s="20" t="s">
        <v>133</v>
      </c>
      <c r="AH21" s="20" t="s">
        <v>133</v>
      </c>
      <c r="AI21" s="20" t="s">
        <v>133</v>
      </c>
      <c r="AJ21" s="20" t="s">
        <v>133</v>
      </c>
      <c r="AK21" s="20" t="s">
        <v>133</v>
      </c>
      <c r="AL21" s="20" t="s">
        <v>133</v>
      </c>
      <c r="AO21" s="20" t="s">
        <v>133</v>
      </c>
      <c r="AW21" s="20" t="s">
        <v>133</v>
      </c>
      <c r="AX21" s="20" t="s">
        <v>133</v>
      </c>
      <c r="BD21" s="20" t="s">
        <v>133</v>
      </c>
      <c r="BF21" s="20" t="s">
        <v>133</v>
      </c>
      <c r="BG21" s="20" t="s">
        <v>133</v>
      </c>
      <c r="BO21" s="20" t="s">
        <v>133</v>
      </c>
      <c r="BQ21" s="20" t="s">
        <v>133</v>
      </c>
      <c r="BT21" s="20" t="s">
        <v>133</v>
      </c>
      <c r="BV21" s="20" t="s">
        <v>133</v>
      </c>
      <c r="BW21" s="20" t="s">
        <v>133</v>
      </c>
      <c r="BX21" s="20" t="s">
        <v>133</v>
      </c>
      <c r="BY21" s="20" t="s">
        <v>133</v>
      </c>
      <c r="BZ21" s="20" t="s">
        <v>133</v>
      </c>
      <c r="CC21" s="20" t="s">
        <v>133</v>
      </c>
      <c r="CK21" s="20" t="s">
        <v>133</v>
      </c>
      <c r="CL21" s="20" t="s">
        <v>133</v>
      </c>
      <c r="CR21" s="20" t="s">
        <v>133</v>
      </c>
      <c r="CT21" s="20" t="s">
        <v>133</v>
      </c>
      <c r="CU21" s="20" t="s">
        <v>133</v>
      </c>
      <c r="DC21" s="20" t="s">
        <v>133</v>
      </c>
      <c r="DE21" s="20" t="s">
        <v>133</v>
      </c>
      <c r="DH21" s="20" t="s">
        <v>133</v>
      </c>
      <c r="DJ21" s="20" t="s">
        <v>133</v>
      </c>
      <c r="DK21" s="20" t="s">
        <v>133</v>
      </c>
      <c r="DL21" s="20" t="s">
        <v>133</v>
      </c>
      <c r="DM21" s="20" t="s">
        <v>133</v>
      </c>
      <c r="DN21" s="20" t="s">
        <v>133</v>
      </c>
      <c r="DQ21" s="20" t="s">
        <v>133</v>
      </c>
    </row>
    <row r="22" spans="1:129" s="22" customFormat="1" ht="12.5" x14ac:dyDescent="0.25">
      <c r="A22" s="19">
        <v>43608.397557800927</v>
      </c>
      <c r="B22" s="20" t="s">
        <v>257</v>
      </c>
      <c r="C22" s="20" t="s">
        <v>130</v>
      </c>
      <c r="D22" s="20" t="s">
        <v>258</v>
      </c>
      <c r="E22" s="20">
        <v>200201018</v>
      </c>
      <c r="F22" s="20" t="s">
        <v>259</v>
      </c>
      <c r="G22" s="21" t="s">
        <v>260</v>
      </c>
      <c r="H22" s="20" t="s">
        <v>184</v>
      </c>
      <c r="J22" s="20" t="s">
        <v>133</v>
      </c>
      <c r="P22" s="20" t="s">
        <v>133</v>
      </c>
      <c r="R22" s="20" t="s">
        <v>133</v>
      </c>
      <c r="U22" s="20" t="s">
        <v>133</v>
      </c>
      <c r="V22" s="20" t="s">
        <v>133</v>
      </c>
      <c r="W22" s="20" t="s">
        <v>133</v>
      </c>
      <c r="Y22" s="20" t="s">
        <v>133</v>
      </c>
      <c r="AA22" s="20" t="s">
        <v>133</v>
      </c>
      <c r="AB22" s="20" t="s">
        <v>133</v>
      </c>
      <c r="AC22" s="20" t="s">
        <v>133</v>
      </c>
      <c r="AF22" s="20" t="s">
        <v>133</v>
      </c>
      <c r="AH22" s="20" t="s">
        <v>133</v>
      </c>
      <c r="AI22" s="20" t="s">
        <v>133</v>
      </c>
      <c r="AK22" s="20" t="s">
        <v>133</v>
      </c>
      <c r="AL22" s="20" t="s">
        <v>133</v>
      </c>
      <c r="AN22" s="20" t="s">
        <v>133</v>
      </c>
      <c r="AO22" s="20" t="s">
        <v>133</v>
      </c>
      <c r="AX22" s="20" t="s">
        <v>133</v>
      </c>
      <c r="BD22" s="20" t="s">
        <v>133</v>
      </c>
      <c r="BF22" s="20" t="s">
        <v>133</v>
      </c>
      <c r="BI22" s="20" t="s">
        <v>133</v>
      </c>
      <c r="BJ22" s="20" t="s">
        <v>133</v>
      </c>
      <c r="BK22" s="20" t="s">
        <v>133</v>
      </c>
      <c r="BM22" s="20" t="s">
        <v>133</v>
      </c>
      <c r="BO22" s="20" t="s">
        <v>133</v>
      </c>
      <c r="BP22" s="20" t="s">
        <v>133</v>
      </c>
      <c r="BQ22" s="20" t="s">
        <v>133</v>
      </c>
      <c r="BT22" s="20" t="s">
        <v>133</v>
      </c>
      <c r="BV22" s="20" t="s">
        <v>133</v>
      </c>
      <c r="BW22" s="20" t="s">
        <v>133</v>
      </c>
      <c r="BY22" s="20" t="s">
        <v>133</v>
      </c>
      <c r="BZ22" s="20" t="s">
        <v>133</v>
      </c>
      <c r="CB22" s="20" t="s">
        <v>133</v>
      </c>
      <c r="CC22" s="20" t="s">
        <v>133</v>
      </c>
      <c r="CJ22" s="20" t="s">
        <v>133</v>
      </c>
      <c r="CL22" s="20" t="s">
        <v>133</v>
      </c>
      <c r="CR22" s="20" t="s">
        <v>133</v>
      </c>
      <c r="CT22" s="20" t="s">
        <v>133</v>
      </c>
      <c r="CW22" s="20" t="s">
        <v>133</v>
      </c>
      <c r="CX22" s="20" t="s">
        <v>133</v>
      </c>
      <c r="CY22" s="20" t="s">
        <v>133</v>
      </c>
      <c r="DA22" s="20" t="s">
        <v>133</v>
      </c>
      <c r="DC22" s="20" t="s">
        <v>133</v>
      </c>
      <c r="DD22" s="20" t="s">
        <v>133</v>
      </c>
      <c r="DE22" s="20" t="s">
        <v>133</v>
      </c>
      <c r="DH22" s="20" t="s">
        <v>133</v>
      </c>
      <c r="DJ22" s="20" t="s">
        <v>133</v>
      </c>
      <c r="DK22" s="20" t="s">
        <v>133</v>
      </c>
      <c r="DM22" s="20" t="s">
        <v>133</v>
      </c>
      <c r="DN22" s="20" t="s">
        <v>133</v>
      </c>
      <c r="DP22" s="20" t="s">
        <v>133</v>
      </c>
      <c r="DQ22" s="20" t="s">
        <v>133</v>
      </c>
      <c r="DX22" s="20" t="s">
        <v>133</v>
      </c>
      <c r="DY22" s="20" t="s">
        <v>261</v>
      </c>
    </row>
    <row r="23" spans="1:129" s="22" customFormat="1" ht="12.5" x14ac:dyDescent="0.25">
      <c r="A23" s="19">
        <v>43608.339999618052</v>
      </c>
      <c r="B23" s="20" t="s">
        <v>262</v>
      </c>
      <c r="C23" s="20" t="s">
        <v>130</v>
      </c>
      <c r="D23" s="20" t="s">
        <v>263</v>
      </c>
      <c r="E23" s="20">
        <v>200200253</v>
      </c>
      <c r="F23" s="20" t="s">
        <v>264</v>
      </c>
      <c r="G23" s="20" t="s">
        <v>265</v>
      </c>
      <c r="H23" s="20" t="s">
        <v>184</v>
      </c>
      <c r="I23" s="20" t="s">
        <v>133</v>
      </c>
      <c r="K23" s="20" t="s">
        <v>133</v>
      </c>
      <c r="L23" s="20" t="s">
        <v>133</v>
      </c>
      <c r="P23" s="20" t="s">
        <v>133</v>
      </c>
      <c r="R23" s="20" t="s">
        <v>133</v>
      </c>
      <c r="S23" s="20" t="s">
        <v>133</v>
      </c>
      <c r="V23" s="20" t="s">
        <v>133</v>
      </c>
      <c r="Y23" s="20" t="s">
        <v>133</v>
      </c>
      <c r="Z23" s="20" t="s">
        <v>133</v>
      </c>
      <c r="AA23" s="20" t="s">
        <v>133</v>
      </c>
      <c r="AB23" s="20" t="s">
        <v>133</v>
      </c>
      <c r="AE23" s="20" t="s">
        <v>133</v>
      </c>
      <c r="AH23" s="20" t="s">
        <v>133</v>
      </c>
      <c r="AI23" s="20" t="s">
        <v>133</v>
      </c>
      <c r="AK23" s="20" t="s">
        <v>133</v>
      </c>
      <c r="AL23" s="20" t="s">
        <v>133</v>
      </c>
      <c r="AN23" s="20" t="s">
        <v>133</v>
      </c>
      <c r="AO23" s="20" t="s">
        <v>133</v>
      </c>
      <c r="AU23" s="20" t="s">
        <v>133</v>
      </c>
      <c r="AW23" s="20" t="s">
        <v>133</v>
      </c>
      <c r="AY23" s="20" t="s">
        <v>133</v>
      </c>
      <c r="BD23" s="20" t="s">
        <v>133</v>
      </c>
      <c r="BF23" s="20" t="s">
        <v>133</v>
      </c>
      <c r="BG23" s="20" t="s">
        <v>133</v>
      </c>
      <c r="BM23" s="20" t="s">
        <v>133</v>
      </c>
      <c r="BN23" s="20" t="s">
        <v>133</v>
      </c>
      <c r="BO23" s="20" t="s">
        <v>133</v>
      </c>
      <c r="BP23" s="20" t="s">
        <v>133</v>
      </c>
      <c r="BS23" s="20" t="s">
        <v>133</v>
      </c>
      <c r="BV23" s="20" t="s">
        <v>133</v>
      </c>
      <c r="BW23" s="20" t="s">
        <v>133</v>
      </c>
      <c r="BY23" s="20" t="s">
        <v>133</v>
      </c>
      <c r="BZ23" s="20" t="s">
        <v>133</v>
      </c>
      <c r="CB23" s="20" t="s">
        <v>133</v>
      </c>
      <c r="CC23" s="20" t="s">
        <v>133</v>
      </c>
      <c r="CI23" s="20" t="s">
        <v>133</v>
      </c>
      <c r="CK23" s="20" t="s">
        <v>133</v>
      </c>
      <c r="CM23" s="20" t="s">
        <v>133</v>
      </c>
      <c r="CR23" s="20" t="s">
        <v>133</v>
      </c>
      <c r="CT23" s="20" t="s">
        <v>133</v>
      </c>
      <c r="CU23" s="20" t="s">
        <v>133</v>
      </c>
      <c r="DA23" s="20" t="s">
        <v>133</v>
      </c>
      <c r="DB23" s="20" t="s">
        <v>133</v>
      </c>
      <c r="DC23" s="20" t="s">
        <v>133</v>
      </c>
      <c r="DD23" s="20" t="s">
        <v>133</v>
      </c>
      <c r="DJ23" s="20" t="s">
        <v>133</v>
      </c>
      <c r="DK23" s="20" t="s">
        <v>133</v>
      </c>
      <c r="DM23" s="20" t="s">
        <v>133</v>
      </c>
      <c r="DN23" s="20" t="s">
        <v>133</v>
      </c>
      <c r="DP23" s="20" t="s">
        <v>133</v>
      </c>
      <c r="DQ23" s="20" t="s">
        <v>133</v>
      </c>
      <c r="DW23" s="20" t="s">
        <v>133</v>
      </c>
      <c r="DY23" s="20" t="s">
        <v>266</v>
      </c>
    </row>
    <row r="24" spans="1:129" s="22" customFormat="1" ht="12.5" x14ac:dyDescent="0.25">
      <c r="A24" s="19">
        <v>43614.29950061343</v>
      </c>
      <c r="B24" s="20" t="s">
        <v>129</v>
      </c>
      <c r="C24" s="20" t="s">
        <v>130</v>
      </c>
      <c r="D24" s="20" t="s">
        <v>131</v>
      </c>
      <c r="E24" s="20">
        <v>200200260</v>
      </c>
      <c r="F24" s="20" t="s">
        <v>132</v>
      </c>
      <c r="G24" s="21" t="s">
        <v>267</v>
      </c>
      <c r="H24" s="20" t="s">
        <v>184</v>
      </c>
      <c r="I24" s="20" t="s">
        <v>133</v>
      </c>
      <c r="J24" s="20" t="s">
        <v>133</v>
      </c>
      <c r="P24" s="20" t="s">
        <v>133</v>
      </c>
      <c r="R24" s="20" t="s">
        <v>133</v>
      </c>
      <c r="S24" s="20" t="s">
        <v>133</v>
      </c>
      <c r="V24" s="20" t="s">
        <v>133</v>
      </c>
      <c r="Y24" s="20" t="s">
        <v>133</v>
      </c>
      <c r="AA24" s="20" t="s">
        <v>133</v>
      </c>
      <c r="AB24" s="20" t="s">
        <v>133</v>
      </c>
      <c r="AC24" s="20" t="s">
        <v>133</v>
      </c>
      <c r="AE24" s="20" t="s">
        <v>133</v>
      </c>
      <c r="AF24" s="20" t="s">
        <v>133</v>
      </c>
      <c r="AH24" s="20" t="s">
        <v>133</v>
      </c>
      <c r="AI24" s="20" t="s">
        <v>133</v>
      </c>
      <c r="AK24" s="20" t="s">
        <v>133</v>
      </c>
      <c r="AL24" s="20" t="s">
        <v>136</v>
      </c>
      <c r="AN24" s="20" t="s">
        <v>133</v>
      </c>
      <c r="AO24" s="20" t="s">
        <v>136</v>
      </c>
      <c r="AV24" s="20" t="s">
        <v>133</v>
      </c>
      <c r="AW24" s="20" t="s">
        <v>133</v>
      </c>
      <c r="AX24" s="20" t="s">
        <v>133</v>
      </c>
      <c r="BD24" s="20" t="s">
        <v>133</v>
      </c>
      <c r="BF24" s="20" t="s">
        <v>133</v>
      </c>
      <c r="BJ24" s="20" t="s">
        <v>133</v>
      </c>
      <c r="BO24" s="20" t="s">
        <v>133</v>
      </c>
      <c r="BP24" s="20" t="s">
        <v>133</v>
      </c>
      <c r="BQ24" s="20" t="s">
        <v>133</v>
      </c>
      <c r="BS24" s="20" t="s">
        <v>133</v>
      </c>
      <c r="BT24" s="20" t="s">
        <v>133</v>
      </c>
      <c r="BV24" s="20" t="s">
        <v>133</v>
      </c>
      <c r="BW24" s="20" t="s">
        <v>133</v>
      </c>
      <c r="BY24" s="20" t="s">
        <v>133</v>
      </c>
      <c r="BZ24" s="20" t="s">
        <v>133</v>
      </c>
      <c r="CB24" s="20" t="s">
        <v>133</v>
      </c>
      <c r="CC24" s="20" t="s">
        <v>133</v>
      </c>
      <c r="CJ24" s="20" t="s">
        <v>133</v>
      </c>
      <c r="CK24" s="20" t="s">
        <v>133</v>
      </c>
      <c r="CL24" s="20" t="s">
        <v>133</v>
      </c>
      <c r="CR24" s="20" t="s">
        <v>133</v>
      </c>
      <c r="CT24" s="20" t="s">
        <v>133</v>
      </c>
      <c r="CU24" s="20" t="s">
        <v>133</v>
      </c>
      <c r="CX24" s="20" t="s">
        <v>133</v>
      </c>
      <c r="DA24" s="20" t="s">
        <v>133</v>
      </c>
      <c r="DC24" s="20" t="s">
        <v>136</v>
      </c>
      <c r="DD24" s="20" t="s">
        <v>133</v>
      </c>
      <c r="DE24" s="20" t="s">
        <v>133</v>
      </c>
      <c r="DG24" s="20" t="s">
        <v>133</v>
      </c>
      <c r="DH24" s="20" t="s">
        <v>133</v>
      </c>
      <c r="DK24" s="20" t="s">
        <v>133</v>
      </c>
      <c r="DM24" s="20" t="s">
        <v>133</v>
      </c>
      <c r="DN24" s="20" t="s">
        <v>136</v>
      </c>
      <c r="DP24" s="20" t="s">
        <v>133</v>
      </c>
      <c r="DQ24" s="20" t="s">
        <v>136</v>
      </c>
      <c r="DX24" s="20" t="s">
        <v>133</v>
      </c>
      <c r="DY24" s="20" t="s">
        <v>268</v>
      </c>
    </row>
    <row r="25" spans="1:129" s="22" customFormat="1" ht="12.5" x14ac:dyDescent="0.25">
      <c r="A25" s="19">
        <v>43616.274995462962</v>
      </c>
      <c r="B25" s="20" t="s">
        <v>269</v>
      </c>
      <c r="C25" s="20" t="s">
        <v>130</v>
      </c>
      <c r="D25" s="20" t="s">
        <v>270</v>
      </c>
      <c r="E25" s="20">
        <v>200200300</v>
      </c>
      <c r="F25" s="20" t="s">
        <v>271</v>
      </c>
      <c r="G25" s="21" t="s">
        <v>272</v>
      </c>
      <c r="H25" s="20" t="s">
        <v>184</v>
      </c>
      <c r="I25" s="20" t="s">
        <v>133</v>
      </c>
      <c r="J25" s="20" t="s">
        <v>133</v>
      </c>
      <c r="P25" s="20" t="s">
        <v>133</v>
      </c>
      <c r="R25" s="20" t="s">
        <v>133</v>
      </c>
      <c r="S25" s="20" t="s">
        <v>133</v>
      </c>
      <c r="AA25" s="20" t="s">
        <v>133</v>
      </c>
      <c r="AB25" s="20" t="s">
        <v>133</v>
      </c>
      <c r="AC25" s="20" t="s">
        <v>133</v>
      </c>
      <c r="AF25" s="20" t="s">
        <v>133</v>
      </c>
      <c r="AH25" s="20" t="s">
        <v>133</v>
      </c>
      <c r="AI25" s="20" t="s">
        <v>133</v>
      </c>
      <c r="AK25" s="20" t="s">
        <v>133</v>
      </c>
      <c r="AL25" s="20" t="s">
        <v>133</v>
      </c>
      <c r="AN25" s="20" t="s">
        <v>133</v>
      </c>
      <c r="AO25" s="20" t="s">
        <v>133</v>
      </c>
      <c r="AV25" s="20" t="s">
        <v>133</v>
      </c>
      <c r="AW25" s="20" t="s">
        <v>133</v>
      </c>
      <c r="AX25" s="20" t="s">
        <v>133</v>
      </c>
      <c r="BD25" s="20" t="s">
        <v>133</v>
      </c>
      <c r="BF25" s="20" t="s">
        <v>133</v>
      </c>
      <c r="BG25" s="20" t="s">
        <v>133</v>
      </c>
      <c r="BO25" s="20" t="s">
        <v>133</v>
      </c>
      <c r="BP25" s="20" t="s">
        <v>133</v>
      </c>
      <c r="BQ25" s="20" t="s">
        <v>133</v>
      </c>
      <c r="BT25" s="20" t="s">
        <v>133</v>
      </c>
      <c r="BV25" s="20" t="s">
        <v>133</v>
      </c>
      <c r="BW25" s="20" t="s">
        <v>133</v>
      </c>
      <c r="BY25" s="20" t="s">
        <v>133</v>
      </c>
      <c r="BZ25" s="20" t="s">
        <v>133</v>
      </c>
      <c r="CB25" s="20" t="s">
        <v>133</v>
      </c>
      <c r="CC25" s="20" t="s">
        <v>133</v>
      </c>
      <c r="CJ25" s="20" t="s">
        <v>133</v>
      </c>
      <c r="CK25" s="20" t="s">
        <v>133</v>
      </c>
      <c r="CL25" s="20" t="s">
        <v>133</v>
      </c>
      <c r="CR25" s="20" t="s">
        <v>133</v>
      </c>
      <c r="CT25" s="20" t="s">
        <v>133</v>
      </c>
      <c r="CU25" s="20" t="s">
        <v>133</v>
      </c>
      <c r="DC25" s="20" t="s">
        <v>133</v>
      </c>
      <c r="DD25" s="20" t="s">
        <v>133</v>
      </c>
      <c r="DE25" s="20" t="s">
        <v>133</v>
      </c>
      <c r="DH25" s="20" t="s">
        <v>133</v>
      </c>
      <c r="DJ25" s="20" t="s">
        <v>133</v>
      </c>
      <c r="DK25" s="20" t="s">
        <v>133</v>
      </c>
      <c r="DM25" s="20" t="s">
        <v>133</v>
      </c>
      <c r="DN25" s="20" t="s">
        <v>133</v>
      </c>
      <c r="DP25" s="20" t="s">
        <v>133</v>
      </c>
      <c r="DQ25" s="20" t="s">
        <v>133</v>
      </c>
      <c r="DX25" s="20" t="s">
        <v>133</v>
      </c>
    </row>
    <row r="26" spans="1:129" s="22" customFormat="1" ht="12.5" x14ac:dyDescent="0.25">
      <c r="A26" s="19">
        <v>43616.381966319444</v>
      </c>
      <c r="B26" s="20" t="s">
        <v>273</v>
      </c>
      <c r="C26" s="20" t="s">
        <v>130</v>
      </c>
      <c r="D26" s="20" t="s">
        <v>274</v>
      </c>
      <c r="E26" s="20">
        <v>200200359</v>
      </c>
      <c r="F26" s="20" t="s">
        <v>275</v>
      </c>
      <c r="G26" s="21" t="s">
        <v>276</v>
      </c>
      <c r="H26" s="20" t="s">
        <v>184</v>
      </c>
      <c r="I26" s="20" t="s">
        <v>133</v>
      </c>
      <c r="J26" s="20" t="s">
        <v>133</v>
      </c>
      <c r="P26" s="20" t="s">
        <v>133</v>
      </c>
      <c r="R26" s="20" t="s">
        <v>133</v>
      </c>
      <c r="Y26" s="20" t="s">
        <v>133</v>
      </c>
      <c r="AA26" s="20" t="s">
        <v>136</v>
      </c>
      <c r="AB26" s="20" t="s">
        <v>133</v>
      </c>
      <c r="AF26" s="20" t="s">
        <v>133</v>
      </c>
      <c r="AH26" s="20" t="s">
        <v>133</v>
      </c>
      <c r="AI26" s="20" t="s">
        <v>133</v>
      </c>
      <c r="AK26" s="20" t="s">
        <v>133</v>
      </c>
      <c r="AL26" s="20" t="s">
        <v>137</v>
      </c>
      <c r="AO26" s="20" t="s">
        <v>133</v>
      </c>
      <c r="AU26" s="20" t="s">
        <v>133</v>
      </c>
      <c r="AW26" s="20" t="s">
        <v>133</v>
      </c>
      <c r="AX26" s="20" t="s">
        <v>133</v>
      </c>
      <c r="BD26" s="20" t="s">
        <v>133</v>
      </c>
      <c r="BF26" s="20" t="s">
        <v>133</v>
      </c>
      <c r="BM26" s="20" t="s">
        <v>133</v>
      </c>
      <c r="BO26" s="20" t="s">
        <v>133</v>
      </c>
      <c r="BP26" s="20" t="s">
        <v>133</v>
      </c>
      <c r="BR26" s="20" t="s">
        <v>133</v>
      </c>
      <c r="BT26" s="20" t="s">
        <v>133</v>
      </c>
      <c r="BV26" s="20" t="s">
        <v>133</v>
      </c>
      <c r="BW26" s="20" t="s">
        <v>133</v>
      </c>
      <c r="BY26" s="20" t="s">
        <v>133</v>
      </c>
      <c r="BZ26" s="20" t="s">
        <v>137</v>
      </c>
      <c r="CC26" s="20" t="s">
        <v>133</v>
      </c>
      <c r="CI26" s="20" t="s">
        <v>133</v>
      </c>
      <c r="CK26" s="20" t="s">
        <v>133</v>
      </c>
      <c r="CL26" s="20" t="s">
        <v>133</v>
      </c>
      <c r="CR26" s="20" t="s">
        <v>133</v>
      </c>
      <c r="CT26" s="20" t="s">
        <v>133</v>
      </c>
      <c r="DA26" s="20" t="s">
        <v>133</v>
      </c>
      <c r="DC26" s="20" t="s">
        <v>133</v>
      </c>
      <c r="DD26" s="20" t="s">
        <v>133</v>
      </c>
      <c r="DF26" s="20" t="s">
        <v>133</v>
      </c>
      <c r="DH26" s="20" t="s">
        <v>133</v>
      </c>
      <c r="DJ26" s="20" t="s">
        <v>133</v>
      </c>
      <c r="DK26" s="20" t="s">
        <v>136</v>
      </c>
      <c r="DM26" s="20" t="s">
        <v>133</v>
      </c>
      <c r="DN26" s="20" t="s">
        <v>137</v>
      </c>
      <c r="DQ26" s="20" t="s">
        <v>136</v>
      </c>
      <c r="DW26" s="20" t="s">
        <v>133</v>
      </c>
      <c r="DY26" s="20" t="s">
        <v>277</v>
      </c>
    </row>
    <row r="27" spans="1:129" s="22" customFormat="1" ht="12.5" x14ac:dyDescent="0.25">
      <c r="A27" s="19">
        <v>43614.40839725695</v>
      </c>
      <c r="B27" s="20" t="s">
        <v>278</v>
      </c>
      <c r="C27" s="20" t="s">
        <v>130</v>
      </c>
      <c r="D27" s="20" t="s">
        <v>279</v>
      </c>
      <c r="E27" s="20">
        <v>200200609</v>
      </c>
      <c r="F27" s="20" t="s">
        <v>280</v>
      </c>
      <c r="G27" s="20" t="s">
        <v>281</v>
      </c>
      <c r="H27" s="20" t="s">
        <v>184</v>
      </c>
      <c r="N27" s="20" t="s">
        <v>133</v>
      </c>
      <c r="S27" s="20" t="s">
        <v>133</v>
      </c>
      <c r="Z27" s="20" t="s">
        <v>136</v>
      </c>
      <c r="AB27" s="20" t="s">
        <v>137</v>
      </c>
      <c r="AC27" s="20" t="s">
        <v>136</v>
      </c>
      <c r="AG27" s="20" t="s">
        <v>137</v>
      </c>
      <c r="AH27" s="20" t="s">
        <v>152</v>
      </c>
      <c r="AI27" s="20" t="s">
        <v>137</v>
      </c>
      <c r="AK27" s="20" t="s">
        <v>133</v>
      </c>
      <c r="AL27" s="20" t="s">
        <v>133</v>
      </c>
      <c r="AO27" s="20" t="s">
        <v>133</v>
      </c>
      <c r="AU27" s="20" t="s">
        <v>137</v>
      </c>
      <c r="BB27" s="20" t="s">
        <v>133</v>
      </c>
      <c r="BG27" s="20" t="s">
        <v>133</v>
      </c>
      <c r="BN27" s="20" t="s">
        <v>137</v>
      </c>
      <c r="BO27" s="20" t="s">
        <v>137</v>
      </c>
      <c r="BP27" s="20" t="s">
        <v>137</v>
      </c>
      <c r="BQ27" s="20" t="s">
        <v>137</v>
      </c>
      <c r="BU27" s="20" t="s">
        <v>137</v>
      </c>
      <c r="BV27" s="20" t="s">
        <v>133</v>
      </c>
      <c r="BW27" s="20" t="s">
        <v>152</v>
      </c>
      <c r="BY27" s="20" t="s">
        <v>133</v>
      </c>
      <c r="BZ27" s="20" t="s">
        <v>133</v>
      </c>
      <c r="CC27" s="20" t="s">
        <v>133</v>
      </c>
      <c r="CI27" s="20" t="s">
        <v>133</v>
      </c>
      <c r="CP27" s="20" t="s">
        <v>133</v>
      </c>
      <c r="CR27" s="20" t="s">
        <v>137</v>
      </c>
      <c r="CU27" s="20" t="s">
        <v>133</v>
      </c>
      <c r="DB27" s="20" t="s">
        <v>137</v>
      </c>
      <c r="DD27" s="20" t="s">
        <v>133</v>
      </c>
      <c r="DE27" s="20" t="s">
        <v>137</v>
      </c>
      <c r="DI27" s="20" t="s">
        <v>137</v>
      </c>
      <c r="DJ27" s="20" t="s">
        <v>133</v>
      </c>
      <c r="DK27" s="20" t="s">
        <v>133</v>
      </c>
      <c r="DM27" s="20" t="s">
        <v>133</v>
      </c>
      <c r="DW27" s="20" t="s">
        <v>137</v>
      </c>
      <c r="DY27" s="20" t="s">
        <v>282</v>
      </c>
    </row>
    <row r="28" spans="1:129" s="22" customFormat="1" ht="12.5" x14ac:dyDescent="0.25">
      <c r="A28" s="19">
        <v>43614.395699039349</v>
      </c>
      <c r="B28" s="20" t="s">
        <v>278</v>
      </c>
      <c r="C28" s="20" t="s">
        <v>130</v>
      </c>
      <c r="D28" s="20" t="s">
        <v>283</v>
      </c>
      <c r="E28" s="20">
        <v>200200617</v>
      </c>
      <c r="F28" s="20" t="s">
        <v>284</v>
      </c>
      <c r="G28" s="20" t="s">
        <v>285</v>
      </c>
      <c r="H28" s="20" t="s">
        <v>184</v>
      </c>
      <c r="N28" s="20" t="s">
        <v>133</v>
      </c>
      <c r="S28" s="20" t="s">
        <v>133</v>
      </c>
      <c r="Z28" s="20" t="s">
        <v>136</v>
      </c>
      <c r="AB28" s="20" t="s">
        <v>137</v>
      </c>
      <c r="AC28" s="20" t="s">
        <v>133</v>
      </c>
      <c r="AG28" s="20" t="s">
        <v>137</v>
      </c>
      <c r="AH28" s="20" t="s">
        <v>152</v>
      </c>
      <c r="AI28" s="20" t="s">
        <v>137</v>
      </c>
      <c r="AK28" s="20" t="s">
        <v>133</v>
      </c>
      <c r="AL28" s="20" t="s">
        <v>133</v>
      </c>
      <c r="AO28" s="20" t="s">
        <v>133</v>
      </c>
      <c r="AU28" s="20" t="s">
        <v>137</v>
      </c>
      <c r="BB28" s="20" t="s">
        <v>133</v>
      </c>
      <c r="BG28" s="20" t="s">
        <v>133</v>
      </c>
      <c r="BP28" s="20" t="s">
        <v>137</v>
      </c>
      <c r="BQ28" s="20" t="s">
        <v>137</v>
      </c>
      <c r="BU28" s="20" t="s">
        <v>137</v>
      </c>
      <c r="BV28" s="20" t="s">
        <v>133</v>
      </c>
      <c r="BW28" s="20" t="s">
        <v>152</v>
      </c>
      <c r="BY28" s="20" t="s">
        <v>133</v>
      </c>
      <c r="BZ28" s="20" t="s">
        <v>152</v>
      </c>
      <c r="CC28" s="20" t="s">
        <v>133</v>
      </c>
      <c r="CI28" s="20" t="s">
        <v>133</v>
      </c>
      <c r="CP28" s="20" t="s">
        <v>133</v>
      </c>
      <c r="CR28" s="20" t="s">
        <v>137</v>
      </c>
      <c r="CU28" s="20" t="s">
        <v>133</v>
      </c>
      <c r="DB28" s="20" t="s">
        <v>137</v>
      </c>
      <c r="DD28" s="20" t="s">
        <v>133</v>
      </c>
      <c r="DE28" s="20" t="s">
        <v>137</v>
      </c>
      <c r="DI28" s="20" t="s">
        <v>137</v>
      </c>
      <c r="DJ28" s="20" t="s">
        <v>133</v>
      </c>
      <c r="DK28" s="20" t="s">
        <v>133</v>
      </c>
      <c r="DM28" s="20" t="s">
        <v>133</v>
      </c>
      <c r="DW28" s="20" t="s">
        <v>137</v>
      </c>
      <c r="DY28" s="20" t="s">
        <v>286</v>
      </c>
    </row>
    <row r="29" spans="1:129" s="22" customFormat="1" ht="12.5" x14ac:dyDescent="0.25">
      <c r="A29" s="19">
        <v>43616.240472789352</v>
      </c>
      <c r="B29" s="20" t="s">
        <v>287</v>
      </c>
      <c r="C29" s="20" t="s">
        <v>130</v>
      </c>
      <c r="D29" s="20" t="s">
        <v>288</v>
      </c>
      <c r="E29" s="20">
        <v>200200658</v>
      </c>
      <c r="F29" s="20" t="s">
        <v>289</v>
      </c>
      <c r="G29" s="20" t="s">
        <v>290</v>
      </c>
      <c r="H29" s="20" t="s">
        <v>184</v>
      </c>
      <c r="N29" s="20" t="s">
        <v>133</v>
      </c>
      <c r="Z29" s="20" t="s">
        <v>136</v>
      </c>
      <c r="AB29" s="20" t="s">
        <v>133</v>
      </c>
      <c r="AG29" s="20" t="s">
        <v>133</v>
      </c>
      <c r="AH29" s="20" t="s">
        <v>133</v>
      </c>
      <c r="AI29" s="20" t="s">
        <v>133</v>
      </c>
      <c r="AK29" s="20" t="s">
        <v>133</v>
      </c>
      <c r="AL29" s="20" t="s">
        <v>133</v>
      </c>
      <c r="AO29" s="20" t="s">
        <v>136</v>
      </c>
      <c r="BB29" s="20" t="s">
        <v>133</v>
      </c>
      <c r="BN29" s="20" t="s">
        <v>136</v>
      </c>
      <c r="BP29" s="20" t="s">
        <v>133</v>
      </c>
      <c r="BQ29" s="20" t="s">
        <v>133</v>
      </c>
      <c r="BU29" s="20" t="s">
        <v>133</v>
      </c>
      <c r="BV29" s="20" t="s">
        <v>133</v>
      </c>
      <c r="BW29" s="20" t="s">
        <v>133</v>
      </c>
      <c r="BY29" s="20" t="s">
        <v>133</v>
      </c>
      <c r="BZ29" s="20" t="s">
        <v>133</v>
      </c>
      <c r="CC29" s="20" t="s">
        <v>136</v>
      </c>
      <c r="CP29" s="20" t="s">
        <v>133</v>
      </c>
      <c r="DB29" s="20" t="s">
        <v>136</v>
      </c>
      <c r="DD29" s="20" t="s">
        <v>136</v>
      </c>
      <c r="DE29" s="20" t="s">
        <v>133</v>
      </c>
      <c r="DI29" s="20" t="s">
        <v>133</v>
      </c>
      <c r="DJ29" s="20" t="s">
        <v>133</v>
      </c>
      <c r="DK29" s="20" t="s">
        <v>133</v>
      </c>
      <c r="DM29" s="20" t="s">
        <v>133</v>
      </c>
      <c r="DN29" s="20" t="s">
        <v>133</v>
      </c>
      <c r="DQ29" s="20" t="s">
        <v>136</v>
      </c>
      <c r="DY29" s="20" t="s">
        <v>291</v>
      </c>
    </row>
    <row r="30" spans="1:129" s="22" customFormat="1" ht="12.5" x14ac:dyDescent="0.25">
      <c r="A30" s="19">
        <v>43615.343430972222</v>
      </c>
      <c r="B30" s="20" t="s">
        <v>292</v>
      </c>
      <c r="C30" s="20" t="s">
        <v>130</v>
      </c>
      <c r="D30" s="20" t="s">
        <v>138</v>
      </c>
      <c r="E30" s="20">
        <v>200200699</v>
      </c>
      <c r="F30" s="20" t="s">
        <v>139</v>
      </c>
      <c r="G30" s="21" t="s">
        <v>293</v>
      </c>
      <c r="H30" s="20" t="s">
        <v>184</v>
      </c>
      <c r="J30" s="20" t="s">
        <v>133</v>
      </c>
      <c r="Q30" s="20" t="s">
        <v>133</v>
      </c>
      <c r="X30" s="20" t="s">
        <v>133</v>
      </c>
      <c r="Y30" s="20" t="s">
        <v>133</v>
      </c>
      <c r="AA30" s="20" t="s">
        <v>133</v>
      </c>
      <c r="AF30" s="20" t="s">
        <v>133</v>
      </c>
      <c r="AH30" s="20" t="s">
        <v>133</v>
      </c>
      <c r="AL30" s="20" t="s">
        <v>133</v>
      </c>
      <c r="AM30" s="20" t="s">
        <v>133</v>
      </c>
      <c r="AO30" s="20" t="s">
        <v>136</v>
      </c>
      <c r="AS30" s="20" t="s">
        <v>133</v>
      </c>
      <c r="AT30" s="20" t="s">
        <v>133</v>
      </c>
      <c r="AX30" s="20" t="s">
        <v>133</v>
      </c>
      <c r="BE30" s="20" t="s">
        <v>133</v>
      </c>
      <c r="BL30" s="20" t="s">
        <v>133</v>
      </c>
      <c r="BM30" s="20" t="s">
        <v>133</v>
      </c>
      <c r="BO30" s="20" t="s">
        <v>133</v>
      </c>
      <c r="BT30" s="20" t="s">
        <v>133</v>
      </c>
      <c r="BV30" s="20" t="s">
        <v>133</v>
      </c>
      <c r="BZ30" s="20" t="s">
        <v>133</v>
      </c>
      <c r="CA30" s="20" t="s">
        <v>133</v>
      </c>
      <c r="CC30" s="20" t="s">
        <v>136</v>
      </c>
      <c r="CG30" s="20" t="s">
        <v>136</v>
      </c>
      <c r="CH30" s="20" t="s">
        <v>133</v>
      </c>
      <c r="CL30" s="20" t="s">
        <v>133</v>
      </c>
      <c r="CS30" s="20" t="s">
        <v>136</v>
      </c>
      <c r="CZ30" s="20" t="s">
        <v>133</v>
      </c>
      <c r="DA30" s="20" t="s">
        <v>133</v>
      </c>
      <c r="DC30" s="20" t="s">
        <v>133</v>
      </c>
      <c r="DH30" s="20" t="s">
        <v>133</v>
      </c>
      <c r="DJ30" s="20" t="s">
        <v>133</v>
      </c>
      <c r="DN30" s="20" t="s">
        <v>133</v>
      </c>
      <c r="DO30" s="20" t="s">
        <v>133</v>
      </c>
      <c r="DQ30" s="20" t="s">
        <v>136</v>
      </c>
      <c r="DU30" s="20" t="s">
        <v>133</v>
      </c>
      <c r="DV30" s="20" t="s">
        <v>133</v>
      </c>
    </row>
    <row r="31" spans="1:129" s="22" customFormat="1" ht="12.5" x14ac:dyDescent="0.25">
      <c r="A31" s="19">
        <v>43613.340140682871</v>
      </c>
      <c r="B31" s="20" t="s">
        <v>140</v>
      </c>
      <c r="C31" s="20" t="s">
        <v>130</v>
      </c>
      <c r="D31" s="20" t="s">
        <v>141</v>
      </c>
      <c r="E31" s="20">
        <v>200200750</v>
      </c>
      <c r="F31" s="20" t="s">
        <v>142</v>
      </c>
      <c r="G31" s="21" t="s">
        <v>294</v>
      </c>
      <c r="H31" s="20" t="s">
        <v>184</v>
      </c>
      <c r="I31" s="20" t="s">
        <v>133</v>
      </c>
      <c r="J31" s="20" t="s">
        <v>133</v>
      </c>
      <c r="P31" s="20" t="s">
        <v>133</v>
      </c>
      <c r="R31" s="20" t="s">
        <v>133</v>
      </c>
      <c r="Y31" s="20" t="s">
        <v>133</v>
      </c>
      <c r="AA31" s="20" t="s">
        <v>133</v>
      </c>
      <c r="AB31" s="20" t="s">
        <v>133</v>
      </c>
      <c r="AC31" s="20" t="s">
        <v>133</v>
      </c>
      <c r="AE31" s="20" t="s">
        <v>133</v>
      </c>
      <c r="AF31" s="20" t="s">
        <v>133</v>
      </c>
      <c r="AH31" s="20" t="s">
        <v>133</v>
      </c>
      <c r="AI31" s="20" t="s">
        <v>133</v>
      </c>
      <c r="AK31" s="20" t="s">
        <v>133</v>
      </c>
      <c r="AL31" s="20" t="s">
        <v>136</v>
      </c>
      <c r="AN31" s="20" t="s">
        <v>133</v>
      </c>
      <c r="AO31" s="20" t="s">
        <v>133</v>
      </c>
      <c r="AV31" s="20" t="s">
        <v>133</v>
      </c>
      <c r="AW31" s="20" t="s">
        <v>133</v>
      </c>
      <c r="AX31" s="20" t="s">
        <v>133</v>
      </c>
      <c r="BD31" s="20" t="s">
        <v>133</v>
      </c>
      <c r="BF31" s="20" t="s">
        <v>137</v>
      </c>
      <c r="BM31" s="20" t="s">
        <v>133</v>
      </c>
      <c r="BO31" s="20" t="s">
        <v>133</v>
      </c>
      <c r="BP31" s="20" t="s">
        <v>133</v>
      </c>
      <c r="BR31" s="20" t="s">
        <v>133</v>
      </c>
      <c r="BS31" s="20" t="s">
        <v>133</v>
      </c>
      <c r="BT31" s="20" t="s">
        <v>133</v>
      </c>
      <c r="BV31" s="20" t="s">
        <v>133</v>
      </c>
      <c r="BW31" s="20" t="s">
        <v>133</v>
      </c>
      <c r="BY31" s="20" t="s">
        <v>133</v>
      </c>
      <c r="BZ31" s="20" t="s">
        <v>133</v>
      </c>
      <c r="CB31" s="20" t="s">
        <v>133</v>
      </c>
      <c r="CC31" s="20" t="s">
        <v>133</v>
      </c>
      <c r="CJ31" s="20" t="s">
        <v>133</v>
      </c>
      <c r="CK31" s="20" t="s">
        <v>133</v>
      </c>
      <c r="CL31" s="20" t="s">
        <v>133</v>
      </c>
      <c r="CR31" s="20" t="s">
        <v>133</v>
      </c>
      <c r="CT31" s="20" t="s">
        <v>133</v>
      </c>
      <c r="DA31" s="20" t="s">
        <v>133</v>
      </c>
      <c r="DC31" s="20" t="s">
        <v>133</v>
      </c>
      <c r="DD31" s="20" t="s">
        <v>133</v>
      </c>
      <c r="DE31" s="20" t="s">
        <v>133</v>
      </c>
      <c r="DG31" s="20" t="s">
        <v>133</v>
      </c>
      <c r="DH31" s="20" t="s">
        <v>133</v>
      </c>
      <c r="DJ31" s="20" t="s">
        <v>133</v>
      </c>
      <c r="DK31" s="20" t="s">
        <v>133</v>
      </c>
      <c r="DM31" s="20" t="s">
        <v>133</v>
      </c>
      <c r="DN31" s="20" t="s">
        <v>133</v>
      </c>
      <c r="DP31" s="20" t="s">
        <v>133</v>
      </c>
      <c r="DQ31" s="20" t="s">
        <v>133</v>
      </c>
      <c r="DX31" s="20" t="s">
        <v>133</v>
      </c>
      <c r="DY31" s="20" t="s">
        <v>295</v>
      </c>
    </row>
    <row r="32" spans="1:129" s="22" customFormat="1" ht="12.5" x14ac:dyDescent="0.25">
      <c r="A32" s="19">
        <v>43615.396917418984</v>
      </c>
      <c r="B32" s="20" t="s">
        <v>296</v>
      </c>
      <c r="C32" s="20" t="s">
        <v>130</v>
      </c>
      <c r="D32" s="20" t="s">
        <v>297</v>
      </c>
      <c r="E32" s="20">
        <v>200200822</v>
      </c>
      <c r="F32" s="20" t="s">
        <v>298</v>
      </c>
      <c r="G32" s="21" t="s">
        <v>299</v>
      </c>
      <c r="H32" s="20" t="s">
        <v>184</v>
      </c>
      <c r="I32" s="20" t="s">
        <v>133</v>
      </c>
      <c r="J32" s="20" t="s">
        <v>133</v>
      </c>
      <c r="P32" s="20" t="s">
        <v>133</v>
      </c>
      <c r="R32" s="20" t="s">
        <v>133</v>
      </c>
      <c r="S32" s="20" t="s">
        <v>133</v>
      </c>
      <c r="V32" s="20" t="s">
        <v>133</v>
      </c>
      <c r="W32" s="20" t="s">
        <v>133</v>
      </c>
      <c r="AA32" s="20" t="s">
        <v>133</v>
      </c>
      <c r="AB32" s="20" t="s">
        <v>133</v>
      </c>
      <c r="AC32" s="20" t="s">
        <v>133</v>
      </c>
      <c r="AE32" s="20" t="s">
        <v>133</v>
      </c>
      <c r="AF32" s="20" t="s">
        <v>133</v>
      </c>
      <c r="AH32" s="20" t="s">
        <v>133</v>
      </c>
      <c r="AI32" s="20" t="s">
        <v>133</v>
      </c>
      <c r="AK32" s="20" t="s">
        <v>133</v>
      </c>
      <c r="AL32" s="20" t="s">
        <v>133</v>
      </c>
      <c r="AN32" s="20" t="s">
        <v>133</v>
      </c>
      <c r="AO32" s="20" t="s">
        <v>133</v>
      </c>
      <c r="AV32" s="20" t="s">
        <v>133</v>
      </c>
      <c r="AW32" s="20" t="s">
        <v>133</v>
      </c>
      <c r="AX32" s="20" t="s">
        <v>133</v>
      </c>
      <c r="BD32" s="20" t="s">
        <v>133</v>
      </c>
      <c r="BF32" s="20" t="s">
        <v>133</v>
      </c>
      <c r="BG32" s="20" t="s">
        <v>133</v>
      </c>
      <c r="BJ32" s="20" t="s">
        <v>133</v>
      </c>
      <c r="BK32" s="20" t="s">
        <v>133</v>
      </c>
      <c r="BO32" s="20" t="s">
        <v>133</v>
      </c>
      <c r="BP32" s="20" t="s">
        <v>133</v>
      </c>
      <c r="BQ32" s="20" t="s">
        <v>133</v>
      </c>
      <c r="BS32" s="20" t="s">
        <v>133</v>
      </c>
      <c r="BT32" s="20" t="s">
        <v>133</v>
      </c>
      <c r="BV32" s="20" t="s">
        <v>133</v>
      </c>
      <c r="BW32" s="20" t="s">
        <v>133</v>
      </c>
      <c r="BY32" s="20" t="s">
        <v>133</v>
      </c>
      <c r="BZ32" s="20" t="s">
        <v>133</v>
      </c>
      <c r="CB32" s="20" t="s">
        <v>133</v>
      </c>
      <c r="CC32" s="20" t="s">
        <v>133</v>
      </c>
      <c r="CJ32" s="20" t="s">
        <v>133</v>
      </c>
      <c r="CK32" s="20" t="s">
        <v>133</v>
      </c>
      <c r="CL32" s="20" t="s">
        <v>133</v>
      </c>
      <c r="CR32" s="20" t="s">
        <v>133</v>
      </c>
      <c r="CT32" s="20" t="s">
        <v>133</v>
      </c>
      <c r="CU32" s="20" t="s">
        <v>133</v>
      </c>
      <c r="CX32" s="20" t="s">
        <v>133</v>
      </c>
      <c r="CY32" s="20" t="s">
        <v>133</v>
      </c>
      <c r="DC32" s="20" t="s">
        <v>133</v>
      </c>
      <c r="DD32" s="20" t="s">
        <v>133</v>
      </c>
      <c r="DE32" s="20" t="s">
        <v>133</v>
      </c>
      <c r="DG32" s="20" t="s">
        <v>133</v>
      </c>
      <c r="DH32" s="20" t="s">
        <v>133</v>
      </c>
      <c r="DJ32" s="20" t="s">
        <v>133</v>
      </c>
      <c r="DK32" s="20" t="s">
        <v>133</v>
      </c>
      <c r="DM32" s="20" t="s">
        <v>133</v>
      </c>
      <c r="DN32" s="20" t="s">
        <v>133</v>
      </c>
      <c r="DP32" s="20" t="s">
        <v>133</v>
      </c>
      <c r="DQ32" s="20" t="s">
        <v>133</v>
      </c>
      <c r="DW32" s="20" t="s">
        <v>133</v>
      </c>
    </row>
    <row r="33" spans="1:135" s="22" customFormat="1" ht="12.5" x14ac:dyDescent="0.25">
      <c r="A33" s="19">
        <v>43616.37550436343</v>
      </c>
      <c r="B33" s="20" t="s">
        <v>300</v>
      </c>
      <c r="C33" s="20" t="s">
        <v>130</v>
      </c>
      <c r="D33" s="20" t="s">
        <v>301</v>
      </c>
      <c r="E33" s="20">
        <v>200200874</v>
      </c>
      <c r="F33" s="20" t="s">
        <v>302</v>
      </c>
      <c r="G33" s="20" t="s">
        <v>303</v>
      </c>
      <c r="H33" s="20" t="s">
        <v>184</v>
      </c>
      <c r="I33" s="20" t="s">
        <v>133</v>
      </c>
      <c r="N33" s="20" t="s">
        <v>133</v>
      </c>
      <c r="P33" s="20" t="s">
        <v>133</v>
      </c>
      <c r="W33" s="20" t="s">
        <v>136</v>
      </c>
      <c r="Z33" s="20" t="s">
        <v>133</v>
      </c>
      <c r="AB33" s="20" t="s">
        <v>133</v>
      </c>
      <c r="AC33" s="20" t="s">
        <v>136</v>
      </c>
      <c r="AG33" s="20" t="s">
        <v>133</v>
      </c>
      <c r="AH33" s="20" t="s">
        <v>133</v>
      </c>
      <c r="AI33" s="20" t="s">
        <v>133</v>
      </c>
      <c r="AK33" s="20" t="s">
        <v>133</v>
      </c>
      <c r="AL33" s="20" t="s">
        <v>133</v>
      </c>
      <c r="AW33" s="20" t="s">
        <v>133</v>
      </c>
      <c r="BB33" s="20" t="s">
        <v>133</v>
      </c>
      <c r="BD33" s="20" t="s">
        <v>133</v>
      </c>
      <c r="BK33" s="20" t="s">
        <v>133</v>
      </c>
      <c r="BN33" s="20" t="s">
        <v>133</v>
      </c>
      <c r="BP33" s="20" t="s">
        <v>133</v>
      </c>
      <c r="BQ33" s="20" t="s">
        <v>133</v>
      </c>
      <c r="BU33" s="20" t="s">
        <v>133</v>
      </c>
      <c r="BV33" s="20" t="s">
        <v>133</v>
      </c>
      <c r="BW33" s="20" t="s">
        <v>133</v>
      </c>
      <c r="BY33" s="20" t="s">
        <v>133</v>
      </c>
      <c r="BZ33" s="20" t="s">
        <v>133</v>
      </c>
      <c r="CC33" s="20" t="s">
        <v>133</v>
      </c>
      <c r="CK33" s="20" t="s">
        <v>133</v>
      </c>
      <c r="CP33" s="20" t="s">
        <v>133</v>
      </c>
      <c r="CR33" s="20" t="s">
        <v>133</v>
      </c>
      <c r="CY33" s="20" t="s">
        <v>133</v>
      </c>
      <c r="DB33" s="20" t="s">
        <v>133</v>
      </c>
      <c r="DD33" s="20" t="s">
        <v>133</v>
      </c>
      <c r="DE33" s="20" t="s">
        <v>136</v>
      </c>
      <c r="DI33" s="20" t="s">
        <v>133</v>
      </c>
      <c r="DJ33" s="20" t="s">
        <v>133</v>
      </c>
      <c r="DK33" s="20" t="s">
        <v>133</v>
      </c>
      <c r="DM33" s="20" t="s">
        <v>133</v>
      </c>
      <c r="DN33" s="20" t="s">
        <v>133</v>
      </c>
      <c r="DQ33" s="20" t="s">
        <v>133</v>
      </c>
      <c r="DY33" s="20" t="s">
        <v>304</v>
      </c>
    </row>
    <row r="34" spans="1:135" s="22" customFormat="1" ht="12.5" x14ac:dyDescent="0.25">
      <c r="A34" s="19">
        <v>43614.274037581017</v>
      </c>
      <c r="B34" s="20" t="s">
        <v>159</v>
      </c>
      <c r="C34" s="20" t="s">
        <v>130</v>
      </c>
      <c r="D34" s="20" t="s">
        <v>305</v>
      </c>
      <c r="E34" s="20">
        <v>200200901</v>
      </c>
      <c r="F34" s="20" t="s">
        <v>160</v>
      </c>
      <c r="G34" s="21" t="s">
        <v>306</v>
      </c>
      <c r="H34" s="20" t="s">
        <v>184</v>
      </c>
      <c r="J34" s="20" t="s">
        <v>133</v>
      </c>
      <c r="K34" s="20" t="s">
        <v>133</v>
      </c>
      <c r="P34" s="20" t="s">
        <v>133</v>
      </c>
      <c r="R34" s="20" t="s">
        <v>133</v>
      </c>
      <c r="S34" s="20" t="s">
        <v>133</v>
      </c>
      <c r="Z34" s="20" t="s">
        <v>133</v>
      </c>
      <c r="AA34" s="20" t="s">
        <v>133</v>
      </c>
      <c r="AB34" s="20" t="s">
        <v>133</v>
      </c>
      <c r="AC34" s="20" t="s">
        <v>133</v>
      </c>
      <c r="AH34" s="20" t="s">
        <v>133</v>
      </c>
      <c r="AI34" s="20" t="s">
        <v>133</v>
      </c>
      <c r="AK34" s="20" t="s">
        <v>133</v>
      </c>
      <c r="AL34" s="20" t="s">
        <v>133</v>
      </c>
      <c r="AO34" s="20" t="s">
        <v>133</v>
      </c>
      <c r="AX34" s="20" t="s">
        <v>133</v>
      </c>
      <c r="AY34" s="20" t="s">
        <v>133</v>
      </c>
      <c r="BD34" s="20" t="s">
        <v>133</v>
      </c>
      <c r="BE34" s="20" t="s">
        <v>133</v>
      </c>
      <c r="BF34" s="20" t="s">
        <v>133</v>
      </c>
      <c r="BG34" s="20" t="s">
        <v>133</v>
      </c>
      <c r="BN34" s="20" t="s">
        <v>133</v>
      </c>
      <c r="BO34" s="20" t="s">
        <v>133</v>
      </c>
      <c r="BP34" s="20" t="s">
        <v>133</v>
      </c>
      <c r="BQ34" s="20" t="s">
        <v>133</v>
      </c>
      <c r="BV34" s="20" t="s">
        <v>133</v>
      </c>
      <c r="BW34" s="20" t="s">
        <v>133</v>
      </c>
      <c r="BY34" s="20" t="s">
        <v>133</v>
      </c>
      <c r="BZ34" s="20" t="s">
        <v>133</v>
      </c>
      <c r="CL34" s="20" t="s">
        <v>133</v>
      </c>
      <c r="CM34" s="20" t="s">
        <v>133</v>
      </c>
      <c r="CR34" s="20" t="s">
        <v>133</v>
      </c>
      <c r="CT34" s="20" t="s">
        <v>133</v>
      </c>
      <c r="CU34" s="20" t="s">
        <v>133</v>
      </c>
      <c r="DB34" s="20" t="s">
        <v>133</v>
      </c>
      <c r="DC34" s="20" t="s">
        <v>133</v>
      </c>
      <c r="DD34" s="20" t="s">
        <v>133</v>
      </c>
      <c r="DE34" s="20" t="s">
        <v>133</v>
      </c>
      <c r="DJ34" s="20" t="s">
        <v>133</v>
      </c>
      <c r="DK34" s="20" t="s">
        <v>133</v>
      </c>
      <c r="DM34" s="20" t="s">
        <v>133</v>
      </c>
      <c r="DN34" s="20" t="s">
        <v>133</v>
      </c>
      <c r="DQ34" s="20" t="s">
        <v>133</v>
      </c>
    </row>
    <row r="35" spans="1:135" s="22" customFormat="1" ht="12.5" x14ac:dyDescent="0.25">
      <c r="A35" s="19">
        <v>43616.383678344908</v>
      </c>
      <c r="B35" s="20" t="s">
        <v>307</v>
      </c>
      <c r="C35" s="20" t="s">
        <v>179</v>
      </c>
      <c r="D35" s="20" t="s">
        <v>308</v>
      </c>
      <c r="E35" s="20">
        <v>200600109</v>
      </c>
      <c r="F35" s="20" t="s">
        <v>309</v>
      </c>
      <c r="G35" s="21" t="s">
        <v>310</v>
      </c>
      <c r="H35" s="20" t="s">
        <v>184</v>
      </c>
      <c r="I35" s="20" t="s">
        <v>133</v>
      </c>
      <c r="N35" s="20" t="s">
        <v>133</v>
      </c>
      <c r="P35" s="20" t="s">
        <v>133</v>
      </c>
      <c r="R35" s="20" t="s">
        <v>133</v>
      </c>
      <c r="W35" s="20" t="s">
        <v>133</v>
      </c>
      <c r="Z35" s="20" t="s">
        <v>133</v>
      </c>
      <c r="AB35" s="20" t="s">
        <v>133</v>
      </c>
      <c r="AC35" s="20" t="s">
        <v>133</v>
      </c>
      <c r="AG35" s="20" t="s">
        <v>133</v>
      </c>
      <c r="AH35" s="20" t="s">
        <v>133</v>
      </c>
      <c r="AI35" s="20" t="s">
        <v>133</v>
      </c>
      <c r="AK35" s="20" t="s">
        <v>133</v>
      </c>
      <c r="AL35" s="20" t="s">
        <v>133</v>
      </c>
      <c r="AO35" s="20" t="s">
        <v>133</v>
      </c>
      <c r="AW35" s="20" t="s">
        <v>133</v>
      </c>
      <c r="BB35" s="20" t="s">
        <v>133</v>
      </c>
      <c r="BD35" s="20" t="s">
        <v>133</v>
      </c>
      <c r="BF35" s="20" t="s">
        <v>133</v>
      </c>
      <c r="BK35" s="20" t="s">
        <v>133</v>
      </c>
      <c r="BN35" s="20" t="s">
        <v>133</v>
      </c>
      <c r="BP35" s="20" t="s">
        <v>133</v>
      </c>
      <c r="BQ35" s="20" t="s">
        <v>133</v>
      </c>
      <c r="BU35" s="20" t="s">
        <v>133</v>
      </c>
      <c r="BV35" s="20" t="s">
        <v>133</v>
      </c>
      <c r="BW35" s="20" t="s">
        <v>133</v>
      </c>
      <c r="BY35" s="20" t="s">
        <v>133</v>
      </c>
      <c r="BZ35" s="20" t="s">
        <v>133</v>
      </c>
      <c r="CC35" s="20" t="s">
        <v>133</v>
      </c>
      <c r="CK35" s="20" t="s">
        <v>133</v>
      </c>
      <c r="CP35" s="20" t="s">
        <v>133</v>
      </c>
      <c r="CR35" s="20" t="s">
        <v>133</v>
      </c>
      <c r="CT35" s="20" t="s">
        <v>133</v>
      </c>
      <c r="CY35" s="20" t="s">
        <v>133</v>
      </c>
      <c r="DB35" s="20" t="s">
        <v>133</v>
      </c>
      <c r="DD35" s="20" t="s">
        <v>133</v>
      </c>
      <c r="DE35" s="20" t="s">
        <v>133</v>
      </c>
      <c r="DI35" s="20" t="s">
        <v>133</v>
      </c>
      <c r="DJ35" s="20" t="s">
        <v>133</v>
      </c>
      <c r="DK35" s="20" t="s">
        <v>133</v>
      </c>
      <c r="DN35" s="20" t="s">
        <v>133</v>
      </c>
      <c r="DQ35" s="20" t="s">
        <v>133</v>
      </c>
      <c r="DY35" s="20" t="s">
        <v>311</v>
      </c>
    </row>
    <row r="36" spans="1:135" s="22" customFormat="1" ht="12.5" x14ac:dyDescent="0.25">
      <c r="A36" s="19">
        <v>43615.277319803237</v>
      </c>
      <c r="B36" s="20" t="s">
        <v>312</v>
      </c>
      <c r="C36" s="20" t="s">
        <v>179</v>
      </c>
      <c r="D36" s="20" t="s">
        <v>313</v>
      </c>
      <c r="E36" s="20">
        <v>200401338</v>
      </c>
      <c r="F36" s="20" t="s">
        <v>314</v>
      </c>
      <c r="G36" s="21" t="s">
        <v>315</v>
      </c>
      <c r="H36" s="20" t="s">
        <v>184</v>
      </c>
      <c r="I36" s="20" t="s">
        <v>133</v>
      </c>
      <c r="J36" s="20" t="s">
        <v>133</v>
      </c>
      <c r="K36" s="20" t="s">
        <v>133</v>
      </c>
      <c r="P36" s="20" t="s">
        <v>133</v>
      </c>
      <c r="R36" s="20" t="s">
        <v>133</v>
      </c>
      <c r="Z36" s="20" t="s">
        <v>133</v>
      </c>
      <c r="AA36" s="20" t="s">
        <v>133</v>
      </c>
      <c r="AB36" s="20" t="s">
        <v>133</v>
      </c>
      <c r="AG36" s="20" t="s">
        <v>133</v>
      </c>
      <c r="AH36" s="20" t="s">
        <v>133</v>
      </c>
      <c r="AI36" s="20" t="s">
        <v>133</v>
      </c>
      <c r="AK36" s="20" t="s">
        <v>133</v>
      </c>
      <c r="AL36" s="20" t="s">
        <v>133</v>
      </c>
      <c r="AO36" s="20" t="s">
        <v>133</v>
      </c>
      <c r="AW36" s="20" t="s">
        <v>133</v>
      </c>
      <c r="AX36" s="20" t="s">
        <v>133</v>
      </c>
      <c r="AY36" s="20" t="s">
        <v>133</v>
      </c>
      <c r="BD36" s="20" t="s">
        <v>136</v>
      </c>
      <c r="BF36" s="20" t="s">
        <v>133</v>
      </c>
      <c r="BN36" s="20" t="s">
        <v>133</v>
      </c>
      <c r="BO36" s="20" t="s">
        <v>133</v>
      </c>
      <c r="BP36" s="20" t="s">
        <v>133</v>
      </c>
      <c r="BV36" s="20" t="s">
        <v>133</v>
      </c>
      <c r="BW36" s="20" t="s">
        <v>133</v>
      </c>
      <c r="BY36" s="20" t="s">
        <v>133</v>
      </c>
      <c r="BZ36" s="20" t="s">
        <v>133</v>
      </c>
      <c r="CC36" s="20" t="s">
        <v>133</v>
      </c>
      <c r="CK36" s="20" t="s">
        <v>133</v>
      </c>
      <c r="CL36" s="20" t="s">
        <v>133</v>
      </c>
      <c r="CM36" s="20" t="s">
        <v>133</v>
      </c>
      <c r="CR36" s="20" t="s">
        <v>133</v>
      </c>
      <c r="CT36" s="20" t="s">
        <v>133</v>
      </c>
      <c r="DB36" s="20" t="s">
        <v>133</v>
      </c>
      <c r="DC36" s="20" t="s">
        <v>133</v>
      </c>
      <c r="DD36" s="20" t="s">
        <v>133</v>
      </c>
      <c r="DJ36" s="20" t="s">
        <v>133</v>
      </c>
      <c r="DK36" s="20" t="s">
        <v>133</v>
      </c>
      <c r="DM36" s="20" t="s">
        <v>133</v>
      </c>
      <c r="DQ36" s="20" t="s">
        <v>133</v>
      </c>
      <c r="DY36" s="20" t="s">
        <v>316</v>
      </c>
    </row>
    <row r="37" spans="1:135" s="22" customFormat="1" ht="12.5" x14ac:dyDescent="0.25">
      <c r="A37" s="19">
        <v>43617.654724849534</v>
      </c>
      <c r="B37" s="20" t="s">
        <v>317</v>
      </c>
      <c r="C37" s="20" t="s">
        <v>179</v>
      </c>
      <c r="D37" s="20" t="s">
        <v>318</v>
      </c>
      <c r="E37" s="20">
        <v>200601022</v>
      </c>
      <c r="F37" s="20" t="s">
        <v>319</v>
      </c>
      <c r="G37" s="20" t="s">
        <v>320</v>
      </c>
      <c r="H37" s="20" t="s">
        <v>184</v>
      </c>
      <c r="I37" s="20" t="s">
        <v>133</v>
      </c>
      <c r="N37" s="20" t="s">
        <v>133</v>
      </c>
      <c r="P37" s="20" t="s">
        <v>133</v>
      </c>
      <c r="W37" s="20" t="s">
        <v>133</v>
      </c>
      <c r="Z37" s="20" t="s">
        <v>133</v>
      </c>
      <c r="AB37" s="20" t="s">
        <v>133</v>
      </c>
      <c r="AC37" s="20" t="s">
        <v>136</v>
      </c>
      <c r="AG37" s="20" t="s">
        <v>133</v>
      </c>
      <c r="AH37" s="20" t="s">
        <v>133</v>
      </c>
      <c r="AI37" s="20" t="s">
        <v>133</v>
      </c>
      <c r="AK37" s="20" t="s">
        <v>133</v>
      </c>
      <c r="AL37" s="20" t="s">
        <v>133</v>
      </c>
      <c r="AO37" s="20" t="s">
        <v>133</v>
      </c>
      <c r="AU37" s="20" t="s">
        <v>133</v>
      </c>
      <c r="AW37" s="20" t="s">
        <v>133</v>
      </c>
      <c r="BB37" s="20" t="s">
        <v>133</v>
      </c>
      <c r="BD37" s="20" t="s">
        <v>133</v>
      </c>
      <c r="BK37" s="20" t="s">
        <v>133</v>
      </c>
      <c r="BN37" s="20" t="s">
        <v>133</v>
      </c>
      <c r="BP37" s="20" t="s">
        <v>133</v>
      </c>
      <c r="BQ37" s="20" t="s">
        <v>136</v>
      </c>
      <c r="BU37" s="20" t="s">
        <v>133</v>
      </c>
      <c r="BV37" s="20" t="s">
        <v>133</v>
      </c>
      <c r="BW37" s="20" t="s">
        <v>133</v>
      </c>
      <c r="BY37" s="20" t="s">
        <v>133</v>
      </c>
      <c r="BZ37" s="20" t="s">
        <v>133</v>
      </c>
      <c r="CC37" s="20" t="s">
        <v>133</v>
      </c>
      <c r="CI37" s="20" t="s">
        <v>133</v>
      </c>
      <c r="CK37" s="20" t="s">
        <v>133</v>
      </c>
      <c r="CP37" s="20" t="s">
        <v>133</v>
      </c>
      <c r="CR37" s="20" t="s">
        <v>133</v>
      </c>
      <c r="CY37" s="20" t="s">
        <v>133</v>
      </c>
      <c r="DB37" s="20" t="s">
        <v>133</v>
      </c>
      <c r="DD37" s="20" t="s">
        <v>133</v>
      </c>
      <c r="DE37" s="20" t="s">
        <v>133</v>
      </c>
      <c r="DI37" s="20" t="s">
        <v>133</v>
      </c>
      <c r="DJ37" s="20" t="s">
        <v>133</v>
      </c>
      <c r="DK37" s="20" t="s">
        <v>133</v>
      </c>
      <c r="DM37" s="20" t="s">
        <v>133</v>
      </c>
      <c r="DN37" s="20" t="s">
        <v>133</v>
      </c>
      <c r="DW37" s="20" t="s">
        <v>133</v>
      </c>
      <c r="DY37" s="20" t="s">
        <v>321</v>
      </c>
    </row>
    <row r="38" spans="1:135" s="22" customFormat="1" ht="12.5" x14ac:dyDescent="0.25">
      <c r="A38" s="19">
        <v>43609.580882118054</v>
      </c>
      <c r="B38" s="20" t="s">
        <v>322</v>
      </c>
      <c r="C38" s="20" t="s">
        <v>135</v>
      </c>
      <c r="D38" s="20" t="s">
        <v>323</v>
      </c>
      <c r="E38" s="20">
        <v>200600004</v>
      </c>
      <c r="F38" s="20" t="s">
        <v>324</v>
      </c>
      <c r="G38" s="21" t="s">
        <v>325</v>
      </c>
      <c r="H38" s="20" t="s">
        <v>184</v>
      </c>
      <c r="I38" s="23"/>
      <c r="J38" s="23"/>
      <c r="K38" s="23"/>
      <c r="L38" s="23"/>
      <c r="M38" s="20" t="s">
        <v>133</v>
      </c>
      <c r="N38" s="20" t="s">
        <v>133</v>
      </c>
      <c r="O38" s="23"/>
      <c r="P38" s="20" t="s">
        <v>133</v>
      </c>
      <c r="Q38" s="23"/>
      <c r="R38" s="23"/>
      <c r="S38" s="23"/>
      <c r="T38" s="23"/>
      <c r="U38" s="23"/>
      <c r="V38" s="23"/>
      <c r="W38" s="23"/>
      <c r="X38" s="23"/>
      <c r="Y38" s="23"/>
      <c r="Z38" s="20" t="s">
        <v>136</v>
      </c>
      <c r="AA38" s="23"/>
      <c r="AB38" s="23"/>
      <c r="AC38" s="23"/>
      <c r="AD38" s="23"/>
      <c r="AE38" s="23"/>
      <c r="AF38" s="23"/>
      <c r="AG38" s="20" t="s">
        <v>136</v>
      </c>
      <c r="AH38" s="20" t="s">
        <v>133</v>
      </c>
      <c r="AI38" s="20" t="s">
        <v>133</v>
      </c>
      <c r="AJ38" s="23"/>
      <c r="AK38" s="20" t="s">
        <v>137</v>
      </c>
      <c r="AL38" s="20" t="s">
        <v>137</v>
      </c>
      <c r="AM38" s="23"/>
      <c r="AN38" s="23"/>
      <c r="AO38" s="20" t="s">
        <v>136</v>
      </c>
      <c r="AP38" s="23"/>
      <c r="AQ38" s="23"/>
      <c r="AR38" s="23"/>
      <c r="AS38" s="23"/>
      <c r="AT38" s="23"/>
      <c r="AU38" s="23"/>
      <c r="AV38" s="23"/>
      <c r="AW38" s="23"/>
      <c r="AX38" s="23"/>
      <c r="AY38" s="23"/>
      <c r="AZ38" s="23"/>
      <c r="BA38" s="20" t="s">
        <v>133</v>
      </c>
      <c r="BB38" s="20" t="s">
        <v>136</v>
      </c>
      <c r="BC38" s="23"/>
      <c r="BD38" s="20" t="s">
        <v>133</v>
      </c>
      <c r="BE38" s="23"/>
      <c r="BF38" s="23"/>
      <c r="BG38" s="23"/>
      <c r="BH38" s="23"/>
      <c r="BI38" s="23"/>
      <c r="BJ38" s="23"/>
      <c r="BK38" s="23"/>
      <c r="BL38" s="23"/>
      <c r="BM38" s="23"/>
      <c r="BN38" s="20" t="s">
        <v>133</v>
      </c>
      <c r="BO38" s="23"/>
      <c r="BP38" s="23"/>
      <c r="BQ38" s="23"/>
      <c r="BR38" s="23"/>
      <c r="BS38" s="23"/>
      <c r="BT38" s="23"/>
      <c r="BU38" s="20" t="s">
        <v>136</v>
      </c>
      <c r="BV38" s="20" t="s">
        <v>133</v>
      </c>
      <c r="BW38" s="20" t="s">
        <v>133</v>
      </c>
      <c r="BX38" s="23"/>
      <c r="BY38" s="20" t="s">
        <v>137</v>
      </c>
      <c r="BZ38" s="20" t="s">
        <v>152</v>
      </c>
      <c r="CA38" s="23"/>
      <c r="CB38" s="23"/>
      <c r="CC38" s="20" t="s">
        <v>136</v>
      </c>
      <c r="CD38" s="23"/>
      <c r="CE38" s="23"/>
      <c r="CF38" s="23"/>
      <c r="CG38" s="23"/>
      <c r="CH38" s="23"/>
      <c r="CI38" s="23"/>
      <c r="CJ38" s="23"/>
      <c r="CK38" s="23"/>
      <c r="CL38" s="23"/>
      <c r="CM38" s="23"/>
      <c r="CN38" s="23"/>
      <c r="CO38" s="20" t="s">
        <v>133</v>
      </c>
      <c r="CP38" s="20" t="s">
        <v>133</v>
      </c>
      <c r="CQ38" s="23"/>
      <c r="CR38" s="20" t="s">
        <v>133</v>
      </c>
      <c r="CS38" s="23"/>
      <c r="CT38" s="23"/>
      <c r="CU38" s="23"/>
      <c r="CV38" s="23"/>
      <c r="CW38" s="23"/>
      <c r="CX38" s="23"/>
      <c r="CY38" s="23"/>
      <c r="CZ38" s="23"/>
      <c r="DA38" s="23"/>
      <c r="DB38" s="20" t="s">
        <v>136</v>
      </c>
      <c r="DC38" s="23"/>
      <c r="DD38" s="23"/>
      <c r="DE38" s="23"/>
      <c r="DF38" s="23"/>
      <c r="DG38" s="23"/>
      <c r="DH38" s="23"/>
      <c r="DI38" s="20" t="s">
        <v>136</v>
      </c>
      <c r="DJ38" s="20" t="s">
        <v>133</v>
      </c>
      <c r="DK38" s="20" t="s">
        <v>133</v>
      </c>
      <c r="DL38" s="23"/>
      <c r="DM38" s="20" t="s">
        <v>137</v>
      </c>
      <c r="DN38" s="20" t="s">
        <v>137</v>
      </c>
      <c r="DO38" s="23"/>
      <c r="DP38" s="23"/>
      <c r="DQ38" s="20" t="s">
        <v>136</v>
      </c>
      <c r="DR38" s="23"/>
      <c r="DS38" s="23"/>
      <c r="DT38" s="23"/>
      <c r="DU38" s="23"/>
      <c r="DV38" s="23"/>
      <c r="DW38" s="23"/>
      <c r="DX38" s="23"/>
      <c r="DY38" s="20" t="s">
        <v>326</v>
      </c>
      <c r="DZ38" s="23"/>
      <c r="EA38" s="23"/>
      <c r="EB38" s="23"/>
      <c r="EC38" s="23"/>
      <c r="ED38" s="23"/>
      <c r="EE38" s="23"/>
    </row>
    <row r="39" spans="1:135" s="22" customFormat="1" ht="12.5" x14ac:dyDescent="0.25">
      <c r="A39" s="19">
        <v>43616.351612800921</v>
      </c>
      <c r="B39" s="20" t="s">
        <v>327</v>
      </c>
      <c r="C39" s="20" t="s">
        <v>135</v>
      </c>
      <c r="D39" s="20" t="s">
        <v>328</v>
      </c>
      <c r="E39" s="20">
        <v>200600139</v>
      </c>
      <c r="F39" s="20" t="s">
        <v>329</v>
      </c>
      <c r="G39" s="21" t="s">
        <v>330</v>
      </c>
      <c r="H39" s="20" t="s">
        <v>184</v>
      </c>
      <c r="I39" s="20" t="s">
        <v>133</v>
      </c>
      <c r="J39" s="20" t="s">
        <v>133</v>
      </c>
      <c r="K39" s="20" t="s">
        <v>133</v>
      </c>
      <c r="L39" s="20" t="s">
        <v>133</v>
      </c>
      <c r="P39" s="20" t="s">
        <v>133</v>
      </c>
      <c r="R39" s="20" t="s">
        <v>133</v>
      </c>
      <c r="Z39" s="20" t="s">
        <v>133</v>
      </c>
      <c r="AA39" s="20" t="s">
        <v>133</v>
      </c>
      <c r="AB39" s="20" t="s">
        <v>133</v>
      </c>
      <c r="AC39" s="20" t="s">
        <v>133</v>
      </c>
      <c r="AH39" s="20" t="s">
        <v>133</v>
      </c>
      <c r="AI39" s="20" t="s">
        <v>133</v>
      </c>
      <c r="AK39" s="20" t="s">
        <v>133</v>
      </c>
      <c r="AL39" s="20" t="s">
        <v>133</v>
      </c>
      <c r="AO39" s="20" t="s">
        <v>133</v>
      </c>
      <c r="AW39" s="20" t="s">
        <v>133</v>
      </c>
      <c r="AX39" s="20" t="s">
        <v>133</v>
      </c>
      <c r="AY39" s="20" t="s">
        <v>133</v>
      </c>
      <c r="BD39" s="20" t="s">
        <v>133</v>
      </c>
      <c r="BN39" s="20" t="s">
        <v>133</v>
      </c>
      <c r="BO39" s="20" t="s">
        <v>133</v>
      </c>
      <c r="BP39" s="20" t="s">
        <v>133</v>
      </c>
      <c r="BQ39" s="20" t="s">
        <v>133</v>
      </c>
      <c r="BV39" s="20" t="s">
        <v>133</v>
      </c>
      <c r="BW39" s="20" t="s">
        <v>133</v>
      </c>
      <c r="BY39" s="20" t="s">
        <v>133</v>
      </c>
      <c r="BZ39" s="20" t="s">
        <v>133</v>
      </c>
      <c r="CC39" s="20" t="s">
        <v>133</v>
      </c>
      <c r="CK39" s="20" t="s">
        <v>133</v>
      </c>
      <c r="CL39" s="20" t="s">
        <v>133</v>
      </c>
      <c r="CM39" s="20" t="s">
        <v>133</v>
      </c>
      <c r="CR39" s="20" t="s">
        <v>133</v>
      </c>
      <c r="DB39" s="20" t="s">
        <v>133</v>
      </c>
      <c r="DC39" s="20" t="s">
        <v>133</v>
      </c>
      <c r="DD39" s="20" t="s">
        <v>133</v>
      </c>
      <c r="DE39" s="20" t="s">
        <v>133</v>
      </c>
      <c r="DJ39" s="20" t="s">
        <v>133</v>
      </c>
      <c r="DK39" s="20" t="s">
        <v>133</v>
      </c>
      <c r="DM39" s="20" t="s">
        <v>133</v>
      </c>
      <c r="DN39" s="20" t="s">
        <v>133</v>
      </c>
      <c r="DQ39" s="20" t="s">
        <v>133</v>
      </c>
    </row>
    <row r="40" spans="1:135" s="22" customFormat="1" ht="12.5" x14ac:dyDescent="0.25">
      <c r="A40" s="19">
        <v>43616.69672197917</v>
      </c>
      <c r="B40" s="20" t="s">
        <v>331</v>
      </c>
      <c r="C40" s="20" t="s">
        <v>135</v>
      </c>
      <c r="D40" s="20" t="s">
        <v>332</v>
      </c>
      <c r="E40" s="20">
        <v>200600155</v>
      </c>
      <c r="F40" s="20" t="s">
        <v>333</v>
      </c>
      <c r="G40" s="21" t="s">
        <v>334</v>
      </c>
      <c r="H40" s="20" t="s">
        <v>184</v>
      </c>
      <c r="P40" s="20" t="s">
        <v>133</v>
      </c>
      <c r="W40" s="20" t="s">
        <v>133</v>
      </c>
      <c r="Z40" s="20" t="s">
        <v>133</v>
      </c>
      <c r="AB40" s="20" t="s">
        <v>133</v>
      </c>
      <c r="AC40" s="20" t="s">
        <v>133</v>
      </c>
      <c r="AG40" s="20" t="s">
        <v>133</v>
      </c>
      <c r="AH40" s="20" t="s">
        <v>133</v>
      </c>
      <c r="AI40" s="20" t="s">
        <v>133</v>
      </c>
      <c r="AK40" s="20" t="s">
        <v>133</v>
      </c>
      <c r="AO40" s="20" t="s">
        <v>133</v>
      </c>
      <c r="BD40" s="20" t="s">
        <v>133</v>
      </c>
      <c r="BK40" s="20" t="s">
        <v>133</v>
      </c>
      <c r="BN40" s="20" t="s">
        <v>133</v>
      </c>
      <c r="BQ40" s="20" t="s">
        <v>133</v>
      </c>
      <c r="BU40" s="20" t="s">
        <v>133</v>
      </c>
      <c r="BV40" s="20" t="s">
        <v>133</v>
      </c>
      <c r="BW40" s="20" t="s">
        <v>133</v>
      </c>
      <c r="BY40" s="20" t="s">
        <v>133</v>
      </c>
      <c r="BZ40" s="20" t="s">
        <v>133</v>
      </c>
      <c r="CC40" s="20" t="s">
        <v>133</v>
      </c>
      <c r="CR40" s="20" t="s">
        <v>133</v>
      </c>
      <c r="CY40" s="20" t="s">
        <v>133</v>
      </c>
      <c r="DB40" s="20" t="s">
        <v>133</v>
      </c>
      <c r="DD40" s="20" t="s">
        <v>133</v>
      </c>
      <c r="DE40" s="20" t="s">
        <v>133</v>
      </c>
      <c r="DI40" s="20" t="s">
        <v>133</v>
      </c>
      <c r="DJ40" s="20" t="s">
        <v>133</v>
      </c>
      <c r="DK40" s="20" t="s">
        <v>133</v>
      </c>
      <c r="DM40" s="20" t="s">
        <v>133</v>
      </c>
      <c r="DN40" s="20" t="s">
        <v>133</v>
      </c>
      <c r="DQ40" s="20" t="s">
        <v>133</v>
      </c>
      <c r="DY40" s="20" t="s">
        <v>335</v>
      </c>
    </row>
    <row r="41" spans="1:135" s="22" customFormat="1" ht="12.5" x14ac:dyDescent="0.25">
      <c r="A41" s="19">
        <v>43616.322115138886</v>
      </c>
      <c r="B41" s="20" t="s">
        <v>336</v>
      </c>
      <c r="C41" s="20" t="s">
        <v>135</v>
      </c>
      <c r="D41" s="20" t="s">
        <v>337</v>
      </c>
      <c r="E41" s="20">
        <v>200600162</v>
      </c>
      <c r="F41" s="20" t="s">
        <v>338</v>
      </c>
      <c r="G41" s="21" t="s">
        <v>339</v>
      </c>
      <c r="H41" s="20" t="s">
        <v>184</v>
      </c>
      <c r="I41" s="20" t="s">
        <v>136</v>
      </c>
      <c r="P41" s="20" t="s">
        <v>133</v>
      </c>
      <c r="S41" s="20" t="s">
        <v>133</v>
      </c>
      <c r="W41" s="20" t="s">
        <v>133</v>
      </c>
      <c r="Z41" s="20" t="s">
        <v>152</v>
      </c>
      <c r="AB41" s="20" t="s">
        <v>133</v>
      </c>
      <c r="AC41" s="20" t="s">
        <v>133</v>
      </c>
      <c r="AG41" s="20" t="s">
        <v>136</v>
      </c>
      <c r="AH41" s="20" t="s">
        <v>136</v>
      </c>
      <c r="AI41" s="20" t="s">
        <v>133</v>
      </c>
      <c r="AK41" s="20" t="s">
        <v>137</v>
      </c>
      <c r="AL41" s="20" t="s">
        <v>136</v>
      </c>
      <c r="AO41" s="20" t="s">
        <v>133</v>
      </c>
      <c r="AW41" s="20" t="s">
        <v>133</v>
      </c>
      <c r="BD41" s="20" t="s">
        <v>133</v>
      </c>
      <c r="BG41" s="20" t="s">
        <v>133</v>
      </c>
      <c r="BK41" s="20" t="s">
        <v>133</v>
      </c>
      <c r="BN41" s="20" t="s">
        <v>137</v>
      </c>
      <c r="BP41" s="20" t="s">
        <v>133</v>
      </c>
      <c r="BQ41" s="20" t="s">
        <v>136</v>
      </c>
      <c r="BU41" s="20" t="s">
        <v>133</v>
      </c>
      <c r="BV41" s="20" t="s">
        <v>136</v>
      </c>
      <c r="BW41" s="20" t="s">
        <v>133</v>
      </c>
      <c r="BY41" s="20" t="s">
        <v>133</v>
      </c>
      <c r="BZ41" s="20" t="s">
        <v>133</v>
      </c>
      <c r="CC41" s="20" t="s">
        <v>133</v>
      </c>
      <c r="CK41" s="20" t="s">
        <v>133</v>
      </c>
      <c r="CR41" s="20" t="s">
        <v>133</v>
      </c>
      <c r="CU41" s="20" t="s">
        <v>133</v>
      </c>
      <c r="CY41" s="20" t="s">
        <v>133</v>
      </c>
      <c r="DB41" s="20" t="s">
        <v>137</v>
      </c>
      <c r="DD41" s="20" t="s">
        <v>136</v>
      </c>
      <c r="DE41" s="20" t="s">
        <v>133</v>
      </c>
      <c r="DI41" s="20" t="s">
        <v>136</v>
      </c>
      <c r="DJ41" s="20" t="s">
        <v>133</v>
      </c>
      <c r="DK41" s="20" t="s">
        <v>133</v>
      </c>
      <c r="DM41" s="20" t="s">
        <v>133</v>
      </c>
      <c r="DN41" s="20" t="s">
        <v>133</v>
      </c>
      <c r="DQ41" s="20" t="s">
        <v>133</v>
      </c>
    </row>
    <row r="42" spans="1:135" s="22" customFormat="1" ht="12.5" x14ac:dyDescent="0.25">
      <c r="A42" s="19">
        <v>43619.846276400465</v>
      </c>
      <c r="B42" s="20" t="s">
        <v>340</v>
      </c>
      <c r="C42" s="20" t="s">
        <v>135</v>
      </c>
      <c r="D42" s="20" t="s">
        <v>341</v>
      </c>
      <c r="E42" s="20">
        <v>200600693</v>
      </c>
      <c r="F42" s="20" t="s">
        <v>342</v>
      </c>
      <c r="G42" s="21" t="s">
        <v>343</v>
      </c>
      <c r="H42" s="20" t="s">
        <v>184</v>
      </c>
      <c r="J42" s="20" t="s">
        <v>133</v>
      </c>
      <c r="P42" s="20" t="s">
        <v>133</v>
      </c>
      <c r="S42" s="20" t="s">
        <v>133</v>
      </c>
      <c r="AA42" s="20" t="s">
        <v>133</v>
      </c>
      <c r="AB42" s="20" t="s">
        <v>133</v>
      </c>
      <c r="AF42" s="20" t="s">
        <v>133</v>
      </c>
      <c r="AI42" s="20" t="s">
        <v>133</v>
      </c>
      <c r="AL42" s="20" t="s">
        <v>136</v>
      </c>
      <c r="AO42" s="20" t="s">
        <v>133</v>
      </c>
      <c r="AX42" s="20" t="s">
        <v>133</v>
      </c>
      <c r="BD42" s="20" t="s">
        <v>133</v>
      </c>
      <c r="BF42" s="20" t="s">
        <v>133</v>
      </c>
      <c r="BO42" s="20" t="s">
        <v>137</v>
      </c>
      <c r="BP42" s="20" t="s">
        <v>133</v>
      </c>
      <c r="BQ42" s="20" t="s">
        <v>133</v>
      </c>
      <c r="BT42" s="20" t="s">
        <v>133</v>
      </c>
      <c r="BV42" s="20" t="s">
        <v>133</v>
      </c>
      <c r="BW42" s="20" t="s">
        <v>133</v>
      </c>
      <c r="BY42" s="20" t="s">
        <v>133</v>
      </c>
      <c r="CB42" s="20" t="s">
        <v>136</v>
      </c>
      <c r="CC42" s="20" t="s">
        <v>133</v>
      </c>
      <c r="CL42" s="20" t="s">
        <v>133</v>
      </c>
      <c r="CR42" s="20" t="s">
        <v>133</v>
      </c>
      <c r="CT42" s="20" t="s">
        <v>133</v>
      </c>
      <c r="DC42" s="20" t="s">
        <v>137</v>
      </c>
      <c r="DD42" s="20" t="s">
        <v>133</v>
      </c>
      <c r="DH42" s="20" t="s">
        <v>133</v>
      </c>
      <c r="DK42" s="20" t="s">
        <v>133</v>
      </c>
      <c r="DM42" s="20" t="s">
        <v>133</v>
      </c>
      <c r="DN42" s="20" t="s">
        <v>133</v>
      </c>
      <c r="DQ42" s="20" t="s">
        <v>133</v>
      </c>
      <c r="DY42" s="20" t="s">
        <v>344</v>
      </c>
    </row>
    <row r="43" spans="1:135" s="22" customFormat="1" ht="12.5" x14ac:dyDescent="0.25">
      <c r="A43" s="19">
        <v>43612.283252766203</v>
      </c>
      <c r="B43" s="20" t="s">
        <v>345</v>
      </c>
      <c r="C43" s="20" t="s">
        <v>135</v>
      </c>
      <c r="D43" s="20" t="s">
        <v>346</v>
      </c>
      <c r="E43" s="20">
        <v>200600296</v>
      </c>
      <c r="F43" s="20" t="s">
        <v>347</v>
      </c>
      <c r="G43" s="21" t="s">
        <v>348</v>
      </c>
      <c r="H43" s="20" t="s">
        <v>184</v>
      </c>
      <c r="I43" s="20" t="s">
        <v>133</v>
      </c>
      <c r="J43" s="20" t="s">
        <v>133</v>
      </c>
      <c r="P43" s="20" t="s">
        <v>133</v>
      </c>
      <c r="R43" s="20" t="s">
        <v>133</v>
      </c>
      <c r="W43" s="20" t="s">
        <v>133</v>
      </c>
      <c r="AA43" s="20" t="s">
        <v>133</v>
      </c>
      <c r="AB43" s="20" t="s">
        <v>133</v>
      </c>
      <c r="AF43" s="20" t="s">
        <v>133</v>
      </c>
      <c r="AH43" s="20" t="s">
        <v>133</v>
      </c>
      <c r="AI43" s="20" t="s">
        <v>133</v>
      </c>
      <c r="AK43" s="20" t="s">
        <v>133</v>
      </c>
      <c r="AL43" s="20" t="s">
        <v>133</v>
      </c>
      <c r="AO43" s="20" t="s">
        <v>133</v>
      </c>
      <c r="AW43" s="20" t="s">
        <v>136</v>
      </c>
      <c r="AX43" s="20" t="s">
        <v>133</v>
      </c>
      <c r="BD43" s="20" t="s">
        <v>133</v>
      </c>
      <c r="BF43" s="20" t="s">
        <v>133</v>
      </c>
      <c r="BK43" s="20" t="s">
        <v>133</v>
      </c>
      <c r="BO43" s="20" t="s">
        <v>133</v>
      </c>
      <c r="BP43" s="20" t="s">
        <v>133</v>
      </c>
      <c r="BT43" s="20" t="s">
        <v>133</v>
      </c>
      <c r="BV43" s="20" t="s">
        <v>133</v>
      </c>
      <c r="BW43" s="20" t="s">
        <v>133</v>
      </c>
      <c r="BY43" s="20" t="s">
        <v>133</v>
      </c>
      <c r="BZ43" s="20" t="s">
        <v>133</v>
      </c>
      <c r="CC43" s="20" t="s">
        <v>133</v>
      </c>
      <c r="CK43" s="20" t="s">
        <v>133</v>
      </c>
      <c r="CL43" s="20" t="s">
        <v>133</v>
      </c>
      <c r="CR43" s="20" t="s">
        <v>133</v>
      </c>
      <c r="CY43" s="20" t="s">
        <v>136</v>
      </c>
      <c r="DC43" s="20" t="s">
        <v>133</v>
      </c>
      <c r="DD43" s="20" t="s">
        <v>133</v>
      </c>
      <c r="DH43" s="20" t="s">
        <v>133</v>
      </c>
      <c r="DJ43" s="20" t="s">
        <v>133</v>
      </c>
      <c r="DK43" s="20" t="s">
        <v>133</v>
      </c>
      <c r="DM43" s="20" t="s">
        <v>133</v>
      </c>
      <c r="DN43" s="20" t="s">
        <v>133</v>
      </c>
      <c r="DQ43" s="20" t="s">
        <v>133</v>
      </c>
    </row>
    <row r="44" spans="1:135" s="22" customFormat="1" ht="12.5" x14ac:dyDescent="0.25">
      <c r="A44" s="19">
        <v>43614.555889988427</v>
      </c>
      <c r="B44" s="20" t="s">
        <v>349</v>
      </c>
      <c r="C44" s="20" t="s">
        <v>135</v>
      </c>
      <c r="D44" s="20" t="s">
        <v>350</v>
      </c>
      <c r="E44" s="20">
        <v>200600304</v>
      </c>
      <c r="F44" s="20" t="s">
        <v>351</v>
      </c>
      <c r="G44" s="21" t="s">
        <v>352</v>
      </c>
      <c r="H44" s="20" t="s">
        <v>184</v>
      </c>
      <c r="I44" s="20" t="s">
        <v>133</v>
      </c>
      <c r="L44" s="20" t="s">
        <v>133</v>
      </c>
      <c r="N44" s="20" t="s">
        <v>133</v>
      </c>
      <c r="P44" s="20" t="s">
        <v>133</v>
      </c>
      <c r="Z44" s="20" t="s">
        <v>136</v>
      </c>
      <c r="AC44" s="20" t="s">
        <v>133</v>
      </c>
      <c r="AG44" s="20" t="s">
        <v>136</v>
      </c>
      <c r="AH44" s="20" t="s">
        <v>136</v>
      </c>
      <c r="AI44" s="20" t="s">
        <v>133</v>
      </c>
      <c r="AK44" s="20" t="s">
        <v>137</v>
      </c>
      <c r="AL44" s="20" t="s">
        <v>133</v>
      </c>
      <c r="AO44" s="20" t="s">
        <v>133</v>
      </c>
      <c r="AW44" s="20" t="s">
        <v>133</v>
      </c>
      <c r="AZ44" s="20" t="s">
        <v>133</v>
      </c>
      <c r="BB44" s="20" t="s">
        <v>133</v>
      </c>
      <c r="BD44" s="20" t="s">
        <v>133</v>
      </c>
      <c r="BN44" s="20" t="s">
        <v>136</v>
      </c>
      <c r="BQ44" s="20" t="s">
        <v>133</v>
      </c>
      <c r="BU44" s="20" t="s">
        <v>136</v>
      </c>
      <c r="BV44" s="20" t="s">
        <v>136</v>
      </c>
      <c r="BW44" s="20" t="s">
        <v>133</v>
      </c>
      <c r="BY44" s="20" t="s">
        <v>137</v>
      </c>
      <c r="BZ44" s="20" t="s">
        <v>133</v>
      </c>
      <c r="CC44" s="20" t="s">
        <v>133</v>
      </c>
      <c r="CK44" s="20" t="s">
        <v>133</v>
      </c>
      <c r="CN44" s="20" t="s">
        <v>133</v>
      </c>
      <c r="CP44" s="20" t="s">
        <v>137</v>
      </c>
      <c r="CR44" s="20" t="s">
        <v>133</v>
      </c>
      <c r="DB44" s="20" t="s">
        <v>136</v>
      </c>
      <c r="DE44" s="20" t="s">
        <v>133</v>
      </c>
      <c r="DI44" s="20" t="s">
        <v>133</v>
      </c>
      <c r="DJ44" s="20" t="s">
        <v>133</v>
      </c>
      <c r="DK44" s="20" t="s">
        <v>133</v>
      </c>
      <c r="DM44" s="20" t="s">
        <v>136</v>
      </c>
      <c r="DN44" s="20" t="s">
        <v>133</v>
      </c>
      <c r="DQ44" s="20" t="s">
        <v>133</v>
      </c>
    </row>
    <row r="45" spans="1:135" s="22" customFormat="1" ht="12.5" x14ac:dyDescent="0.25">
      <c r="A45" s="19">
        <v>43616.354991967593</v>
      </c>
      <c r="B45" s="20" t="s">
        <v>353</v>
      </c>
      <c r="C45" s="20" t="s">
        <v>135</v>
      </c>
      <c r="D45" s="20" t="s">
        <v>354</v>
      </c>
      <c r="E45" s="20">
        <v>200600307</v>
      </c>
      <c r="F45" s="20" t="s">
        <v>355</v>
      </c>
      <c r="G45" s="21" t="s">
        <v>356</v>
      </c>
      <c r="H45" s="20" t="s">
        <v>184</v>
      </c>
      <c r="I45" s="20" t="s">
        <v>133</v>
      </c>
      <c r="N45" s="20" t="s">
        <v>133</v>
      </c>
      <c r="P45" s="20" t="s">
        <v>133</v>
      </c>
      <c r="W45" s="20" t="s">
        <v>133</v>
      </c>
      <c r="Z45" s="20" t="s">
        <v>133</v>
      </c>
      <c r="AB45" s="20" t="s">
        <v>133</v>
      </c>
      <c r="AC45" s="20" t="s">
        <v>133</v>
      </c>
      <c r="AG45" s="20" t="s">
        <v>152</v>
      </c>
      <c r="AH45" s="20" t="s">
        <v>133</v>
      </c>
      <c r="AI45" s="20" t="s">
        <v>133</v>
      </c>
      <c r="AK45" s="20" t="s">
        <v>133</v>
      </c>
      <c r="AL45" s="20" t="s">
        <v>133</v>
      </c>
      <c r="AO45" s="20" t="s">
        <v>133</v>
      </c>
      <c r="AU45" s="20" t="s">
        <v>133</v>
      </c>
      <c r="AW45" s="20" t="s">
        <v>133</v>
      </c>
      <c r="BB45" s="20" t="s">
        <v>133</v>
      </c>
      <c r="BD45" s="20" t="s">
        <v>133</v>
      </c>
      <c r="BK45" s="20" t="s">
        <v>133</v>
      </c>
      <c r="BN45" s="20" t="s">
        <v>137</v>
      </c>
      <c r="BP45" s="20" t="s">
        <v>133</v>
      </c>
      <c r="BQ45" s="20" t="s">
        <v>133</v>
      </c>
      <c r="BU45" s="20" t="s">
        <v>133</v>
      </c>
      <c r="BV45" s="20" t="s">
        <v>133</v>
      </c>
      <c r="BW45" s="20" t="s">
        <v>133</v>
      </c>
      <c r="BY45" s="20" t="s">
        <v>133</v>
      </c>
      <c r="BZ45" s="20" t="s">
        <v>133</v>
      </c>
      <c r="CC45" s="20" t="s">
        <v>133</v>
      </c>
      <c r="CI45" s="20" t="s">
        <v>133</v>
      </c>
      <c r="CK45" s="20" t="s">
        <v>133</v>
      </c>
      <c r="CP45" s="20" t="s">
        <v>133</v>
      </c>
      <c r="CR45" s="20" t="s">
        <v>133</v>
      </c>
      <c r="CY45" s="20" t="s">
        <v>133</v>
      </c>
      <c r="DB45" s="20" t="s">
        <v>133</v>
      </c>
      <c r="DD45" s="20" t="s">
        <v>133</v>
      </c>
      <c r="DE45" s="20" t="s">
        <v>133</v>
      </c>
      <c r="DI45" s="20" t="s">
        <v>133</v>
      </c>
      <c r="DJ45" s="20" t="s">
        <v>133</v>
      </c>
      <c r="DK45" s="20" t="s">
        <v>133</v>
      </c>
      <c r="DM45" s="20" t="s">
        <v>133</v>
      </c>
      <c r="DN45" s="20" t="s">
        <v>133</v>
      </c>
      <c r="DQ45" s="20" t="s">
        <v>133</v>
      </c>
      <c r="DW45" s="20" t="s">
        <v>133</v>
      </c>
    </row>
    <row r="46" spans="1:135" s="22" customFormat="1" ht="12.5" x14ac:dyDescent="0.25">
      <c r="A46" s="19">
        <v>43619.846635300928</v>
      </c>
      <c r="B46" s="20" t="s">
        <v>134</v>
      </c>
      <c r="C46" s="20" t="s">
        <v>135</v>
      </c>
      <c r="D46" s="20" t="s">
        <v>357</v>
      </c>
      <c r="E46" s="20">
        <v>200601105</v>
      </c>
      <c r="F46" s="20" t="s">
        <v>358</v>
      </c>
      <c r="G46" s="21" t="s">
        <v>359</v>
      </c>
      <c r="H46" s="20" t="s">
        <v>184</v>
      </c>
      <c r="P46" s="20" t="s">
        <v>133</v>
      </c>
      <c r="Z46" s="20" t="s">
        <v>133</v>
      </c>
      <c r="AG46" s="20" t="s">
        <v>137</v>
      </c>
      <c r="AH46" s="20" t="s">
        <v>133</v>
      </c>
      <c r="AI46" s="20" t="s">
        <v>133</v>
      </c>
      <c r="AK46" s="20" t="s">
        <v>133</v>
      </c>
      <c r="AU46" s="20" t="s">
        <v>133</v>
      </c>
      <c r="AW46" s="20" t="s">
        <v>133</v>
      </c>
      <c r="BD46" s="20" t="s">
        <v>133</v>
      </c>
      <c r="BN46" s="20" t="s">
        <v>133</v>
      </c>
      <c r="BU46" s="20" t="s">
        <v>137</v>
      </c>
      <c r="BV46" s="20" t="s">
        <v>133</v>
      </c>
      <c r="BW46" s="20" t="s">
        <v>133</v>
      </c>
      <c r="BY46" s="20" t="s">
        <v>133</v>
      </c>
      <c r="CI46" s="20" t="s">
        <v>133</v>
      </c>
      <c r="CK46" s="20" t="s">
        <v>133</v>
      </c>
      <c r="CR46" s="20" t="s">
        <v>133</v>
      </c>
      <c r="DB46" s="20" t="s">
        <v>133</v>
      </c>
      <c r="DI46" s="20" t="s">
        <v>137</v>
      </c>
      <c r="DJ46" s="20" t="s">
        <v>133</v>
      </c>
      <c r="DK46" s="20" t="s">
        <v>133</v>
      </c>
      <c r="DM46" s="20" t="s">
        <v>133</v>
      </c>
      <c r="DN46" s="20" t="s">
        <v>133</v>
      </c>
      <c r="DW46" s="20" t="s">
        <v>133</v>
      </c>
      <c r="DY46" s="20" t="s">
        <v>360</v>
      </c>
    </row>
    <row r="47" spans="1:135" s="22" customFormat="1" ht="12.5" x14ac:dyDescent="0.25">
      <c r="A47" s="19">
        <v>43616.389972881945</v>
      </c>
      <c r="B47" s="20" t="s">
        <v>361</v>
      </c>
      <c r="C47" s="20" t="s">
        <v>135</v>
      </c>
      <c r="D47" s="20" t="s">
        <v>362</v>
      </c>
      <c r="E47" s="20">
        <v>200600265</v>
      </c>
      <c r="F47" s="20" t="s">
        <v>363</v>
      </c>
      <c r="G47" s="21" t="s">
        <v>364</v>
      </c>
      <c r="H47" s="20" t="s">
        <v>184</v>
      </c>
      <c r="K47" s="20" t="s">
        <v>136</v>
      </c>
      <c r="M47" s="20" t="s">
        <v>133</v>
      </c>
      <c r="N47" s="20" t="s">
        <v>133</v>
      </c>
      <c r="O47" s="20" t="s">
        <v>136</v>
      </c>
      <c r="P47" s="20" t="s">
        <v>133</v>
      </c>
      <c r="R47" s="20" t="s">
        <v>133</v>
      </c>
      <c r="Y47" s="20" t="s">
        <v>133</v>
      </c>
      <c r="Z47" s="20" t="s">
        <v>137</v>
      </c>
      <c r="AH47" s="20" t="s">
        <v>133</v>
      </c>
      <c r="AI47" s="20" t="s">
        <v>133</v>
      </c>
      <c r="AK47" s="20" t="s">
        <v>133</v>
      </c>
      <c r="AL47" s="20" t="s">
        <v>137</v>
      </c>
      <c r="AO47" s="20" t="s">
        <v>133</v>
      </c>
      <c r="AU47" s="20" t="s">
        <v>133</v>
      </c>
      <c r="AW47" s="20" t="s">
        <v>133</v>
      </c>
      <c r="AY47" s="20" t="s">
        <v>136</v>
      </c>
      <c r="BA47" s="20" t="s">
        <v>133</v>
      </c>
      <c r="BB47" s="20" t="s">
        <v>133</v>
      </c>
      <c r="BC47" s="20" t="s">
        <v>133</v>
      </c>
      <c r="BD47" s="20" t="s">
        <v>133</v>
      </c>
      <c r="BF47" s="20" t="s">
        <v>133</v>
      </c>
      <c r="BM47" s="20" t="s">
        <v>133</v>
      </c>
      <c r="BN47" s="20" t="s">
        <v>133</v>
      </c>
      <c r="BV47" s="20" t="s">
        <v>133</v>
      </c>
      <c r="BW47" s="20" t="s">
        <v>133</v>
      </c>
      <c r="BY47" s="20" t="s">
        <v>133</v>
      </c>
      <c r="BZ47" s="20" t="s">
        <v>137</v>
      </c>
      <c r="CC47" s="20" t="s">
        <v>133</v>
      </c>
      <c r="CI47" s="20" t="s">
        <v>133</v>
      </c>
      <c r="CM47" s="20" t="s">
        <v>133</v>
      </c>
      <c r="CO47" s="20" t="s">
        <v>133</v>
      </c>
      <c r="CP47" s="20" t="s">
        <v>136</v>
      </c>
      <c r="CQ47" s="20" t="s">
        <v>133</v>
      </c>
      <c r="CR47" s="20" t="s">
        <v>133</v>
      </c>
      <c r="CT47" s="20" t="s">
        <v>133</v>
      </c>
      <c r="DA47" s="20" t="s">
        <v>133</v>
      </c>
      <c r="DB47" s="20" t="s">
        <v>133</v>
      </c>
      <c r="DJ47" s="20" t="s">
        <v>133</v>
      </c>
      <c r="DK47" s="20" t="s">
        <v>133</v>
      </c>
      <c r="DM47" s="20" t="s">
        <v>133</v>
      </c>
      <c r="DN47" s="20" t="s">
        <v>133</v>
      </c>
      <c r="DO47" s="20" t="s">
        <v>133</v>
      </c>
      <c r="DQ47" s="20" t="s">
        <v>133</v>
      </c>
      <c r="DW47" s="20" t="s">
        <v>133</v>
      </c>
    </row>
    <row r="48" spans="1:135" s="22" customFormat="1" ht="12.5" x14ac:dyDescent="0.25">
      <c r="A48" s="19">
        <v>43615.362886238421</v>
      </c>
      <c r="B48" s="20" t="s">
        <v>365</v>
      </c>
      <c r="C48" s="20" t="s">
        <v>135</v>
      </c>
      <c r="D48" s="20" t="s">
        <v>366</v>
      </c>
      <c r="E48" s="20">
        <v>200600482</v>
      </c>
      <c r="F48" s="20" t="s">
        <v>367</v>
      </c>
      <c r="G48" s="20" t="s">
        <v>368</v>
      </c>
      <c r="H48" s="20" t="s">
        <v>184</v>
      </c>
      <c r="I48" s="20" t="s">
        <v>133</v>
      </c>
      <c r="K48" s="20" t="s">
        <v>133</v>
      </c>
      <c r="P48" s="20" t="s">
        <v>133</v>
      </c>
      <c r="R48" s="20" t="s">
        <v>133</v>
      </c>
      <c r="S48" s="20" t="s">
        <v>133</v>
      </c>
      <c r="Z48" s="20" t="s">
        <v>133</v>
      </c>
      <c r="AB48" s="20" t="s">
        <v>133</v>
      </c>
      <c r="AC48" s="20" t="s">
        <v>133</v>
      </c>
      <c r="AH48" s="20" t="s">
        <v>133</v>
      </c>
      <c r="AI48" s="20" t="s">
        <v>133</v>
      </c>
      <c r="AU48" s="20" t="s">
        <v>133</v>
      </c>
      <c r="AW48" s="20" t="s">
        <v>133</v>
      </c>
      <c r="AY48" s="20" t="s">
        <v>133</v>
      </c>
      <c r="BD48" s="20" t="s">
        <v>133</v>
      </c>
      <c r="BF48" s="20" t="s">
        <v>133</v>
      </c>
      <c r="BG48" s="20" t="s">
        <v>133</v>
      </c>
      <c r="BN48" s="20" t="s">
        <v>133</v>
      </c>
      <c r="BO48" s="20" t="s">
        <v>136</v>
      </c>
      <c r="BP48" s="20" t="s">
        <v>133</v>
      </c>
      <c r="BQ48" s="20" t="s">
        <v>133</v>
      </c>
      <c r="BV48" s="20" t="s">
        <v>133</v>
      </c>
      <c r="BW48" s="20" t="s">
        <v>133</v>
      </c>
      <c r="BY48" s="20" t="s">
        <v>133</v>
      </c>
      <c r="BZ48" s="20" t="s">
        <v>133</v>
      </c>
      <c r="CI48" s="20" t="s">
        <v>133</v>
      </c>
      <c r="CK48" s="20" t="s">
        <v>133</v>
      </c>
      <c r="CM48" s="20" t="s">
        <v>133</v>
      </c>
      <c r="CR48" s="20" t="s">
        <v>133</v>
      </c>
      <c r="CT48" s="20" t="s">
        <v>133</v>
      </c>
      <c r="CU48" s="20" t="s">
        <v>133</v>
      </c>
      <c r="DB48" s="20" t="s">
        <v>133</v>
      </c>
      <c r="DD48" s="20" t="s">
        <v>133</v>
      </c>
      <c r="DE48" s="20" t="s">
        <v>133</v>
      </c>
      <c r="DJ48" s="20" t="s">
        <v>133</v>
      </c>
      <c r="DK48" s="20" t="s">
        <v>133</v>
      </c>
      <c r="DM48" s="20" t="s">
        <v>133</v>
      </c>
      <c r="DN48" s="20" t="s">
        <v>133</v>
      </c>
      <c r="DW48" s="20" t="s">
        <v>133</v>
      </c>
      <c r="DY48" s="20" t="s">
        <v>369</v>
      </c>
    </row>
    <row r="49" spans="1:129" s="22" customFormat="1" ht="12.5" x14ac:dyDescent="0.25">
      <c r="A49" s="19">
        <v>43609.446751203708</v>
      </c>
      <c r="B49" s="20" t="s">
        <v>370</v>
      </c>
      <c r="C49" s="20" t="s">
        <v>135</v>
      </c>
      <c r="D49" s="20" t="s">
        <v>371</v>
      </c>
      <c r="E49" s="20">
        <v>200600483</v>
      </c>
      <c r="F49" s="20" t="s">
        <v>372</v>
      </c>
      <c r="G49" s="21" t="s">
        <v>373</v>
      </c>
      <c r="H49" s="20" t="s">
        <v>184</v>
      </c>
      <c r="I49" s="20" t="s">
        <v>133</v>
      </c>
      <c r="K49" s="20" t="s">
        <v>133</v>
      </c>
      <c r="P49" s="20" t="s">
        <v>136</v>
      </c>
      <c r="R49" s="20" t="s">
        <v>133</v>
      </c>
      <c r="S49" s="20" t="s">
        <v>133</v>
      </c>
      <c r="Y49" s="20" t="s">
        <v>136</v>
      </c>
      <c r="Z49" s="20" t="s">
        <v>133</v>
      </c>
      <c r="AH49" s="20" t="s">
        <v>133</v>
      </c>
      <c r="AI49" s="20" t="s">
        <v>133</v>
      </c>
      <c r="AK49" s="20" t="s">
        <v>133</v>
      </c>
      <c r="AL49" s="20" t="s">
        <v>136</v>
      </c>
      <c r="AO49" s="20" t="s">
        <v>133</v>
      </c>
      <c r="AW49" s="20" t="s">
        <v>133</v>
      </c>
      <c r="AY49" s="20" t="s">
        <v>133</v>
      </c>
      <c r="BD49" s="20" t="s">
        <v>136</v>
      </c>
      <c r="BF49" s="20" t="s">
        <v>133</v>
      </c>
      <c r="BG49" s="20" t="s">
        <v>133</v>
      </c>
      <c r="BM49" s="20" t="s">
        <v>136</v>
      </c>
      <c r="BN49" s="20" t="s">
        <v>133</v>
      </c>
      <c r="BV49" s="20" t="s">
        <v>133</v>
      </c>
      <c r="BW49" s="20" t="s">
        <v>133</v>
      </c>
      <c r="BY49" s="20" t="s">
        <v>133</v>
      </c>
      <c r="BZ49" s="20" t="s">
        <v>136</v>
      </c>
      <c r="CC49" s="20" t="s">
        <v>133</v>
      </c>
      <c r="CK49" s="20" t="s">
        <v>133</v>
      </c>
      <c r="CM49" s="20" t="s">
        <v>136</v>
      </c>
      <c r="CR49" s="20" t="s">
        <v>136</v>
      </c>
      <c r="CT49" s="20" t="s">
        <v>133</v>
      </c>
      <c r="CU49" s="20" t="s">
        <v>133</v>
      </c>
      <c r="DA49" s="20" t="s">
        <v>136</v>
      </c>
      <c r="DB49" s="20" t="s">
        <v>133</v>
      </c>
      <c r="DJ49" s="20" t="s">
        <v>133</v>
      </c>
      <c r="DK49" s="20" t="s">
        <v>133</v>
      </c>
      <c r="DM49" s="20" t="s">
        <v>133</v>
      </c>
      <c r="DN49" s="20" t="s">
        <v>133</v>
      </c>
      <c r="DQ49" s="20" t="s">
        <v>133</v>
      </c>
    </row>
    <row r="50" spans="1:129" s="22" customFormat="1" ht="12.5" x14ac:dyDescent="0.25">
      <c r="A50" s="19">
        <v>43614.462457500005</v>
      </c>
      <c r="B50" s="20" t="s">
        <v>374</v>
      </c>
      <c r="C50" s="20" t="s">
        <v>135</v>
      </c>
      <c r="D50" s="20" t="s">
        <v>375</v>
      </c>
      <c r="E50" s="20">
        <v>200600969</v>
      </c>
      <c r="F50" s="20" t="s">
        <v>376</v>
      </c>
      <c r="G50" s="21" t="s">
        <v>377</v>
      </c>
      <c r="H50" s="20" t="s">
        <v>184</v>
      </c>
      <c r="K50" s="20" t="s">
        <v>133</v>
      </c>
      <c r="N50" s="20" t="s">
        <v>133</v>
      </c>
      <c r="Z50" s="20" t="s">
        <v>133</v>
      </c>
      <c r="AB50" s="20" t="s">
        <v>133</v>
      </c>
      <c r="AC50" s="20" t="s">
        <v>133</v>
      </c>
      <c r="AG50" s="20" t="s">
        <v>133</v>
      </c>
      <c r="AH50" s="20" t="s">
        <v>133</v>
      </c>
      <c r="AI50" s="20" t="s">
        <v>133</v>
      </c>
      <c r="AK50" s="20" t="s">
        <v>133</v>
      </c>
      <c r="AU50" s="20" t="s">
        <v>133</v>
      </c>
      <c r="AY50" s="20" t="s">
        <v>133</v>
      </c>
      <c r="BB50" s="20" t="s">
        <v>136</v>
      </c>
      <c r="BF50" s="20" t="s">
        <v>136</v>
      </c>
      <c r="BN50" s="20" t="s">
        <v>133</v>
      </c>
      <c r="BQ50" s="20" t="s">
        <v>133</v>
      </c>
      <c r="BU50" s="20" t="s">
        <v>133</v>
      </c>
      <c r="BV50" s="20" t="s">
        <v>133</v>
      </c>
      <c r="BW50" s="20" t="s">
        <v>133</v>
      </c>
      <c r="BY50" s="20" t="s">
        <v>133</v>
      </c>
      <c r="CI50" s="20" t="s">
        <v>133</v>
      </c>
      <c r="CM50" s="20" t="s">
        <v>133</v>
      </c>
      <c r="CP50" s="20" t="s">
        <v>133</v>
      </c>
      <c r="CT50" s="20" t="s">
        <v>133</v>
      </c>
      <c r="DB50" s="20" t="s">
        <v>133</v>
      </c>
      <c r="DE50" s="20" t="s">
        <v>133</v>
      </c>
      <c r="DI50" s="20" t="s">
        <v>133</v>
      </c>
      <c r="DJ50" s="20" t="s">
        <v>133</v>
      </c>
      <c r="DK50" s="20" t="s">
        <v>133</v>
      </c>
      <c r="DM50" s="20" t="s">
        <v>133</v>
      </c>
      <c r="DW50" s="20" t="s">
        <v>133</v>
      </c>
    </row>
    <row r="51" spans="1:129" s="22" customFormat="1" ht="12.5" x14ac:dyDescent="0.25">
      <c r="A51" s="19">
        <v>43615.349587465273</v>
      </c>
      <c r="B51" s="20" t="s">
        <v>378</v>
      </c>
      <c r="C51" s="20" t="s">
        <v>135</v>
      </c>
      <c r="D51" s="20" t="s">
        <v>379</v>
      </c>
      <c r="E51" s="20">
        <v>200600691</v>
      </c>
      <c r="F51" s="20" t="s">
        <v>380</v>
      </c>
      <c r="G51" s="21" t="s">
        <v>381</v>
      </c>
      <c r="H51" s="20" t="s">
        <v>184</v>
      </c>
      <c r="I51" s="20" t="s">
        <v>133</v>
      </c>
      <c r="J51" s="20" t="s">
        <v>133</v>
      </c>
      <c r="N51" s="20" t="s">
        <v>133</v>
      </c>
      <c r="P51" s="20" t="s">
        <v>133</v>
      </c>
      <c r="R51" s="20" t="s">
        <v>133</v>
      </c>
      <c r="S51" s="20" t="s">
        <v>133</v>
      </c>
      <c r="Y51" s="20" t="s">
        <v>133</v>
      </c>
      <c r="Z51" s="20" t="s">
        <v>133</v>
      </c>
      <c r="AA51" s="20" t="s">
        <v>133</v>
      </c>
      <c r="AB51" s="20" t="s">
        <v>133</v>
      </c>
      <c r="AC51" s="20" t="s">
        <v>133</v>
      </c>
      <c r="AE51" s="20" t="s">
        <v>133</v>
      </c>
      <c r="AF51" s="20" t="s">
        <v>133</v>
      </c>
      <c r="AH51" s="20" t="s">
        <v>133</v>
      </c>
      <c r="AI51" s="20" t="s">
        <v>137</v>
      </c>
      <c r="AK51" s="20" t="s">
        <v>133</v>
      </c>
      <c r="AL51" s="20" t="s">
        <v>152</v>
      </c>
      <c r="AO51" s="20" t="s">
        <v>133</v>
      </c>
      <c r="AV51" s="20" t="s">
        <v>133</v>
      </c>
      <c r="AW51" s="20" t="s">
        <v>133</v>
      </c>
      <c r="AX51" s="20" t="s">
        <v>133</v>
      </c>
      <c r="BD51" s="20" t="s">
        <v>133</v>
      </c>
      <c r="BF51" s="20" t="s">
        <v>133</v>
      </c>
      <c r="BG51" s="20" t="s">
        <v>133</v>
      </c>
      <c r="BM51" s="20" t="s">
        <v>133</v>
      </c>
      <c r="BO51" s="20" t="s">
        <v>133</v>
      </c>
      <c r="BP51" s="20" t="s">
        <v>133</v>
      </c>
      <c r="BQ51" s="20" t="s">
        <v>133</v>
      </c>
      <c r="BS51" s="20" t="s">
        <v>133</v>
      </c>
      <c r="BT51" s="20" t="s">
        <v>133</v>
      </c>
      <c r="BV51" s="20" t="s">
        <v>133</v>
      </c>
      <c r="BW51" s="20" t="s">
        <v>137</v>
      </c>
      <c r="BY51" s="20" t="s">
        <v>133</v>
      </c>
      <c r="BZ51" s="20" t="s">
        <v>152</v>
      </c>
      <c r="CC51" s="20" t="s">
        <v>133</v>
      </c>
      <c r="CJ51" s="20" t="s">
        <v>133</v>
      </c>
      <c r="CK51" s="20" t="s">
        <v>133</v>
      </c>
      <c r="CL51" s="20" t="s">
        <v>133</v>
      </c>
      <c r="CR51" s="20" t="s">
        <v>133</v>
      </c>
      <c r="CT51" s="20" t="s">
        <v>133</v>
      </c>
      <c r="CU51" s="20" t="s">
        <v>133</v>
      </c>
      <c r="DA51" s="20" t="s">
        <v>133</v>
      </c>
      <c r="DB51" s="20" t="s">
        <v>133</v>
      </c>
      <c r="DC51" s="20" t="s">
        <v>137</v>
      </c>
      <c r="DD51" s="20" t="s">
        <v>133</v>
      </c>
      <c r="DE51" s="20" t="s">
        <v>133</v>
      </c>
      <c r="DG51" s="20" t="s">
        <v>133</v>
      </c>
      <c r="DH51" s="20" t="s">
        <v>133</v>
      </c>
      <c r="DJ51" s="20" t="s">
        <v>133</v>
      </c>
      <c r="DK51" s="20" t="s">
        <v>137</v>
      </c>
      <c r="DM51" s="20" t="s">
        <v>133</v>
      </c>
      <c r="DN51" s="20" t="s">
        <v>133</v>
      </c>
      <c r="DQ51" s="20" t="s">
        <v>133</v>
      </c>
      <c r="DX51" s="20" t="s">
        <v>133</v>
      </c>
    </row>
    <row r="52" spans="1:129" s="22" customFormat="1" ht="12.5" x14ac:dyDescent="0.25">
      <c r="A52" s="19">
        <v>43616.274034004629</v>
      </c>
      <c r="B52" s="20" t="s">
        <v>382</v>
      </c>
      <c r="C52" s="20" t="s">
        <v>135</v>
      </c>
      <c r="D52" s="20" t="s">
        <v>383</v>
      </c>
      <c r="E52" s="20">
        <v>200600694</v>
      </c>
      <c r="F52" s="20" t="s">
        <v>384</v>
      </c>
      <c r="G52" s="21" t="s">
        <v>385</v>
      </c>
      <c r="H52" s="20" t="s">
        <v>184</v>
      </c>
      <c r="I52" s="20" t="s">
        <v>133</v>
      </c>
      <c r="J52" s="20" t="s">
        <v>133</v>
      </c>
      <c r="P52" s="20" t="s">
        <v>133</v>
      </c>
      <c r="R52" s="20" t="s">
        <v>133</v>
      </c>
      <c r="S52" s="20" t="s">
        <v>133</v>
      </c>
      <c r="AA52" s="20" t="s">
        <v>133</v>
      </c>
      <c r="AB52" s="20" t="s">
        <v>133</v>
      </c>
      <c r="AC52" s="20" t="s">
        <v>133</v>
      </c>
      <c r="AF52" s="20" t="s">
        <v>133</v>
      </c>
      <c r="AH52" s="20" t="s">
        <v>133</v>
      </c>
      <c r="AI52" s="20" t="s">
        <v>133</v>
      </c>
      <c r="AK52" s="20" t="s">
        <v>133</v>
      </c>
      <c r="AL52" s="20" t="s">
        <v>133</v>
      </c>
      <c r="AO52" s="20" t="s">
        <v>133</v>
      </c>
      <c r="AV52" s="20" t="s">
        <v>133</v>
      </c>
      <c r="AW52" s="20" t="s">
        <v>133</v>
      </c>
      <c r="AX52" s="20" t="s">
        <v>133</v>
      </c>
      <c r="BD52" s="20" t="s">
        <v>133</v>
      </c>
      <c r="BF52" s="20" t="s">
        <v>133</v>
      </c>
      <c r="BG52" s="20" t="s">
        <v>133</v>
      </c>
      <c r="BO52" s="20" t="s">
        <v>133</v>
      </c>
      <c r="BP52" s="20" t="s">
        <v>133</v>
      </c>
      <c r="BQ52" s="20" t="s">
        <v>133</v>
      </c>
      <c r="BT52" s="20" t="s">
        <v>133</v>
      </c>
      <c r="BV52" s="20" t="s">
        <v>133</v>
      </c>
      <c r="BW52" s="20" t="s">
        <v>133</v>
      </c>
      <c r="BY52" s="20" t="s">
        <v>133</v>
      </c>
      <c r="BZ52" s="20" t="s">
        <v>133</v>
      </c>
      <c r="CC52" s="20" t="s">
        <v>133</v>
      </c>
      <c r="CJ52" s="20" t="s">
        <v>133</v>
      </c>
      <c r="CK52" s="20" t="s">
        <v>133</v>
      </c>
      <c r="CL52" s="20" t="s">
        <v>133</v>
      </c>
      <c r="CR52" s="20" t="s">
        <v>133</v>
      </c>
      <c r="CT52" s="20" t="s">
        <v>133</v>
      </c>
      <c r="CU52" s="20" t="s">
        <v>133</v>
      </c>
      <c r="DC52" s="20" t="s">
        <v>133</v>
      </c>
      <c r="DD52" s="20" t="s">
        <v>133</v>
      </c>
      <c r="DE52" s="20" t="s">
        <v>133</v>
      </c>
      <c r="DH52" s="20" t="s">
        <v>133</v>
      </c>
      <c r="DJ52" s="20" t="s">
        <v>133</v>
      </c>
      <c r="DK52" s="20" t="s">
        <v>133</v>
      </c>
      <c r="DM52" s="20" t="s">
        <v>133</v>
      </c>
      <c r="DN52" s="20" t="s">
        <v>133</v>
      </c>
      <c r="DQ52" s="20" t="s">
        <v>133</v>
      </c>
      <c r="DX52" s="20" t="s">
        <v>133</v>
      </c>
    </row>
    <row r="53" spans="1:129" s="22" customFormat="1" ht="12.5" x14ac:dyDescent="0.25">
      <c r="A53" s="19">
        <v>43616.404880358794</v>
      </c>
      <c r="B53" s="20" t="s">
        <v>175</v>
      </c>
      <c r="C53" s="20" t="s">
        <v>135</v>
      </c>
      <c r="D53" s="20" t="s">
        <v>176</v>
      </c>
      <c r="E53" s="20">
        <v>200600705</v>
      </c>
      <c r="F53" s="20" t="s">
        <v>386</v>
      </c>
      <c r="G53" s="21" t="s">
        <v>387</v>
      </c>
      <c r="H53" s="20" t="s">
        <v>184</v>
      </c>
      <c r="P53" s="20" t="s">
        <v>133</v>
      </c>
      <c r="Z53" s="20" t="s">
        <v>137</v>
      </c>
      <c r="AB53" s="20" t="s">
        <v>133</v>
      </c>
      <c r="AC53" s="20" t="s">
        <v>133</v>
      </c>
      <c r="AG53" s="20" t="s">
        <v>133</v>
      </c>
      <c r="AH53" s="20" t="s">
        <v>133</v>
      </c>
      <c r="AI53" s="20" t="s">
        <v>133</v>
      </c>
      <c r="AK53" s="20" t="s">
        <v>133</v>
      </c>
      <c r="AU53" s="20" t="s">
        <v>133</v>
      </c>
      <c r="BD53" s="20" t="s">
        <v>133</v>
      </c>
      <c r="BN53" s="20" t="s">
        <v>133</v>
      </c>
      <c r="BP53" s="20" t="s">
        <v>133</v>
      </c>
      <c r="BQ53" s="20" t="s">
        <v>133</v>
      </c>
      <c r="BU53" s="20" t="s">
        <v>133</v>
      </c>
      <c r="BV53" s="20" t="s">
        <v>133</v>
      </c>
      <c r="BW53" s="20" t="s">
        <v>133</v>
      </c>
      <c r="BY53" s="20" t="s">
        <v>133</v>
      </c>
      <c r="BZ53" s="20" t="s">
        <v>133</v>
      </c>
      <c r="CC53" s="20" t="s">
        <v>133</v>
      </c>
      <c r="CI53" s="20" t="s">
        <v>133</v>
      </c>
      <c r="CR53" s="20" t="s">
        <v>133</v>
      </c>
      <c r="DB53" s="20" t="s">
        <v>133</v>
      </c>
      <c r="DD53" s="20" t="s">
        <v>136</v>
      </c>
      <c r="DE53" s="20" t="s">
        <v>133</v>
      </c>
      <c r="DI53" s="20" t="s">
        <v>133</v>
      </c>
      <c r="DJ53" s="20" t="s">
        <v>133</v>
      </c>
      <c r="DK53" s="20" t="s">
        <v>133</v>
      </c>
      <c r="DM53" s="20" t="s">
        <v>133</v>
      </c>
      <c r="DN53" s="20" t="s">
        <v>133</v>
      </c>
      <c r="DQ53" s="20" t="s">
        <v>133</v>
      </c>
      <c r="DW53" s="20" t="s">
        <v>133</v>
      </c>
      <c r="DY53" s="20" t="s">
        <v>388</v>
      </c>
    </row>
    <row r="54" spans="1:129" s="22" customFormat="1" ht="12.5" x14ac:dyDescent="0.25">
      <c r="A54" s="19">
        <v>43615.378990729165</v>
      </c>
      <c r="B54" s="20" t="s">
        <v>168</v>
      </c>
      <c r="C54" s="20" t="s">
        <v>135</v>
      </c>
      <c r="D54" s="20" t="s">
        <v>389</v>
      </c>
      <c r="E54" s="20">
        <v>200600819</v>
      </c>
      <c r="F54" s="20" t="s">
        <v>390</v>
      </c>
      <c r="G54" s="21" t="s">
        <v>391</v>
      </c>
      <c r="H54" s="20" t="s">
        <v>184</v>
      </c>
      <c r="J54" s="20" t="s">
        <v>133</v>
      </c>
      <c r="K54" s="20" t="s">
        <v>133</v>
      </c>
      <c r="L54" s="20" t="s">
        <v>133</v>
      </c>
      <c r="P54" s="20" t="s">
        <v>133</v>
      </c>
      <c r="Z54" s="20" t="s">
        <v>133</v>
      </c>
      <c r="AA54" s="20" t="s">
        <v>133</v>
      </c>
      <c r="AC54" s="20" t="s">
        <v>133</v>
      </c>
      <c r="AH54" s="20" t="s">
        <v>133</v>
      </c>
      <c r="AI54" s="20" t="s">
        <v>133</v>
      </c>
      <c r="AK54" s="20" t="s">
        <v>133</v>
      </c>
      <c r="AL54" s="20" t="s">
        <v>133</v>
      </c>
      <c r="AO54" s="20" t="s">
        <v>133</v>
      </c>
      <c r="AU54" s="20" t="s">
        <v>133</v>
      </c>
      <c r="AX54" s="20" t="s">
        <v>133</v>
      </c>
      <c r="AY54" s="20" t="s">
        <v>133</v>
      </c>
      <c r="BD54" s="20" t="s">
        <v>133</v>
      </c>
      <c r="BN54" s="20" t="s">
        <v>133</v>
      </c>
      <c r="BO54" s="20" t="s">
        <v>133</v>
      </c>
      <c r="BQ54" s="20" t="s">
        <v>133</v>
      </c>
      <c r="BV54" s="20" t="s">
        <v>133</v>
      </c>
      <c r="BW54" s="20" t="s">
        <v>133</v>
      </c>
      <c r="BY54" s="20" t="s">
        <v>133</v>
      </c>
      <c r="BZ54" s="20" t="s">
        <v>133</v>
      </c>
      <c r="CC54" s="20" t="s">
        <v>133</v>
      </c>
      <c r="CI54" s="20" t="s">
        <v>133</v>
      </c>
      <c r="CL54" s="20" t="s">
        <v>133</v>
      </c>
      <c r="CM54" s="20" t="s">
        <v>133</v>
      </c>
      <c r="CR54" s="20" t="s">
        <v>133</v>
      </c>
      <c r="DB54" s="20" t="s">
        <v>133</v>
      </c>
      <c r="DC54" s="20" t="s">
        <v>133</v>
      </c>
      <c r="DE54" s="20" t="s">
        <v>133</v>
      </c>
      <c r="DJ54" s="20" t="s">
        <v>133</v>
      </c>
      <c r="DK54" s="20" t="s">
        <v>133</v>
      </c>
      <c r="DM54" s="20" t="s">
        <v>133</v>
      </c>
      <c r="DN54" s="20" t="s">
        <v>133</v>
      </c>
      <c r="DQ54" s="20" t="s">
        <v>133</v>
      </c>
      <c r="DW54" s="20" t="s">
        <v>133</v>
      </c>
      <c r="DY54" s="20" t="s">
        <v>392</v>
      </c>
    </row>
    <row r="55" spans="1:129" s="22" customFormat="1" ht="12.5" x14ac:dyDescent="0.25">
      <c r="A55" s="19">
        <v>43619.374016226851</v>
      </c>
      <c r="B55" s="20" t="s">
        <v>393</v>
      </c>
      <c r="C55" s="20" t="s">
        <v>135</v>
      </c>
      <c r="D55" s="20" t="s">
        <v>394</v>
      </c>
      <c r="E55" s="20">
        <v>200600939</v>
      </c>
      <c r="F55" s="20" t="s">
        <v>395</v>
      </c>
      <c r="G55" s="20" t="s">
        <v>396</v>
      </c>
      <c r="H55" s="20" t="s">
        <v>184</v>
      </c>
      <c r="N55" s="20" t="s">
        <v>133</v>
      </c>
      <c r="W55" s="20" t="s">
        <v>133</v>
      </c>
      <c r="Z55" s="20" t="s">
        <v>133</v>
      </c>
      <c r="AG55" s="20" t="s">
        <v>133</v>
      </c>
      <c r="AH55" s="20" t="s">
        <v>133</v>
      </c>
      <c r="AI55" s="20" t="s">
        <v>133</v>
      </c>
      <c r="AK55" s="20" t="s">
        <v>133</v>
      </c>
      <c r="AL55" s="20" t="s">
        <v>133</v>
      </c>
      <c r="AO55" s="20" t="s">
        <v>133</v>
      </c>
      <c r="BB55" s="20" t="s">
        <v>133</v>
      </c>
      <c r="BK55" s="20" t="s">
        <v>133</v>
      </c>
      <c r="BN55" s="20" t="s">
        <v>133</v>
      </c>
      <c r="BU55" s="20" t="s">
        <v>133</v>
      </c>
      <c r="BV55" s="20" t="s">
        <v>133</v>
      </c>
      <c r="BW55" s="20" t="s">
        <v>133</v>
      </c>
      <c r="BY55" s="20" t="s">
        <v>133</v>
      </c>
      <c r="BZ55" s="20" t="s">
        <v>133</v>
      </c>
      <c r="CC55" s="20" t="s">
        <v>133</v>
      </c>
      <c r="CP55" s="20" t="s">
        <v>133</v>
      </c>
      <c r="CY55" s="20" t="s">
        <v>133</v>
      </c>
      <c r="DI55" s="20" t="s">
        <v>133</v>
      </c>
      <c r="DJ55" s="20" t="s">
        <v>133</v>
      </c>
      <c r="DK55" s="20" t="s">
        <v>133</v>
      </c>
      <c r="DM55" s="20" t="s">
        <v>133</v>
      </c>
      <c r="DN55" s="20" t="s">
        <v>133</v>
      </c>
      <c r="DQ55" s="20" t="s">
        <v>133</v>
      </c>
      <c r="DY55" s="20" t="s">
        <v>397</v>
      </c>
    </row>
    <row r="56" spans="1:129" s="22" customFormat="1" ht="12.5" x14ac:dyDescent="0.25">
      <c r="A56" s="19">
        <v>43609.261766412033</v>
      </c>
      <c r="B56" s="20" t="s">
        <v>398</v>
      </c>
      <c r="C56" s="20" t="s">
        <v>162</v>
      </c>
      <c r="D56" s="20" t="s">
        <v>399</v>
      </c>
      <c r="E56" s="20">
        <v>200600012</v>
      </c>
      <c r="F56" s="20" t="s">
        <v>400</v>
      </c>
      <c r="G56" s="21" t="s">
        <v>401</v>
      </c>
      <c r="H56" s="20" t="s">
        <v>184</v>
      </c>
      <c r="I56" s="20" t="s">
        <v>133</v>
      </c>
      <c r="J56" s="20" t="s">
        <v>133</v>
      </c>
      <c r="K56" s="20" t="s">
        <v>133</v>
      </c>
      <c r="L56" s="20" t="s">
        <v>133</v>
      </c>
      <c r="P56" s="20" t="s">
        <v>133</v>
      </c>
      <c r="R56" s="20" t="s">
        <v>133</v>
      </c>
      <c r="V56" s="20" t="s">
        <v>133</v>
      </c>
      <c r="Y56" s="20" t="s">
        <v>133</v>
      </c>
      <c r="Z56" s="20" t="s">
        <v>133</v>
      </c>
      <c r="AA56" s="20" t="s">
        <v>133</v>
      </c>
      <c r="AB56" s="20" t="s">
        <v>133</v>
      </c>
      <c r="AC56" s="20" t="s">
        <v>133</v>
      </c>
      <c r="AD56" s="20" t="s">
        <v>133</v>
      </c>
      <c r="AH56" s="20" t="s">
        <v>133</v>
      </c>
      <c r="AI56" s="20" t="s">
        <v>133</v>
      </c>
      <c r="AK56" s="20" t="s">
        <v>133</v>
      </c>
      <c r="AL56" s="20" t="s">
        <v>133</v>
      </c>
      <c r="AO56" s="20" t="s">
        <v>133</v>
      </c>
      <c r="AU56" s="20" t="s">
        <v>133</v>
      </c>
      <c r="AW56" s="20" t="s">
        <v>133</v>
      </c>
      <c r="AX56" s="20" t="s">
        <v>133</v>
      </c>
      <c r="AY56" s="20" t="s">
        <v>133</v>
      </c>
      <c r="AZ56" s="20" t="s">
        <v>133</v>
      </c>
      <c r="BD56" s="20" t="s">
        <v>133</v>
      </c>
      <c r="BF56" s="20" t="s">
        <v>133</v>
      </c>
      <c r="BJ56" s="20" t="s">
        <v>133</v>
      </c>
      <c r="BM56" s="20" t="s">
        <v>133</v>
      </c>
      <c r="BN56" s="20" t="s">
        <v>133</v>
      </c>
      <c r="BO56" s="20" t="s">
        <v>133</v>
      </c>
      <c r="BP56" s="20" t="s">
        <v>133</v>
      </c>
      <c r="BQ56" s="20" t="s">
        <v>133</v>
      </c>
      <c r="BR56" s="20" t="s">
        <v>133</v>
      </c>
      <c r="BV56" s="20" t="s">
        <v>133</v>
      </c>
      <c r="BW56" s="20" t="s">
        <v>133</v>
      </c>
      <c r="BY56" s="20" t="s">
        <v>133</v>
      </c>
      <c r="BZ56" s="20" t="s">
        <v>133</v>
      </c>
      <c r="CC56" s="20" t="s">
        <v>133</v>
      </c>
      <c r="CI56" s="20" t="s">
        <v>133</v>
      </c>
      <c r="CK56" s="20" t="s">
        <v>133</v>
      </c>
      <c r="CL56" s="20" t="s">
        <v>133</v>
      </c>
      <c r="CM56" s="20" t="s">
        <v>133</v>
      </c>
      <c r="CN56" s="20" t="s">
        <v>133</v>
      </c>
      <c r="CR56" s="20" t="s">
        <v>133</v>
      </c>
      <c r="CT56" s="20" t="s">
        <v>133</v>
      </c>
      <c r="CX56" s="20" t="s">
        <v>133</v>
      </c>
      <c r="DA56" s="20" t="s">
        <v>133</v>
      </c>
      <c r="DB56" s="20" t="s">
        <v>133</v>
      </c>
      <c r="DC56" s="20" t="s">
        <v>133</v>
      </c>
      <c r="DD56" s="20" t="s">
        <v>133</v>
      </c>
      <c r="DE56" s="20" t="s">
        <v>133</v>
      </c>
      <c r="DF56" s="20" t="s">
        <v>133</v>
      </c>
      <c r="DJ56" s="20" t="s">
        <v>133</v>
      </c>
      <c r="DK56" s="20" t="s">
        <v>133</v>
      </c>
      <c r="DM56" s="20" t="s">
        <v>133</v>
      </c>
      <c r="DN56" s="20" t="s">
        <v>133</v>
      </c>
      <c r="DQ56" s="20" t="s">
        <v>133</v>
      </c>
      <c r="DW56" s="20" t="s">
        <v>133</v>
      </c>
    </row>
    <row r="57" spans="1:129" s="22" customFormat="1" ht="12.5" x14ac:dyDescent="0.25">
      <c r="A57" s="19">
        <v>43616.279585381941</v>
      </c>
      <c r="B57" s="20" t="s">
        <v>402</v>
      </c>
      <c r="C57" s="20" t="s">
        <v>162</v>
      </c>
      <c r="D57" s="20" t="s">
        <v>403</v>
      </c>
      <c r="E57" s="20">
        <v>200600266</v>
      </c>
      <c r="F57" s="20" t="s">
        <v>404</v>
      </c>
      <c r="G57" s="21" t="s">
        <v>405</v>
      </c>
      <c r="H57" s="20" t="s">
        <v>184</v>
      </c>
      <c r="I57" s="20" t="s">
        <v>133</v>
      </c>
      <c r="J57" s="20" t="s">
        <v>133</v>
      </c>
      <c r="P57" s="20" t="s">
        <v>133</v>
      </c>
      <c r="R57" s="20" t="s">
        <v>133</v>
      </c>
      <c r="AA57" s="20" t="s">
        <v>133</v>
      </c>
      <c r="AC57" s="20" t="s">
        <v>133</v>
      </c>
      <c r="AH57" s="20" t="s">
        <v>133</v>
      </c>
      <c r="AI57" s="20" t="s">
        <v>133</v>
      </c>
      <c r="AK57" s="20" t="s">
        <v>133</v>
      </c>
      <c r="AL57" s="20" t="s">
        <v>133</v>
      </c>
      <c r="AO57" s="20" t="s">
        <v>136</v>
      </c>
      <c r="AU57" s="20" t="s">
        <v>133</v>
      </c>
      <c r="AW57" s="20" t="s">
        <v>133</v>
      </c>
      <c r="AX57" s="20" t="s">
        <v>133</v>
      </c>
      <c r="BD57" s="20" t="s">
        <v>133</v>
      </c>
      <c r="BF57" s="20" t="s">
        <v>133</v>
      </c>
      <c r="BO57" s="20" t="s">
        <v>133</v>
      </c>
      <c r="BQ57" s="20" t="s">
        <v>133</v>
      </c>
      <c r="BV57" s="20" t="s">
        <v>133</v>
      </c>
      <c r="BW57" s="20" t="s">
        <v>133</v>
      </c>
      <c r="BY57" s="20" t="s">
        <v>133</v>
      </c>
      <c r="BZ57" s="20" t="s">
        <v>136</v>
      </c>
      <c r="CC57" s="20" t="s">
        <v>136</v>
      </c>
      <c r="CI57" s="20" t="s">
        <v>133</v>
      </c>
      <c r="CK57" s="20" t="s">
        <v>133</v>
      </c>
      <c r="CL57" s="20" t="s">
        <v>133</v>
      </c>
      <c r="CR57" s="20" t="s">
        <v>133</v>
      </c>
      <c r="CT57" s="20" t="s">
        <v>133</v>
      </c>
      <c r="DC57" s="20" t="s">
        <v>133</v>
      </c>
      <c r="DE57" s="20" t="s">
        <v>133</v>
      </c>
      <c r="DJ57" s="20" t="s">
        <v>133</v>
      </c>
      <c r="DK57" s="20" t="s">
        <v>133</v>
      </c>
      <c r="DM57" s="20" t="s">
        <v>133</v>
      </c>
      <c r="DN57" s="20" t="s">
        <v>133</v>
      </c>
      <c r="DQ57" s="20" t="s">
        <v>133</v>
      </c>
      <c r="DW57" s="20" t="s">
        <v>133</v>
      </c>
      <c r="DY57" s="20" t="s">
        <v>406</v>
      </c>
    </row>
    <row r="58" spans="1:129" s="22" customFormat="1" ht="12.5" x14ac:dyDescent="0.25">
      <c r="A58" s="19">
        <v>43621.386985185185</v>
      </c>
      <c r="B58" s="20" t="s">
        <v>161</v>
      </c>
      <c r="C58" s="20" t="s">
        <v>162</v>
      </c>
      <c r="D58" s="20" t="s">
        <v>163</v>
      </c>
      <c r="E58" s="20">
        <v>20060078</v>
      </c>
      <c r="F58" s="20" t="s">
        <v>164</v>
      </c>
      <c r="G58" s="21" t="s">
        <v>407</v>
      </c>
      <c r="H58" s="20" t="s">
        <v>184</v>
      </c>
      <c r="I58" s="20" t="s">
        <v>133</v>
      </c>
      <c r="J58" s="20" t="s">
        <v>133</v>
      </c>
      <c r="K58" s="20" t="s">
        <v>133</v>
      </c>
      <c r="P58" s="20" t="s">
        <v>133</v>
      </c>
      <c r="R58" s="20" t="s">
        <v>133</v>
      </c>
      <c r="S58" s="20" t="s">
        <v>133</v>
      </c>
      <c r="Y58" s="20" t="s">
        <v>133</v>
      </c>
      <c r="Z58" s="20" t="s">
        <v>133</v>
      </c>
      <c r="AA58" s="20" t="s">
        <v>133</v>
      </c>
      <c r="AB58" s="20" t="s">
        <v>133</v>
      </c>
      <c r="AH58" s="20" t="s">
        <v>133</v>
      </c>
      <c r="AI58" s="20" t="s">
        <v>133</v>
      </c>
      <c r="AK58" s="20" t="s">
        <v>133</v>
      </c>
      <c r="AL58" s="20" t="s">
        <v>133</v>
      </c>
      <c r="AO58" s="20" t="s">
        <v>133</v>
      </c>
      <c r="AU58" s="20" t="s">
        <v>133</v>
      </c>
      <c r="AW58" s="20" t="s">
        <v>133</v>
      </c>
      <c r="AX58" s="20" t="s">
        <v>133</v>
      </c>
      <c r="AY58" s="20" t="s">
        <v>133</v>
      </c>
      <c r="BD58" s="20" t="s">
        <v>133</v>
      </c>
      <c r="BF58" s="20" t="s">
        <v>133</v>
      </c>
      <c r="BG58" s="20" t="s">
        <v>133</v>
      </c>
      <c r="BM58" s="20" t="s">
        <v>133</v>
      </c>
      <c r="BN58" s="20" t="s">
        <v>133</v>
      </c>
      <c r="BO58" s="20" t="s">
        <v>133</v>
      </c>
      <c r="BP58" s="20" t="s">
        <v>133</v>
      </c>
      <c r="BV58" s="20" t="s">
        <v>133</v>
      </c>
      <c r="BW58" s="20" t="s">
        <v>133</v>
      </c>
      <c r="BY58" s="20" t="s">
        <v>133</v>
      </c>
      <c r="BZ58" s="20" t="s">
        <v>133</v>
      </c>
      <c r="CC58" s="20" t="s">
        <v>133</v>
      </c>
      <c r="CI58" s="20" t="s">
        <v>133</v>
      </c>
      <c r="CK58" s="20" t="s">
        <v>133</v>
      </c>
      <c r="CL58" s="20" t="s">
        <v>133</v>
      </c>
      <c r="CM58" s="20" t="s">
        <v>133</v>
      </c>
      <c r="CR58" s="20" t="s">
        <v>133</v>
      </c>
      <c r="CT58" s="20" t="s">
        <v>133</v>
      </c>
      <c r="CU58" s="20" t="s">
        <v>133</v>
      </c>
      <c r="DA58" s="20" t="s">
        <v>133</v>
      </c>
      <c r="DB58" s="20" t="s">
        <v>133</v>
      </c>
      <c r="DC58" s="20" t="s">
        <v>133</v>
      </c>
      <c r="DD58" s="20" t="s">
        <v>133</v>
      </c>
      <c r="DJ58" s="20" t="s">
        <v>133</v>
      </c>
      <c r="DK58" s="20" t="s">
        <v>133</v>
      </c>
      <c r="DM58" s="20" t="s">
        <v>133</v>
      </c>
      <c r="DN58" s="20" t="s">
        <v>133</v>
      </c>
      <c r="DQ58" s="20" t="s">
        <v>133</v>
      </c>
      <c r="DW58" s="20" t="s">
        <v>133</v>
      </c>
    </row>
    <row r="59" spans="1:129" s="22" customFormat="1" ht="12.5" x14ac:dyDescent="0.25">
      <c r="A59" s="19">
        <v>43619.263427557875</v>
      </c>
      <c r="B59" s="20" t="s">
        <v>408</v>
      </c>
      <c r="C59" s="20" t="s">
        <v>162</v>
      </c>
      <c r="D59" s="20" t="s">
        <v>409</v>
      </c>
      <c r="E59" s="20">
        <v>200600985</v>
      </c>
      <c r="F59" s="20" t="s">
        <v>410</v>
      </c>
      <c r="G59" s="21" t="s">
        <v>411</v>
      </c>
      <c r="H59" s="20" t="s">
        <v>184</v>
      </c>
      <c r="I59" s="20" t="s">
        <v>133</v>
      </c>
      <c r="J59" s="20" t="s">
        <v>133</v>
      </c>
      <c r="K59" s="20" t="s">
        <v>133</v>
      </c>
      <c r="L59" s="20" t="s">
        <v>133</v>
      </c>
      <c r="P59" s="20" t="s">
        <v>133</v>
      </c>
      <c r="R59" s="20" t="s">
        <v>133</v>
      </c>
      <c r="T59" s="20" t="s">
        <v>133</v>
      </c>
      <c r="U59" s="20" t="s">
        <v>133</v>
      </c>
      <c r="V59" s="20" t="s">
        <v>133</v>
      </c>
      <c r="Z59" s="20" t="s">
        <v>133</v>
      </c>
      <c r="AA59" s="20" t="s">
        <v>133</v>
      </c>
      <c r="AD59" s="20" t="s">
        <v>133</v>
      </c>
      <c r="AH59" s="20" t="s">
        <v>133</v>
      </c>
      <c r="AI59" s="20" t="s">
        <v>133</v>
      </c>
      <c r="AK59" s="20" t="s">
        <v>133</v>
      </c>
      <c r="AL59" s="20" t="s">
        <v>137</v>
      </c>
      <c r="AN59" s="20" t="s">
        <v>133</v>
      </c>
      <c r="AO59" s="20" t="s">
        <v>133</v>
      </c>
      <c r="AU59" s="20" t="s">
        <v>133</v>
      </c>
      <c r="AV59" s="20" t="s">
        <v>133</v>
      </c>
      <c r="AW59" s="20" t="s">
        <v>137</v>
      </c>
      <c r="AX59" s="20" t="s">
        <v>133</v>
      </c>
      <c r="AY59" s="20" t="s">
        <v>133</v>
      </c>
      <c r="BD59" s="20" t="s">
        <v>133</v>
      </c>
      <c r="BF59" s="20" t="s">
        <v>133</v>
      </c>
      <c r="BH59" s="20" t="s">
        <v>133</v>
      </c>
      <c r="BI59" s="20" t="s">
        <v>133</v>
      </c>
      <c r="BJ59" s="20" t="s">
        <v>133</v>
      </c>
      <c r="BN59" s="20" t="s">
        <v>133</v>
      </c>
      <c r="BO59" s="20" t="s">
        <v>133</v>
      </c>
      <c r="BR59" s="20" t="s">
        <v>133</v>
      </c>
      <c r="BV59" s="20" t="s">
        <v>133</v>
      </c>
      <c r="BW59" s="20" t="s">
        <v>133</v>
      </c>
      <c r="BY59" s="20" t="s">
        <v>133</v>
      </c>
      <c r="BZ59" s="20" t="s">
        <v>137</v>
      </c>
      <c r="CB59" s="20" t="s">
        <v>133</v>
      </c>
      <c r="CC59" s="20" t="s">
        <v>133</v>
      </c>
      <c r="CI59" s="20" t="s">
        <v>133</v>
      </c>
      <c r="CJ59" s="20" t="s">
        <v>133</v>
      </c>
      <c r="CK59" s="20" t="s">
        <v>133</v>
      </c>
      <c r="CL59" s="20" t="s">
        <v>136</v>
      </c>
      <c r="CM59" s="20" t="s">
        <v>133</v>
      </c>
      <c r="CR59" s="20" t="s">
        <v>133</v>
      </c>
      <c r="CT59" s="20" t="s">
        <v>133</v>
      </c>
      <c r="CV59" s="20" t="s">
        <v>133</v>
      </c>
      <c r="CW59" s="20" t="s">
        <v>133</v>
      </c>
      <c r="CX59" s="20" t="s">
        <v>133</v>
      </c>
      <c r="DB59" s="20" t="s">
        <v>133</v>
      </c>
      <c r="DC59" s="20" t="s">
        <v>133</v>
      </c>
      <c r="DF59" s="20" t="s">
        <v>133</v>
      </c>
      <c r="DJ59" s="20" t="s">
        <v>133</v>
      </c>
      <c r="DK59" s="20" t="s">
        <v>133</v>
      </c>
      <c r="DM59" s="20" t="s">
        <v>133</v>
      </c>
      <c r="DN59" s="20" t="s">
        <v>136</v>
      </c>
      <c r="DP59" s="20" t="s">
        <v>133</v>
      </c>
      <c r="DQ59" s="20" t="s">
        <v>133</v>
      </c>
      <c r="DW59" s="20" t="s">
        <v>133</v>
      </c>
      <c r="DX59" s="20" t="s">
        <v>133</v>
      </c>
    </row>
    <row r="60" spans="1:129" s="22" customFormat="1" ht="12.5" x14ac:dyDescent="0.25">
      <c r="A60" s="19">
        <v>43616.305513194442</v>
      </c>
      <c r="B60" s="20" t="s">
        <v>412</v>
      </c>
      <c r="C60" s="20" t="s">
        <v>162</v>
      </c>
      <c r="D60" s="20" t="s">
        <v>413</v>
      </c>
      <c r="E60" s="20">
        <v>200500487</v>
      </c>
      <c r="F60" s="20" t="s">
        <v>414</v>
      </c>
      <c r="G60" s="21" t="s">
        <v>415</v>
      </c>
      <c r="H60" s="20" t="s">
        <v>184</v>
      </c>
      <c r="I60" s="20" t="s">
        <v>133</v>
      </c>
      <c r="N60" s="20" t="s">
        <v>133</v>
      </c>
      <c r="P60" s="20" t="s">
        <v>133</v>
      </c>
      <c r="W60" s="20" t="s">
        <v>133</v>
      </c>
      <c r="Z60" s="20" t="s">
        <v>133</v>
      </c>
      <c r="AB60" s="20" t="s">
        <v>133</v>
      </c>
      <c r="AF60" s="20" t="s">
        <v>133</v>
      </c>
      <c r="AG60" s="20" t="s">
        <v>133</v>
      </c>
      <c r="AH60" s="20" t="s">
        <v>133</v>
      </c>
      <c r="AI60" s="20" t="s">
        <v>133</v>
      </c>
      <c r="AK60" s="20" t="s">
        <v>133</v>
      </c>
      <c r="AL60" s="20" t="s">
        <v>133</v>
      </c>
      <c r="AO60" s="20" t="s">
        <v>133</v>
      </c>
      <c r="AR60" s="20" t="s">
        <v>133</v>
      </c>
      <c r="AU60" s="20" t="s">
        <v>133</v>
      </c>
      <c r="AW60" s="20" t="s">
        <v>133</v>
      </c>
      <c r="BB60" s="20" t="s">
        <v>133</v>
      </c>
      <c r="BD60" s="20" t="s">
        <v>133</v>
      </c>
      <c r="BK60" s="20" t="s">
        <v>133</v>
      </c>
      <c r="BN60" s="20" t="s">
        <v>133</v>
      </c>
      <c r="BP60" s="20" t="s">
        <v>133</v>
      </c>
      <c r="BU60" s="20" t="s">
        <v>133</v>
      </c>
      <c r="BV60" s="20" t="s">
        <v>133</v>
      </c>
      <c r="BW60" s="20" t="s">
        <v>133</v>
      </c>
      <c r="BY60" s="20" t="s">
        <v>133</v>
      </c>
      <c r="BZ60" s="20" t="s">
        <v>133</v>
      </c>
      <c r="CC60" s="20" t="s">
        <v>133</v>
      </c>
      <c r="CF60" s="20" t="s">
        <v>133</v>
      </c>
      <c r="CI60" s="20" t="s">
        <v>133</v>
      </c>
      <c r="CK60" s="20" t="s">
        <v>133</v>
      </c>
      <c r="CP60" s="20" t="s">
        <v>133</v>
      </c>
      <c r="CR60" s="20" t="s">
        <v>133</v>
      </c>
      <c r="CY60" s="20" t="s">
        <v>133</v>
      </c>
      <c r="DB60" s="20" t="s">
        <v>133</v>
      </c>
      <c r="DD60" s="20" t="s">
        <v>133</v>
      </c>
      <c r="DI60" s="20" t="s">
        <v>133</v>
      </c>
      <c r="DJ60" s="20" t="s">
        <v>133</v>
      </c>
      <c r="DK60" s="20" t="s">
        <v>133</v>
      </c>
      <c r="DM60" s="20" t="s">
        <v>133</v>
      </c>
      <c r="DN60" s="20" t="s">
        <v>133</v>
      </c>
      <c r="DQ60" s="20" t="s">
        <v>133</v>
      </c>
      <c r="DT60" s="20" t="s">
        <v>133</v>
      </c>
      <c r="DW60" s="20" t="s">
        <v>133</v>
      </c>
      <c r="DY60" s="20" t="s">
        <v>416</v>
      </c>
    </row>
    <row r="61" spans="1:129" s="22" customFormat="1" ht="12.5" x14ac:dyDescent="0.25">
      <c r="A61" s="19">
        <v>43622.541457268519</v>
      </c>
      <c r="B61" s="20" t="s">
        <v>417</v>
      </c>
      <c r="C61" s="20" t="s">
        <v>162</v>
      </c>
      <c r="D61" s="20" t="s">
        <v>418</v>
      </c>
      <c r="E61" s="20">
        <v>200600606</v>
      </c>
      <c r="F61" s="20" t="s">
        <v>419</v>
      </c>
      <c r="G61" s="21" t="s">
        <v>420</v>
      </c>
      <c r="H61" s="20" t="s">
        <v>184</v>
      </c>
      <c r="N61" s="20" t="s">
        <v>136</v>
      </c>
      <c r="Z61" s="20" t="s">
        <v>137</v>
      </c>
      <c r="AC61" s="20" t="s">
        <v>133</v>
      </c>
      <c r="AG61" s="20" t="s">
        <v>136</v>
      </c>
      <c r="AH61" s="20" t="s">
        <v>137</v>
      </c>
      <c r="AI61" s="20" t="s">
        <v>136</v>
      </c>
      <c r="AK61" s="20" t="s">
        <v>137</v>
      </c>
      <c r="AL61" s="20" t="s">
        <v>133</v>
      </c>
      <c r="AO61" s="20" t="s">
        <v>133</v>
      </c>
      <c r="AR61" s="20" t="s">
        <v>136</v>
      </c>
      <c r="BB61" s="20" t="s">
        <v>136</v>
      </c>
      <c r="BN61" s="20" t="s">
        <v>137</v>
      </c>
      <c r="BQ61" s="20" t="s">
        <v>133</v>
      </c>
      <c r="BU61" s="20" t="s">
        <v>136</v>
      </c>
      <c r="BV61" s="20" t="s">
        <v>137</v>
      </c>
      <c r="BW61" s="20" t="s">
        <v>136</v>
      </c>
      <c r="BY61" s="20" t="s">
        <v>137</v>
      </c>
      <c r="BZ61" s="20" t="s">
        <v>133</v>
      </c>
      <c r="CC61" s="20" t="s">
        <v>137</v>
      </c>
      <c r="CF61" s="20" t="s">
        <v>136</v>
      </c>
      <c r="CP61" s="20" t="s">
        <v>137</v>
      </c>
      <c r="DB61" s="20" t="s">
        <v>137</v>
      </c>
      <c r="DE61" s="20" t="s">
        <v>133</v>
      </c>
      <c r="DI61" s="20" t="s">
        <v>133</v>
      </c>
      <c r="DJ61" s="20" t="s">
        <v>133</v>
      </c>
      <c r="DK61" s="20" t="s">
        <v>133</v>
      </c>
      <c r="DM61" s="20" t="s">
        <v>137</v>
      </c>
      <c r="DN61" s="20" t="s">
        <v>133</v>
      </c>
      <c r="DQ61" s="20" t="s">
        <v>137</v>
      </c>
      <c r="DT61" s="20" t="s">
        <v>133</v>
      </c>
      <c r="DY61" s="20" t="s">
        <v>421</v>
      </c>
    </row>
    <row r="62" spans="1:129" s="22" customFormat="1" ht="12.5" x14ac:dyDescent="0.25">
      <c r="A62" s="19">
        <v>43616.653042974533</v>
      </c>
      <c r="B62" s="20" t="s">
        <v>422</v>
      </c>
      <c r="C62" s="20" t="s">
        <v>162</v>
      </c>
      <c r="D62" s="20" t="s">
        <v>423</v>
      </c>
      <c r="E62" s="20">
        <v>200600649</v>
      </c>
      <c r="F62" s="20" t="s">
        <v>424</v>
      </c>
      <c r="G62" s="21" t="s">
        <v>425</v>
      </c>
      <c r="H62" s="20" t="s">
        <v>184</v>
      </c>
      <c r="N62" s="20" t="s">
        <v>133</v>
      </c>
      <c r="Z62" s="20" t="s">
        <v>136</v>
      </c>
      <c r="AB62" s="20" t="s">
        <v>136</v>
      </c>
      <c r="AC62" s="20" t="s">
        <v>133</v>
      </c>
      <c r="AG62" s="20" t="s">
        <v>136</v>
      </c>
      <c r="AH62" s="20" t="s">
        <v>133</v>
      </c>
      <c r="AI62" s="20" t="s">
        <v>136</v>
      </c>
      <c r="AK62" s="20" t="s">
        <v>137</v>
      </c>
      <c r="AL62" s="20" t="s">
        <v>137</v>
      </c>
      <c r="AO62" s="20" t="s">
        <v>133</v>
      </c>
      <c r="AR62" s="20" t="s">
        <v>133</v>
      </c>
      <c r="AW62" s="20" t="s">
        <v>137</v>
      </c>
      <c r="BB62" s="20" t="s">
        <v>133</v>
      </c>
      <c r="BD62" s="20" t="s">
        <v>133</v>
      </c>
      <c r="BK62" s="20" t="s">
        <v>133</v>
      </c>
      <c r="BN62" s="20" t="s">
        <v>136</v>
      </c>
      <c r="BP62" s="20" t="s">
        <v>136</v>
      </c>
      <c r="BQ62" s="20" t="s">
        <v>136</v>
      </c>
      <c r="BU62" s="20" t="s">
        <v>133</v>
      </c>
      <c r="BV62" s="20" t="s">
        <v>136</v>
      </c>
      <c r="BW62" s="20" t="s">
        <v>133</v>
      </c>
      <c r="BY62" s="20" t="s">
        <v>137</v>
      </c>
      <c r="BZ62" s="20" t="s">
        <v>137</v>
      </c>
      <c r="CC62" s="20" t="s">
        <v>133</v>
      </c>
      <c r="CF62" s="20" t="s">
        <v>133</v>
      </c>
      <c r="CK62" s="20" t="s">
        <v>137</v>
      </c>
      <c r="CP62" s="20" t="s">
        <v>133</v>
      </c>
      <c r="CR62" s="20" t="s">
        <v>133</v>
      </c>
      <c r="CY62" s="20" t="s">
        <v>136</v>
      </c>
      <c r="DB62" s="20" t="s">
        <v>133</v>
      </c>
      <c r="DD62" s="20" t="s">
        <v>136</v>
      </c>
      <c r="DE62" s="20" t="s">
        <v>133</v>
      </c>
      <c r="DI62" s="20" t="s">
        <v>133</v>
      </c>
      <c r="DJ62" s="20" t="s">
        <v>133</v>
      </c>
      <c r="DK62" s="20" t="s">
        <v>133</v>
      </c>
      <c r="DM62" s="20" t="s">
        <v>133</v>
      </c>
      <c r="DN62" s="20" t="s">
        <v>137</v>
      </c>
      <c r="DQ62" s="20" t="s">
        <v>133</v>
      </c>
      <c r="DT62" s="20" t="s">
        <v>133</v>
      </c>
      <c r="DY62" s="20" t="s">
        <v>426</v>
      </c>
    </row>
    <row r="63" spans="1:129" s="22" customFormat="1" ht="12.5" x14ac:dyDescent="0.25">
      <c r="A63" s="19">
        <v>43619.221832222218</v>
      </c>
      <c r="B63" s="20" t="s">
        <v>427</v>
      </c>
      <c r="C63" s="20" t="s">
        <v>171</v>
      </c>
      <c r="D63" s="20" t="s">
        <v>428</v>
      </c>
      <c r="E63" s="20">
        <v>200100312</v>
      </c>
      <c r="F63" s="20" t="s">
        <v>429</v>
      </c>
      <c r="G63" s="21" t="s">
        <v>430</v>
      </c>
      <c r="H63" s="20" t="s">
        <v>184</v>
      </c>
      <c r="I63" s="20" t="s">
        <v>133</v>
      </c>
      <c r="K63" s="20" t="s">
        <v>133</v>
      </c>
      <c r="P63" s="20" t="s">
        <v>133</v>
      </c>
      <c r="R63" s="20" t="s">
        <v>133</v>
      </c>
      <c r="S63" s="20" t="s">
        <v>133</v>
      </c>
      <c r="Y63" s="20" t="s">
        <v>133</v>
      </c>
      <c r="Z63" s="20" t="s">
        <v>133</v>
      </c>
      <c r="AA63" s="20" t="s">
        <v>133</v>
      </c>
      <c r="AB63" s="20" t="s">
        <v>133</v>
      </c>
      <c r="AC63" s="20" t="s">
        <v>133</v>
      </c>
      <c r="AH63" s="20" t="s">
        <v>133</v>
      </c>
      <c r="AI63" s="20" t="s">
        <v>133</v>
      </c>
      <c r="AK63" s="20" t="s">
        <v>133</v>
      </c>
      <c r="AL63" s="20" t="s">
        <v>136</v>
      </c>
      <c r="AO63" s="20" t="s">
        <v>133</v>
      </c>
      <c r="AU63" s="20" t="s">
        <v>133</v>
      </c>
      <c r="AV63" s="20" t="s">
        <v>133</v>
      </c>
      <c r="AW63" s="20" t="s">
        <v>133</v>
      </c>
      <c r="AY63" s="20" t="s">
        <v>133</v>
      </c>
      <c r="BD63" s="20" t="s">
        <v>133</v>
      </c>
      <c r="BF63" s="20" t="s">
        <v>133</v>
      </c>
      <c r="BG63" s="20" t="s">
        <v>133</v>
      </c>
      <c r="BM63" s="20" t="s">
        <v>133</v>
      </c>
      <c r="BN63" s="20" t="s">
        <v>133</v>
      </c>
      <c r="BO63" s="20" t="s">
        <v>133</v>
      </c>
      <c r="BP63" s="20" t="s">
        <v>133</v>
      </c>
      <c r="BQ63" s="20" t="s">
        <v>133</v>
      </c>
      <c r="BV63" s="20" t="s">
        <v>133</v>
      </c>
      <c r="BW63" s="20" t="s">
        <v>133</v>
      </c>
      <c r="BY63" s="20" t="s">
        <v>133</v>
      </c>
      <c r="BZ63" s="20" t="s">
        <v>133</v>
      </c>
      <c r="CC63" s="20" t="s">
        <v>133</v>
      </c>
      <c r="CI63" s="20" t="s">
        <v>133</v>
      </c>
      <c r="CJ63" s="20" t="s">
        <v>133</v>
      </c>
      <c r="CK63" s="20" t="s">
        <v>133</v>
      </c>
      <c r="CM63" s="20" t="s">
        <v>133</v>
      </c>
      <c r="CR63" s="20" t="s">
        <v>133</v>
      </c>
      <c r="CT63" s="20" t="s">
        <v>133</v>
      </c>
      <c r="DA63" s="20" t="s">
        <v>133</v>
      </c>
      <c r="DB63" s="20" t="s">
        <v>133</v>
      </c>
      <c r="DC63" s="20" t="s">
        <v>133</v>
      </c>
      <c r="DD63" s="20" t="s">
        <v>133</v>
      </c>
      <c r="DE63" s="20" t="s">
        <v>133</v>
      </c>
      <c r="DJ63" s="20" t="s">
        <v>133</v>
      </c>
      <c r="DK63" s="20" t="s">
        <v>133</v>
      </c>
      <c r="DM63" s="20" t="s">
        <v>133</v>
      </c>
      <c r="DN63" s="20" t="s">
        <v>133</v>
      </c>
      <c r="DQ63" s="20" t="s">
        <v>133</v>
      </c>
      <c r="DW63" s="20" t="s">
        <v>133</v>
      </c>
      <c r="DX63" s="20" t="s">
        <v>133</v>
      </c>
    </row>
    <row r="64" spans="1:129" s="22" customFormat="1" ht="12.5" x14ac:dyDescent="0.25">
      <c r="A64" s="19">
        <v>43616.487483576391</v>
      </c>
      <c r="B64" s="20" t="s">
        <v>431</v>
      </c>
      <c r="C64" s="20" t="s">
        <v>171</v>
      </c>
      <c r="D64" s="20" t="s">
        <v>432</v>
      </c>
      <c r="E64" s="20">
        <v>200100954</v>
      </c>
      <c r="F64" s="20" t="s">
        <v>433</v>
      </c>
      <c r="G64" s="21" t="s">
        <v>434</v>
      </c>
      <c r="H64" s="20" t="s">
        <v>184</v>
      </c>
      <c r="I64" s="20" t="s">
        <v>133</v>
      </c>
      <c r="P64" s="20" t="s">
        <v>133</v>
      </c>
      <c r="Z64" s="20" t="s">
        <v>133</v>
      </c>
      <c r="AB64" s="20" t="s">
        <v>133</v>
      </c>
      <c r="AC64" s="20" t="s">
        <v>133</v>
      </c>
      <c r="AG64" s="20" t="s">
        <v>133</v>
      </c>
      <c r="AH64" s="20" t="s">
        <v>133</v>
      </c>
      <c r="AI64" s="20" t="s">
        <v>133</v>
      </c>
      <c r="AK64" s="20" t="s">
        <v>133</v>
      </c>
      <c r="AL64" s="20" t="s">
        <v>133</v>
      </c>
      <c r="AO64" s="20" t="s">
        <v>133</v>
      </c>
      <c r="AW64" s="20" t="s">
        <v>133</v>
      </c>
      <c r="BD64" s="20" t="s">
        <v>133</v>
      </c>
      <c r="BN64" s="20" t="s">
        <v>133</v>
      </c>
      <c r="BP64" s="20" t="s">
        <v>133</v>
      </c>
      <c r="BQ64" s="20" t="s">
        <v>133</v>
      </c>
      <c r="BU64" s="20" t="s">
        <v>133</v>
      </c>
      <c r="BV64" s="20" t="s">
        <v>133</v>
      </c>
      <c r="BW64" s="20" t="s">
        <v>133</v>
      </c>
      <c r="BY64" s="20" t="s">
        <v>133</v>
      </c>
      <c r="BZ64" s="20" t="s">
        <v>133</v>
      </c>
      <c r="CC64" s="20" t="s">
        <v>133</v>
      </c>
      <c r="CK64" s="20" t="s">
        <v>133</v>
      </c>
      <c r="CR64" s="20" t="s">
        <v>133</v>
      </c>
      <c r="DB64" s="20" t="s">
        <v>133</v>
      </c>
      <c r="DD64" s="20" t="s">
        <v>133</v>
      </c>
      <c r="DE64" s="20" t="s">
        <v>133</v>
      </c>
      <c r="DI64" s="20" t="s">
        <v>133</v>
      </c>
      <c r="DJ64" s="20" t="s">
        <v>133</v>
      </c>
      <c r="DK64" s="20" t="s">
        <v>137</v>
      </c>
      <c r="DM64" s="20" t="s">
        <v>133</v>
      </c>
      <c r="DN64" s="20" t="s">
        <v>133</v>
      </c>
      <c r="DQ64" s="20" t="s">
        <v>133</v>
      </c>
      <c r="DY64" s="20" t="s">
        <v>435</v>
      </c>
    </row>
    <row r="65" spans="1:129" s="22" customFormat="1" ht="12.5" x14ac:dyDescent="0.25">
      <c r="A65" s="19">
        <v>43616.509679837967</v>
      </c>
      <c r="B65" s="20" t="s">
        <v>436</v>
      </c>
      <c r="C65" s="20" t="s">
        <v>171</v>
      </c>
      <c r="D65" s="20" t="s">
        <v>437</v>
      </c>
      <c r="E65" s="20">
        <v>200100277</v>
      </c>
      <c r="F65" s="20" t="s">
        <v>438</v>
      </c>
      <c r="G65" s="21" t="s">
        <v>439</v>
      </c>
      <c r="H65" s="20" t="s">
        <v>184</v>
      </c>
      <c r="I65" s="20" t="s">
        <v>133</v>
      </c>
      <c r="J65" s="20" t="s">
        <v>133</v>
      </c>
      <c r="K65" s="20" t="s">
        <v>133</v>
      </c>
      <c r="P65" s="20" t="s">
        <v>133</v>
      </c>
      <c r="R65" s="20" t="s">
        <v>133</v>
      </c>
      <c r="Y65" s="20" t="s">
        <v>133</v>
      </c>
      <c r="AA65" s="20" t="s">
        <v>133</v>
      </c>
      <c r="AB65" s="20" t="s">
        <v>133</v>
      </c>
      <c r="AC65" s="20" t="s">
        <v>133</v>
      </c>
      <c r="AE65" s="20" t="s">
        <v>133</v>
      </c>
      <c r="AF65" s="20" t="s">
        <v>133</v>
      </c>
      <c r="AH65" s="20" t="s">
        <v>133</v>
      </c>
      <c r="AI65" s="20" t="s">
        <v>133</v>
      </c>
      <c r="AK65" s="20" t="s">
        <v>133</v>
      </c>
      <c r="AL65" s="20" t="s">
        <v>133</v>
      </c>
      <c r="AN65" s="20" t="s">
        <v>133</v>
      </c>
      <c r="AO65" s="20" t="s">
        <v>133</v>
      </c>
      <c r="AV65" s="20" t="s">
        <v>133</v>
      </c>
      <c r="AW65" s="20" t="s">
        <v>133</v>
      </c>
      <c r="AX65" s="20" t="s">
        <v>133</v>
      </c>
      <c r="AY65" s="20" t="s">
        <v>133</v>
      </c>
      <c r="BD65" s="20" t="s">
        <v>133</v>
      </c>
      <c r="BF65" s="20" t="s">
        <v>133</v>
      </c>
      <c r="BM65" s="20" t="s">
        <v>133</v>
      </c>
      <c r="BO65" s="20" t="s">
        <v>133</v>
      </c>
      <c r="BP65" s="20" t="s">
        <v>133</v>
      </c>
      <c r="BQ65" s="20" t="s">
        <v>133</v>
      </c>
      <c r="BS65" s="20" t="s">
        <v>133</v>
      </c>
      <c r="BT65" s="20" t="s">
        <v>133</v>
      </c>
      <c r="BV65" s="20" t="s">
        <v>133</v>
      </c>
      <c r="BW65" s="20" t="s">
        <v>133</v>
      </c>
      <c r="BY65" s="20" t="s">
        <v>133</v>
      </c>
      <c r="BZ65" s="20" t="s">
        <v>133</v>
      </c>
      <c r="CB65" s="20" t="s">
        <v>133</v>
      </c>
      <c r="CC65" s="20" t="s">
        <v>133</v>
      </c>
      <c r="CJ65" s="20" t="s">
        <v>133</v>
      </c>
      <c r="CK65" s="20" t="s">
        <v>133</v>
      </c>
      <c r="CL65" s="20" t="s">
        <v>133</v>
      </c>
      <c r="CM65" s="20" t="s">
        <v>133</v>
      </c>
      <c r="CR65" s="20" t="s">
        <v>133</v>
      </c>
      <c r="CT65" s="20" t="s">
        <v>133</v>
      </c>
      <c r="DA65" s="20" t="s">
        <v>133</v>
      </c>
      <c r="DC65" s="20" t="s">
        <v>133</v>
      </c>
      <c r="DD65" s="20" t="s">
        <v>133</v>
      </c>
      <c r="DE65" s="20" t="s">
        <v>133</v>
      </c>
      <c r="DG65" s="20" t="s">
        <v>133</v>
      </c>
      <c r="DH65" s="20" t="s">
        <v>133</v>
      </c>
      <c r="DJ65" s="20" t="s">
        <v>133</v>
      </c>
      <c r="DK65" s="20" t="s">
        <v>133</v>
      </c>
      <c r="DM65" s="20" t="s">
        <v>133</v>
      </c>
      <c r="DN65" s="20" t="s">
        <v>133</v>
      </c>
      <c r="DP65" s="20" t="s">
        <v>133</v>
      </c>
      <c r="DQ65" s="20" t="s">
        <v>133</v>
      </c>
      <c r="DX65" s="20" t="s">
        <v>133</v>
      </c>
    </row>
    <row r="66" spans="1:129" s="22" customFormat="1" ht="12.5" x14ac:dyDescent="0.25">
      <c r="A66" s="19">
        <v>43617.345168703701</v>
      </c>
      <c r="B66" s="20" t="s">
        <v>440</v>
      </c>
      <c r="C66" s="20" t="s">
        <v>171</v>
      </c>
      <c r="D66" s="20" t="s">
        <v>441</v>
      </c>
      <c r="E66" s="20">
        <v>200100454</v>
      </c>
      <c r="F66" s="20" t="s">
        <v>442</v>
      </c>
      <c r="G66" s="21" t="s">
        <v>443</v>
      </c>
      <c r="H66" s="20" t="s">
        <v>184</v>
      </c>
      <c r="I66" s="20" t="s">
        <v>133</v>
      </c>
      <c r="N66" s="20" t="s">
        <v>152</v>
      </c>
      <c r="P66" s="20" t="s">
        <v>133</v>
      </c>
      <c r="R66" s="20" t="s">
        <v>136</v>
      </c>
      <c r="W66" s="20" t="s">
        <v>133</v>
      </c>
      <c r="Z66" s="20" t="s">
        <v>137</v>
      </c>
      <c r="AB66" s="20" t="s">
        <v>133</v>
      </c>
      <c r="AC66" s="20" t="s">
        <v>133</v>
      </c>
      <c r="AG66" s="20" t="s">
        <v>136</v>
      </c>
      <c r="AH66" s="20" t="s">
        <v>133</v>
      </c>
      <c r="AI66" s="20" t="s">
        <v>152</v>
      </c>
      <c r="AK66" s="20" t="s">
        <v>133</v>
      </c>
      <c r="AU66" s="20" t="s">
        <v>133</v>
      </c>
      <c r="BD66" s="20" t="s">
        <v>133</v>
      </c>
      <c r="BF66" s="20" t="s">
        <v>136</v>
      </c>
      <c r="BN66" s="20" t="s">
        <v>133</v>
      </c>
      <c r="BP66" s="20" t="s">
        <v>133</v>
      </c>
      <c r="BQ66" s="20" t="s">
        <v>133</v>
      </c>
      <c r="BU66" s="20" t="s">
        <v>137</v>
      </c>
      <c r="BV66" s="20" t="s">
        <v>136</v>
      </c>
      <c r="BW66" s="20" t="s">
        <v>137</v>
      </c>
      <c r="BY66" s="20" t="s">
        <v>136</v>
      </c>
      <c r="CI66" s="20" t="s">
        <v>133</v>
      </c>
      <c r="CK66" s="20" t="s">
        <v>136</v>
      </c>
      <c r="CP66" s="20" t="s">
        <v>146</v>
      </c>
      <c r="CR66" s="20" t="s">
        <v>133</v>
      </c>
      <c r="CT66" s="20" t="s">
        <v>137</v>
      </c>
      <c r="CY66" s="20" t="s">
        <v>133</v>
      </c>
      <c r="DB66" s="20" t="s">
        <v>146</v>
      </c>
      <c r="DD66" s="20" t="s">
        <v>133</v>
      </c>
      <c r="DE66" s="20" t="s">
        <v>133</v>
      </c>
      <c r="DI66" s="20" t="s">
        <v>137</v>
      </c>
      <c r="DJ66" s="20" t="s">
        <v>133</v>
      </c>
      <c r="DK66" s="20" t="s">
        <v>133</v>
      </c>
      <c r="DM66" s="20" t="s">
        <v>133</v>
      </c>
      <c r="DN66" s="20" t="s">
        <v>136</v>
      </c>
      <c r="DQ66" s="20" t="s">
        <v>133</v>
      </c>
      <c r="DW66" s="20" t="s">
        <v>133</v>
      </c>
      <c r="DY66" s="20" t="s">
        <v>444</v>
      </c>
    </row>
    <row r="67" spans="1:129" s="22" customFormat="1" ht="12.5" x14ac:dyDescent="0.25">
      <c r="A67" s="19">
        <v>43614.438379594911</v>
      </c>
      <c r="B67" s="20" t="s">
        <v>445</v>
      </c>
      <c r="C67" s="20" t="s">
        <v>171</v>
      </c>
      <c r="D67" s="20" t="s">
        <v>446</v>
      </c>
      <c r="E67" s="20">
        <v>200100133</v>
      </c>
      <c r="F67" s="20" t="s">
        <v>447</v>
      </c>
      <c r="G67" s="21" t="s">
        <v>448</v>
      </c>
      <c r="H67" s="20" t="s">
        <v>184</v>
      </c>
      <c r="I67" s="20" t="s">
        <v>136</v>
      </c>
      <c r="J67" s="20" t="s">
        <v>133</v>
      </c>
      <c r="K67" s="20" t="s">
        <v>133</v>
      </c>
      <c r="P67" s="20" t="s">
        <v>133</v>
      </c>
      <c r="R67" s="20" t="s">
        <v>133</v>
      </c>
      <c r="U67" s="20" t="s">
        <v>133</v>
      </c>
      <c r="W67" s="20" t="s">
        <v>133</v>
      </c>
      <c r="AA67" s="20" t="s">
        <v>133</v>
      </c>
      <c r="AC67" s="20" t="s">
        <v>133</v>
      </c>
      <c r="AE67" s="20" t="s">
        <v>133</v>
      </c>
      <c r="AH67" s="20" t="s">
        <v>133</v>
      </c>
      <c r="AI67" s="20" t="s">
        <v>133</v>
      </c>
      <c r="AK67" s="20" t="s">
        <v>136</v>
      </c>
      <c r="AL67" s="20" t="s">
        <v>133</v>
      </c>
      <c r="AN67" s="20" t="s">
        <v>133</v>
      </c>
      <c r="AO67" s="20" t="s">
        <v>133</v>
      </c>
      <c r="AU67" s="20" t="s">
        <v>133</v>
      </c>
      <c r="AW67" s="20" t="s">
        <v>136</v>
      </c>
      <c r="AX67" s="20" t="s">
        <v>133</v>
      </c>
      <c r="BD67" s="20" t="s">
        <v>133</v>
      </c>
      <c r="BF67" s="20" t="s">
        <v>133</v>
      </c>
      <c r="BI67" s="20" t="s">
        <v>133</v>
      </c>
      <c r="BK67" s="20" t="s">
        <v>133</v>
      </c>
      <c r="BO67" s="20" t="s">
        <v>133</v>
      </c>
      <c r="BQ67" s="20" t="s">
        <v>133</v>
      </c>
      <c r="BS67" s="20" t="s">
        <v>133</v>
      </c>
      <c r="BV67" s="20" t="s">
        <v>133</v>
      </c>
      <c r="BW67" s="20" t="s">
        <v>133</v>
      </c>
      <c r="BY67" s="20" t="s">
        <v>133</v>
      </c>
      <c r="BZ67" s="20" t="s">
        <v>133</v>
      </c>
      <c r="CB67" s="20" t="s">
        <v>133</v>
      </c>
      <c r="CC67" s="20" t="s">
        <v>133</v>
      </c>
      <c r="CI67" s="20" t="s">
        <v>133</v>
      </c>
      <c r="CJ67" s="20" t="s">
        <v>133</v>
      </c>
      <c r="CK67" s="20" t="s">
        <v>136</v>
      </c>
      <c r="CL67" s="20" t="s">
        <v>133</v>
      </c>
      <c r="CR67" s="20" t="s">
        <v>133</v>
      </c>
      <c r="CT67" s="20" t="s">
        <v>133</v>
      </c>
      <c r="CW67" s="20" t="s">
        <v>133</v>
      </c>
      <c r="CY67" s="20" t="s">
        <v>133</v>
      </c>
      <c r="DC67" s="20" t="s">
        <v>133</v>
      </c>
      <c r="DE67" s="20" t="s">
        <v>133</v>
      </c>
      <c r="DG67" s="20" t="s">
        <v>133</v>
      </c>
      <c r="DJ67" s="20" t="s">
        <v>133</v>
      </c>
      <c r="DK67" s="20" t="s">
        <v>133</v>
      </c>
      <c r="DM67" s="20" t="s">
        <v>133</v>
      </c>
      <c r="DN67" s="20" t="s">
        <v>133</v>
      </c>
      <c r="DP67" s="20" t="s">
        <v>133</v>
      </c>
      <c r="DQ67" s="20" t="s">
        <v>133</v>
      </c>
      <c r="DW67" s="20" t="s">
        <v>133</v>
      </c>
      <c r="DY67" s="20" t="s">
        <v>449</v>
      </c>
    </row>
    <row r="68" spans="1:129" s="22" customFormat="1" ht="12.5" x14ac:dyDescent="0.25">
      <c r="A68" s="19">
        <v>43616.316837303239</v>
      </c>
      <c r="B68" s="20" t="s">
        <v>450</v>
      </c>
      <c r="C68" s="20" t="s">
        <v>171</v>
      </c>
      <c r="D68" s="20" t="s">
        <v>451</v>
      </c>
      <c r="E68" s="20">
        <v>200100893</v>
      </c>
      <c r="F68" s="20" t="s">
        <v>452</v>
      </c>
      <c r="G68" s="21" t="s">
        <v>453</v>
      </c>
      <c r="H68" s="20" t="s">
        <v>184</v>
      </c>
      <c r="K68" s="20" t="s">
        <v>133</v>
      </c>
      <c r="P68" s="20" t="s">
        <v>133</v>
      </c>
      <c r="R68" s="20" t="s">
        <v>133</v>
      </c>
      <c r="S68" s="20" t="s">
        <v>133</v>
      </c>
      <c r="Z68" s="20" t="s">
        <v>133</v>
      </c>
      <c r="AG68" s="20" t="s">
        <v>133</v>
      </c>
      <c r="AH68" s="20" t="s">
        <v>133</v>
      </c>
      <c r="AK68" s="20" t="s">
        <v>133</v>
      </c>
      <c r="AU68" s="20" t="s">
        <v>133</v>
      </c>
      <c r="AY68" s="20" t="s">
        <v>133</v>
      </c>
      <c r="BD68" s="20" t="s">
        <v>133</v>
      </c>
      <c r="BF68" s="20" t="s">
        <v>133</v>
      </c>
      <c r="BG68" s="20" t="s">
        <v>133</v>
      </c>
      <c r="BN68" s="20" t="s">
        <v>133</v>
      </c>
      <c r="BU68" s="20" t="s">
        <v>133</v>
      </c>
      <c r="BV68" s="20" t="s">
        <v>133</v>
      </c>
      <c r="BY68" s="20" t="s">
        <v>133</v>
      </c>
      <c r="CI68" s="20" t="s">
        <v>133</v>
      </c>
      <c r="CM68" s="20" t="s">
        <v>133</v>
      </c>
      <c r="CR68" s="20" t="s">
        <v>133</v>
      </c>
      <c r="CT68" s="20" t="s">
        <v>133</v>
      </c>
      <c r="CU68" s="20" t="s">
        <v>133</v>
      </c>
      <c r="DB68" s="20" t="s">
        <v>133</v>
      </c>
      <c r="DI68" s="20" t="s">
        <v>133</v>
      </c>
      <c r="DJ68" s="20" t="s">
        <v>133</v>
      </c>
      <c r="DM68" s="20" t="s">
        <v>133</v>
      </c>
      <c r="DW68" s="20" t="s">
        <v>133</v>
      </c>
    </row>
    <row r="69" spans="1:129" s="22" customFormat="1" ht="12.5" x14ac:dyDescent="0.25">
      <c r="A69" s="19">
        <v>43614.326127870372</v>
      </c>
      <c r="B69" s="20" t="s">
        <v>454</v>
      </c>
      <c r="C69" s="20" t="s">
        <v>171</v>
      </c>
      <c r="D69" s="20" t="s">
        <v>455</v>
      </c>
      <c r="E69" s="20">
        <v>200100607</v>
      </c>
      <c r="F69" s="20" t="s">
        <v>456</v>
      </c>
      <c r="G69" s="21" t="s">
        <v>457</v>
      </c>
      <c r="H69" s="20" t="s">
        <v>184</v>
      </c>
      <c r="I69" s="20" t="s">
        <v>133</v>
      </c>
      <c r="K69" s="20" t="s">
        <v>133</v>
      </c>
      <c r="P69" s="20" t="s">
        <v>133</v>
      </c>
      <c r="R69" s="20" t="s">
        <v>133</v>
      </c>
      <c r="S69" s="20" t="s">
        <v>133</v>
      </c>
      <c r="X69" s="20" t="s">
        <v>133</v>
      </c>
      <c r="Y69" s="20" t="s">
        <v>133</v>
      </c>
      <c r="Z69" s="20" t="s">
        <v>133</v>
      </c>
      <c r="AB69" s="20" t="s">
        <v>133</v>
      </c>
      <c r="AH69" s="20" t="s">
        <v>133</v>
      </c>
      <c r="AI69" s="20" t="s">
        <v>133</v>
      </c>
      <c r="AK69" s="20" t="s">
        <v>133</v>
      </c>
      <c r="AL69" s="20" t="s">
        <v>136</v>
      </c>
      <c r="AM69" s="20" t="s">
        <v>133</v>
      </c>
      <c r="AO69" s="20" t="s">
        <v>133</v>
      </c>
      <c r="AS69" s="20" t="s">
        <v>133</v>
      </c>
      <c r="AT69" s="20" t="s">
        <v>136</v>
      </c>
      <c r="AU69" s="20" t="s">
        <v>133</v>
      </c>
      <c r="AW69" s="20" t="s">
        <v>133</v>
      </c>
      <c r="AY69" s="20" t="s">
        <v>133</v>
      </c>
      <c r="BD69" s="20" t="s">
        <v>133</v>
      </c>
      <c r="BF69" s="20" t="s">
        <v>133</v>
      </c>
      <c r="BG69" s="20" t="s">
        <v>133</v>
      </c>
      <c r="BL69" s="20" t="s">
        <v>133</v>
      </c>
      <c r="BM69" s="20" t="s">
        <v>133</v>
      </c>
      <c r="BN69" s="20" t="s">
        <v>133</v>
      </c>
      <c r="BP69" s="20" t="s">
        <v>133</v>
      </c>
      <c r="BV69" s="20" t="s">
        <v>133</v>
      </c>
      <c r="BW69" s="20" t="s">
        <v>133</v>
      </c>
      <c r="BY69" s="20" t="s">
        <v>133</v>
      </c>
      <c r="BZ69" s="20" t="s">
        <v>133</v>
      </c>
      <c r="CA69" s="20" t="s">
        <v>133</v>
      </c>
      <c r="CC69" s="20" t="s">
        <v>133</v>
      </c>
      <c r="CG69" s="20" t="s">
        <v>133</v>
      </c>
      <c r="CH69" s="20" t="s">
        <v>133</v>
      </c>
      <c r="CI69" s="20" t="s">
        <v>133</v>
      </c>
      <c r="CK69" s="20" t="s">
        <v>133</v>
      </c>
      <c r="CM69" s="20" t="s">
        <v>133</v>
      </c>
      <c r="CR69" s="20" t="s">
        <v>133</v>
      </c>
      <c r="CT69" s="20" t="s">
        <v>133</v>
      </c>
      <c r="CU69" s="20" t="s">
        <v>133</v>
      </c>
      <c r="CZ69" s="20" t="s">
        <v>133</v>
      </c>
      <c r="DA69" s="20" t="s">
        <v>133</v>
      </c>
      <c r="DB69" s="20" t="s">
        <v>133</v>
      </c>
      <c r="DD69" s="20" t="s">
        <v>133</v>
      </c>
      <c r="DJ69" s="20" t="s">
        <v>133</v>
      </c>
      <c r="DK69" s="20" t="s">
        <v>133</v>
      </c>
      <c r="DM69" s="20" t="s">
        <v>133</v>
      </c>
      <c r="DN69" s="20" t="s">
        <v>136</v>
      </c>
      <c r="DO69" s="20" t="s">
        <v>133</v>
      </c>
      <c r="DQ69" s="20" t="s">
        <v>133</v>
      </c>
      <c r="DU69" s="20" t="s">
        <v>133</v>
      </c>
      <c r="DV69" s="20" t="s">
        <v>133</v>
      </c>
      <c r="DW69" s="20" t="s">
        <v>133</v>
      </c>
    </row>
    <row r="70" spans="1:129" s="22" customFormat="1" ht="12.5" x14ac:dyDescent="0.25">
      <c r="A70" s="19">
        <v>43615.462120277778</v>
      </c>
      <c r="B70" s="20" t="s">
        <v>458</v>
      </c>
      <c r="C70" s="20" t="s">
        <v>171</v>
      </c>
      <c r="D70" s="20" t="s">
        <v>459</v>
      </c>
      <c r="E70" s="20">
        <v>200100650</v>
      </c>
      <c r="F70" s="20" t="s">
        <v>460</v>
      </c>
      <c r="G70" s="21" t="s">
        <v>461</v>
      </c>
      <c r="H70" s="20" t="s">
        <v>184</v>
      </c>
      <c r="I70" s="20" t="s">
        <v>133</v>
      </c>
      <c r="J70" s="20" t="s">
        <v>133</v>
      </c>
      <c r="P70" s="20" t="s">
        <v>133</v>
      </c>
      <c r="R70" s="20" t="s">
        <v>133</v>
      </c>
      <c r="S70" s="20" t="s">
        <v>133</v>
      </c>
      <c r="AA70" s="20" t="s">
        <v>133</v>
      </c>
      <c r="AB70" s="20" t="s">
        <v>133</v>
      </c>
      <c r="AC70" s="20" t="s">
        <v>133</v>
      </c>
      <c r="AG70" s="20" t="s">
        <v>133</v>
      </c>
      <c r="AH70" s="20" t="s">
        <v>133</v>
      </c>
      <c r="AI70" s="20" t="s">
        <v>133</v>
      </c>
      <c r="AK70" s="20" t="s">
        <v>133</v>
      </c>
      <c r="AL70" s="20" t="s">
        <v>136</v>
      </c>
      <c r="AO70" s="20" t="s">
        <v>133</v>
      </c>
      <c r="AW70" s="20" t="s">
        <v>133</v>
      </c>
      <c r="AX70" s="20" t="s">
        <v>133</v>
      </c>
      <c r="BD70" s="20" t="s">
        <v>133</v>
      </c>
      <c r="BF70" s="20" t="s">
        <v>133</v>
      </c>
      <c r="BG70" s="20" t="s">
        <v>133</v>
      </c>
      <c r="BO70" s="20" t="s">
        <v>133</v>
      </c>
      <c r="BP70" s="20" t="s">
        <v>133</v>
      </c>
      <c r="BQ70" s="20" t="s">
        <v>133</v>
      </c>
      <c r="BU70" s="20" t="s">
        <v>133</v>
      </c>
      <c r="BV70" s="20" t="s">
        <v>133</v>
      </c>
      <c r="BW70" s="20" t="s">
        <v>133</v>
      </c>
      <c r="BY70" s="20" t="s">
        <v>133</v>
      </c>
      <c r="BZ70" s="20" t="s">
        <v>136</v>
      </c>
      <c r="CC70" s="20" t="s">
        <v>133</v>
      </c>
      <c r="CK70" s="20" t="s">
        <v>136</v>
      </c>
      <c r="CL70" s="20" t="s">
        <v>133</v>
      </c>
      <c r="CR70" s="20" t="s">
        <v>133</v>
      </c>
      <c r="CT70" s="20" t="s">
        <v>133</v>
      </c>
      <c r="CU70" s="20" t="s">
        <v>133</v>
      </c>
      <c r="DC70" s="20" t="s">
        <v>133</v>
      </c>
      <c r="DD70" s="20" t="s">
        <v>133</v>
      </c>
      <c r="DE70" s="20" t="s">
        <v>133</v>
      </c>
      <c r="DI70" s="20" t="s">
        <v>133</v>
      </c>
      <c r="DJ70" s="20" t="s">
        <v>133</v>
      </c>
      <c r="DK70" s="20" t="s">
        <v>133</v>
      </c>
      <c r="DM70" s="20" t="s">
        <v>133</v>
      </c>
      <c r="DN70" s="20" t="s">
        <v>136</v>
      </c>
      <c r="DQ70" s="20" t="s">
        <v>133</v>
      </c>
    </row>
    <row r="71" spans="1:129" s="22" customFormat="1" ht="12.5" x14ac:dyDescent="0.25">
      <c r="A71" s="19">
        <v>43615.285008356484</v>
      </c>
      <c r="B71" s="20" t="s">
        <v>462</v>
      </c>
      <c r="C71" s="20" t="s">
        <v>171</v>
      </c>
      <c r="D71" s="20" t="s">
        <v>463</v>
      </c>
      <c r="E71" s="20">
        <v>200100750</v>
      </c>
      <c r="F71" s="20" t="s">
        <v>464</v>
      </c>
      <c r="G71" s="21" t="s">
        <v>465</v>
      </c>
      <c r="H71" s="20" t="s">
        <v>184</v>
      </c>
      <c r="I71" s="20" t="s">
        <v>133</v>
      </c>
      <c r="J71" s="20" t="s">
        <v>133</v>
      </c>
      <c r="K71" s="20" t="s">
        <v>133</v>
      </c>
      <c r="P71" s="20" t="s">
        <v>133</v>
      </c>
      <c r="R71" s="20" t="s">
        <v>133</v>
      </c>
      <c r="W71" s="20" t="s">
        <v>133</v>
      </c>
      <c r="Z71" s="20" t="s">
        <v>133</v>
      </c>
      <c r="AA71" s="20" t="s">
        <v>133</v>
      </c>
      <c r="AC71" s="20" t="s">
        <v>133</v>
      </c>
      <c r="AF71" s="20" t="s">
        <v>133</v>
      </c>
      <c r="AH71" s="20" t="s">
        <v>133</v>
      </c>
      <c r="AI71" s="20" t="s">
        <v>133</v>
      </c>
      <c r="AK71" s="20" t="s">
        <v>133</v>
      </c>
      <c r="AL71" s="20" t="s">
        <v>133</v>
      </c>
      <c r="AO71" s="20" t="s">
        <v>133</v>
      </c>
      <c r="AU71" s="20" t="s">
        <v>133</v>
      </c>
      <c r="AW71" s="20" t="s">
        <v>133</v>
      </c>
      <c r="AX71" s="20" t="s">
        <v>133</v>
      </c>
      <c r="AY71" s="20" t="s">
        <v>133</v>
      </c>
      <c r="BD71" s="20" t="s">
        <v>133</v>
      </c>
      <c r="BF71" s="20" t="s">
        <v>133</v>
      </c>
      <c r="BK71" s="20" t="s">
        <v>133</v>
      </c>
      <c r="BN71" s="20" t="s">
        <v>133</v>
      </c>
      <c r="BO71" s="20" t="s">
        <v>133</v>
      </c>
      <c r="BQ71" s="20" t="s">
        <v>133</v>
      </c>
      <c r="BT71" s="20" t="s">
        <v>133</v>
      </c>
      <c r="BW71" s="20" t="s">
        <v>133</v>
      </c>
      <c r="BY71" s="20" t="s">
        <v>133</v>
      </c>
      <c r="BZ71" s="20" t="s">
        <v>133</v>
      </c>
      <c r="CC71" s="20" t="s">
        <v>133</v>
      </c>
      <c r="CI71" s="20" t="s">
        <v>133</v>
      </c>
      <c r="CK71" s="20" t="s">
        <v>133</v>
      </c>
      <c r="CL71" s="20" t="s">
        <v>133</v>
      </c>
      <c r="CM71" s="20" t="s">
        <v>133</v>
      </c>
      <c r="CR71" s="20" t="s">
        <v>133</v>
      </c>
      <c r="CT71" s="20" t="s">
        <v>133</v>
      </c>
      <c r="CY71" s="20" t="s">
        <v>133</v>
      </c>
      <c r="DB71" s="20" t="s">
        <v>133</v>
      </c>
      <c r="DC71" s="20" t="s">
        <v>133</v>
      </c>
      <c r="DE71" s="20" t="s">
        <v>133</v>
      </c>
      <c r="DH71" s="20" t="s">
        <v>133</v>
      </c>
      <c r="DJ71" s="20" t="s">
        <v>133</v>
      </c>
      <c r="DK71" s="20" t="s">
        <v>133</v>
      </c>
      <c r="DM71" s="20" t="s">
        <v>133</v>
      </c>
      <c r="DN71" s="20" t="s">
        <v>133</v>
      </c>
      <c r="DQ71" s="20" t="s">
        <v>133</v>
      </c>
      <c r="DW71" s="20" t="s">
        <v>133</v>
      </c>
      <c r="DY71" s="20" t="s">
        <v>466</v>
      </c>
    </row>
    <row r="72" spans="1:129" s="22" customFormat="1" ht="12.5" x14ac:dyDescent="0.25">
      <c r="A72" s="19">
        <v>43616.393969259254</v>
      </c>
      <c r="B72" s="20" t="s">
        <v>467</v>
      </c>
      <c r="C72" s="20" t="s">
        <v>171</v>
      </c>
      <c r="D72" s="20" t="s">
        <v>468</v>
      </c>
      <c r="E72" s="20">
        <v>200100918</v>
      </c>
      <c r="F72" s="20" t="s">
        <v>469</v>
      </c>
      <c r="G72" s="21" t="s">
        <v>470</v>
      </c>
      <c r="H72" s="20" t="s">
        <v>184</v>
      </c>
      <c r="I72" s="20" t="s">
        <v>133</v>
      </c>
      <c r="J72" s="20" t="s">
        <v>133</v>
      </c>
      <c r="P72" s="20" t="s">
        <v>133</v>
      </c>
      <c r="R72" s="20" t="s">
        <v>133</v>
      </c>
      <c r="U72" s="20" t="s">
        <v>133</v>
      </c>
      <c r="AA72" s="20" t="s">
        <v>133</v>
      </c>
      <c r="AC72" s="20" t="s">
        <v>133</v>
      </c>
      <c r="AF72" s="20" t="s">
        <v>133</v>
      </c>
      <c r="AH72" s="20" t="s">
        <v>133</v>
      </c>
      <c r="AI72" s="20" t="s">
        <v>133</v>
      </c>
      <c r="AK72" s="20" t="s">
        <v>133</v>
      </c>
      <c r="AL72" s="20" t="s">
        <v>133</v>
      </c>
      <c r="AO72" s="20" t="s">
        <v>133</v>
      </c>
      <c r="AU72" s="20" t="s">
        <v>133</v>
      </c>
      <c r="AV72" s="20" t="s">
        <v>133</v>
      </c>
      <c r="AW72" s="20" t="s">
        <v>133</v>
      </c>
      <c r="AX72" s="20" t="s">
        <v>133</v>
      </c>
      <c r="BD72" s="20" t="s">
        <v>133</v>
      </c>
      <c r="BF72" s="20" t="s">
        <v>133</v>
      </c>
      <c r="BI72" s="20" t="s">
        <v>133</v>
      </c>
      <c r="BO72" s="20" t="s">
        <v>133</v>
      </c>
      <c r="BQ72" s="20" t="s">
        <v>133</v>
      </c>
      <c r="BT72" s="20" t="s">
        <v>133</v>
      </c>
      <c r="BV72" s="20" t="s">
        <v>133</v>
      </c>
      <c r="BW72" s="20" t="s">
        <v>133</v>
      </c>
      <c r="BY72" s="20" t="s">
        <v>133</v>
      </c>
      <c r="BZ72" s="20" t="s">
        <v>133</v>
      </c>
      <c r="CC72" s="20" t="s">
        <v>133</v>
      </c>
      <c r="CI72" s="20" t="s">
        <v>133</v>
      </c>
      <c r="CJ72" s="20" t="s">
        <v>133</v>
      </c>
      <c r="CK72" s="20" t="s">
        <v>133</v>
      </c>
      <c r="CL72" s="20" t="s">
        <v>133</v>
      </c>
      <c r="CR72" s="20" t="s">
        <v>133</v>
      </c>
      <c r="CT72" s="20" t="s">
        <v>133</v>
      </c>
      <c r="CW72" s="20" t="s">
        <v>133</v>
      </c>
      <c r="DC72" s="20" t="s">
        <v>133</v>
      </c>
      <c r="DE72" s="20" t="s">
        <v>133</v>
      </c>
      <c r="DH72" s="20" t="s">
        <v>133</v>
      </c>
      <c r="DJ72" s="20" t="s">
        <v>133</v>
      </c>
      <c r="DM72" s="20" t="s">
        <v>133</v>
      </c>
      <c r="DN72" s="20" t="s">
        <v>133</v>
      </c>
      <c r="DQ72" s="20" t="s">
        <v>133</v>
      </c>
      <c r="DW72" s="20" t="s">
        <v>133</v>
      </c>
      <c r="DX72" s="20" t="s">
        <v>133</v>
      </c>
    </row>
    <row r="73" spans="1:129" s="22" customFormat="1" ht="12.5" x14ac:dyDescent="0.25">
      <c r="A73" s="19">
        <v>43620.488764305555</v>
      </c>
      <c r="B73" s="20" t="s">
        <v>471</v>
      </c>
      <c r="C73" s="20" t="s">
        <v>171</v>
      </c>
      <c r="D73" s="20" t="s">
        <v>472</v>
      </c>
      <c r="E73" s="20">
        <v>200100846</v>
      </c>
      <c r="F73" s="20" t="s">
        <v>473</v>
      </c>
      <c r="G73" s="21" t="s">
        <v>474</v>
      </c>
      <c r="H73" s="20" t="s">
        <v>184</v>
      </c>
      <c r="I73" s="20" t="s">
        <v>133</v>
      </c>
      <c r="J73" s="20" t="s">
        <v>133</v>
      </c>
      <c r="P73" s="20" t="s">
        <v>133</v>
      </c>
      <c r="R73" s="20" t="s">
        <v>133</v>
      </c>
      <c r="S73" s="20" t="s">
        <v>133</v>
      </c>
      <c r="AA73" s="20" t="s">
        <v>133</v>
      </c>
      <c r="AB73" s="20" t="s">
        <v>133</v>
      </c>
      <c r="AC73" s="20" t="s">
        <v>133</v>
      </c>
      <c r="AE73" s="20" t="s">
        <v>133</v>
      </c>
      <c r="AF73" s="20" t="s">
        <v>133</v>
      </c>
      <c r="AH73" s="20" t="s">
        <v>133</v>
      </c>
      <c r="AI73" s="20" t="s">
        <v>136</v>
      </c>
      <c r="AK73" s="20" t="s">
        <v>133</v>
      </c>
      <c r="AL73" s="20" t="s">
        <v>133</v>
      </c>
      <c r="AN73" s="20" t="s">
        <v>133</v>
      </c>
      <c r="AO73" s="20" t="s">
        <v>133</v>
      </c>
      <c r="AU73" s="20" t="s">
        <v>133</v>
      </c>
      <c r="AV73" s="20" t="s">
        <v>133</v>
      </c>
      <c r="AW73" s="20" t="s">
        <v>133</v>
      </c>
      <c r="AX73" s="20" t="s">
        <v>133</v>
      </c>
      <c r="BD73" s="20" t="s">
        <v>133</v>
      </c>
      <c r="BF73" s="20" t="s">
        <v>133</v>
      </c>
      <c r="BG73" s="20" t="s">
        <v>133</v>
      </c>
      <c r="BO73" s="20" t="s">
        <v>133</v>
      </c>
      <c r="BP73" s="20" t="s">
        <v>133</v>
      </c>
      <c r="BQ73" s="20" t="s">
        <v>133</v>
      </c>
      <c r="BS73" s="20" t="s">
        <v>133</v>
      </c>
      <c r="BT73" s="20" t="s">
        <v>133</v>
      </c>
      <c r="BV73" s="20" t="s">
        <v>133</v>
      </c>
      <c r="BW73" s="20" t="s">
        <v>136</v>
      </c>
      <c r="BY73" s="20" t="s">
        <v>133</v>
      </c>
      <c r="BZ73" s="20" t="s">
        <v>136</v>
      </c>
      <c r="CB73" s="20" t="s">
        <v>133</v>
      </c>
      <c r="CC73" s="20" t="s">
        <v>136</v>
      </c>
      <c r="CI73" s="20" t="s">
        <v>133</v>
      </c>
      <c r="CJ73" s="20" t="s">
        <v>136</v>
      </c>
      <c r="CK73" s="20" t="s">
        <v>133</v>
      </c>
      <c r="CL73" s="20" t="s">
        <v>133</v>
      </c>
      <c r="CR73" s="20" t="s">
        <v>133</v>
      </c>
      <c r="CT73" s="20" t="s">
        <v>133</v>
      </c>
      <c r="CU73" s="20" t="s">
        <v>133</v>
      </c>
      <c r="DC73" s="20" t="s">
        <v>133</v>
      </c>
      <c r="DD73" s="20" t="s">
        <v>133</v>
      </c>
      <c r="DE73" s="20" t="s">
        <v>133</v>
      </c>
      <c r="DG73" s="20" t="s">
        <v>133</v>
      </c>
      <c r="DH73" s="20" t="s">
        <v>133</v>
      </c>
      <c r="DJ73" s="20" t="s">
        <v>133</v>
      </c>
      <c r="DK73" s="20" t="s">
        <v>136</v>
      </c>
      <c r="DM73" s="20" t="s">
        <v>133</v>
      </c>
      <c r="DN73" s="20" t="s">
        <v>136</v>
      </c>
      <c r="DP73" s="20" t="s">
        <v>133</v>
      </c>
      <c r="DQ73" s="20" t="s">
        <v>136</v>
      </c>
      <c r="DW73" s="20" t="s">
        <v>133</v>
      </c>
      <c r="DX73" s="20" t="s">
        <v>133</v>
      </c>
    </row>
    <row r="74" spans="1:129" s="22" customFormat="1" ht="12.5" x14ac:dyDescent="0.25">
      <c r="A74" s="19">
        <v>43616.428272453704</v>
      </c>
      <c r="B74" s="20" t="s">
        <v>475</v>
      </c>
      <c r="C74" s="20" t="s">
        <v>171</v>
      </c>
      <c r="D74" s="20" t="s">
        <v>476</v>
      </c>
      <c r="E74" s="20">
        <v>200100869</v>
      </c>
      <c r="F74" s="20" t="s">
        <v>477</v>
      </c>
      <c r="G74" s="21" t="s">
        <v>478</v>
      </c>
      <c r="H74" s="20" t="s">
        <v>184</v>
      </c>
      <c r="I74" s="20" t="s">
        <v>133</v>
      </c>
      <c r="J74" s="20" t="s">
        <v>133</v>
      </c>
      <c r="P74" s="20" t="s">
        <v>136</v>
      </c>
      <c r="R74" s="20" t="s">
        <v>133</v>
      </c>
      <c r="S74" s="20" t="s">
        <v>133</v>
      </c>
      <c r="Z74" s="20" t="s">
        <v>133</v>
      </c>
      <c r="AA74" s="20" t="s">
        <v>136</v>
      </c>
      <c r="AB74" s="20" t="s">
        <v>136</v>
      </c>
      <c r="AC74" s="20" t="s">
        <v>133</v>
      </c>
      <c r="AG74" s="20" t="s">
        <v>133</v>
      </c>
      <c r="AH74" s="20" t="s">
        <v>136</v>
      </c>
      <c r="AI74" s="20" t="s">
        <v>133</v>
      </c>
      <c r="AK74" s="20" t="s">
        <v>133</v>
      </c>
      <c r="AL74" s="20" t="s">
        <v>136</v>
      </c>
      <c r="AO74" s="20" t="s">
        <v>133</v>
      </c>
      <c r="AU74" s="20" t="s">
        <v>133</v>
      </c>
      <c r="AW74" s="20" t="s">
        <v>133</v>
      </c>
      <c r="AX74" s="20" t="s">
        <v>133</v>
      </c>
      <c r="BD74" s="20" t="s">
        <v>136</v>
      </c>
      <c r="BF74" s="20" t="s">
        <v>133</v>
      </c>
      <c r="BG74" s="20" t="s">
        <v>133</v>
      </c>
      <c r="BN74" s="20" t="s">
        <v>133</v>
      </c>
      <c r="BO74" s="20" t="s">
        <v>136</v>
      </c>
      <c r="BP74" s="20" t="s">
        <v>136</v>
      </c>
      <c r="BQ74" s="20" t="s">
        <v>133</v>
      </c>
      <c r="BU74" s="20" t="s">
        <v>133</v>
      </c>
      <c r="BV74" s="20" t="s">
        <v>136</v>
      </c>
      <c r="BW74" s="20" t="s">
        <v>133</v>
      </c>
      <c r="BY74" s="20" t="s">
        <v>133</v>
      </c>
      <c r="BZ74" s="20" t="s">
        <v>136</v>
      </c>
      <c r="CC74" s="20" t="s">
        <v>133</v>
      </c>
      <c r="CI74" s="20" t="s">
        <v>133</v>
      </c>
      <c r="CL74" s="20" t="s">
        <v>133</v>
      </c>
      <c r="CR74" s="20" t="s">
        <v>136</v>
      </c>
      <c r="CT74" s="20" t="s">
        <v>133</v>
      </c>
      <c r="CU74" s="20" t="s">
        <v>133</v>
      </c>
      <c r="DB74" s="20" t="s">
        <v>133</v>
      </c>
      <c r="DC74" s="20" t="s">
        <v>133</v>
      </c>
      <c r="DD74" s="20" t="s">
        <v>136</v>
      </c>
      <c r="DE74" s="20" t="s">
        <v>133</v>
      </c>
      <c r="DI74" s="20" t="s">
        <v>133</v>
      </c>
      <c r="DJ74" s="20" t="s">
        <v>136</v>
      </c>
      <c r="DK74" s="20" t="s">
        <v>133</v>
      </c>
      <c r="DM74" s="20" t="s">
        <v>133</v>
      </c>
      <c r="DN74" s="20" t="s">
        <v>133</v>
      </c>
      <c r="DQ74" s="20" t="s">
        <v>133</v>
      </c>
      <c r="DW74" s="20" t="s">
        <v>133</v>
      </c>
    </row>
    <row r="75" spans="1:129" s="22" customFormat="1" ht="12.5" x14ac:dyDescent="0.25">
      <c r="A75" s="19">
        <v>43616.653568414353</v>
      </c>
      <c r="B75" s="20" t="s">
        <v>479</v>
      </c>
      <c r="C75" s="20" t="s">
        <v>180</v>
      </c>
      <c r="D75" s="20" t="s">
        <v>480</v>
      </c>
      <c r="E75" s="20">
        <v>200500065</v>
      </c>
      <c r="F75" s="20" t="s">
        <v>481</v>
      </c>
      <c r="G75" s="21" t="s">
        <v>482</v>
      </c>
      <c r="H75" s="20" t="s">
        <v>184</v>
      </c>
      <c r="I75" s="20" t="s">
        <v>133</v>
      </c>
      <c r="N75" s="20" t="s">
        <v>133</v>
      </c>
      <c r="P75" s="20" t="s">
        <v>133</v>
      </c>
      <c r="W75" s="20" t="s">
        <v>133</v>
      </c>
      <c r="Z75" s="20" t="s">
        <v>133</v>
      </c>
      <c r="AB75" s="20" t="s">
        <v>133</v>
      </c>
      <c r="AG75" s="20" t="s">
        <v>133</v>
      </c>
      <c r="AH75" s="20" t="s">
        <v>133</v>
      </c>
      <c r="AI75" s="20" t="s">
        <v>133</v>
      </c>
      <c r="AL75" s="20" t="s">
        <v>133</v>
      </c>
      <c r="AO75" s="20" t="s">
        <v>133</v>
      </c>
      <c r="AW75" s="20" t="s">
        <v>133</v>
      </c>
      <c r="BB75" s="20" t="s">
        <v>133</v>
      </c>
      <c r="BD75" s="20" t="s">
        <v>133</v>
      </c>
      <c r="BK75" s="20" t="s">
        <v>133</v>
      </c>
      <c r="BN75" s="20" t="s">
        <v>133</v>
      </c>
      <c r="BP75" s="20" t="s">
        <v>133</v>
      </c>
      <c r="BU75" s="20" t="s">
        <v>133</v>
      </c>
      <c r="BV75" s="20" t="s">
        <v>133</v>
      </c>
      <c r="BW75" s="20" t="s">
        <v>133</v>
      </c>
      <c r="BZ75" s="20" t="s">
        <v>133</v>
      </c>
      <c r="CC75" s="20" t="s">
        <v>133</v>
      </c>
    </row>
    <row r="76" spans="1:129" s="22" customFormat="1" ht="12.5" x14ac:dyDescent="0.25">
      <c r="A76" s="19">
        <v>43616.390840983797</v>
      </c>
      <c r="B76" s="20" t="s">
        <v>483</v>
      </c>
      <c r="C76" s="20" t="s">
        <v>180</v>
      </c>
      <c r="D76" s="20" t="s">
        <v>484</v>
      </c>
      <c r="E76" s="20">
        <v>200401259</v>
      </c>
      <c r="F76" s="20" t="s">
        <v>485</v>
      </c>
      <c r="G76" s="21" t="s">
        <v>486</v>
      </c>
      <c r="H76" s="20" t="s">
        <v>184</v>
      </c>
      <c r="N76" s="20" t="s">
        <v>133</v>
      </c>
      <c r="P76" s="20" t="s">
        <v>133</v>
      </c>
      <c r="Z76" s="20" t="s">
        <v>133</v>
      </c>
      <c r="AB76" s="20" t="s">
        <v>133</v>
      </c>
      <c r="AC76" s="20" t="s">
        <v>133</v>
      </c>
      <c r="AG76" s="20" t="s">
        <v>133</v>
      </c>
      <c r="AH76" s="20" t="s">
        <v>133</v>
      </c>
      <c r="AI76" s="20" t="s">
        <v>133</v>
      </c>
      <c r="AL76" s="20" t="s">
        <v>133</v>
      </c>
      <c r="BB76" s="20" t="s">
        <v>133</v>
      </c>
      <c r="BD76" s="20" t="s">
        <v>133</v>
      </c>
      <c r="BN76" s="20" t="s">
        <v>133</v>
      </c>
      <c r="BP76" s="20" t="s">
        <v>133</v>
      </c>
      <c r="BQ76" s="20" t="s">
        <v>133</v>
      </c>
      <c r="BU76" s="20" t="s">
        <v>133</v>
      </c>
      <c r="BV76" s="20" t="s">
        <v>133</v>
      </c>
      <c r="BW76" s="20" t="s">
        <v>133</v>
      </c>
      <c r="BZ76" s="20" t="s">
        <v>133</v>
      </c>
      <c r="CP76" s="20" t="s">
        <v>133</v>
      </c>
      <c r="CR76" s="20" t="s">
        <v>133</v>
      </c>
      <c r="CY76" s="20" t="s">
        <v>133</v>
      </c>
      <c r="DB76" s="20" t="s">
        <v>133</v>
      </c>
      <c r="DD76" s="20" t="s">
        <v>133</v>
      </c>
      <c r="DE76" s="20" t="s">
        <v>133</v>
      </c>
      <c r="DI76" s="20" t="s">
        <v>133</v>
      </c>
      <c r="DJ76" s="20" t="s">
        <v>133</v>
      </c>
      <c r="DK76" s="20" t="s">
        <v>133</v>
      </c>
      <c r="DM76" s="20" t="s">
        <v>133</v>
      </c>
      <c r="DN76" s="20" t="s">
        <v>133</v>
      </c>
      <c r="DQ76" s="20" t="s">
        <v>133</v>
      </c>
    </row>
    <row r="77" spans="1:129" s="22" customFormat="1" ht="12.5" x14ac:dyDescent="0.25">
      <c r="A77" s="19">
        <v>43616.394846504627</v>
      </c>
      <c r="B77" s="20" t="s">
        <v>487</v>
      </c>
      <c r="C77" s="20" t="s">
        <v>181</v>
      </c>
      <c r="D77" s="20" t="s">
        <v>488</v>
      </c>
      <c r="E77" s="20">
        <v>200401228</v>
      </c>
      <c r="F77" s="20" t="s">
        <v>489</v>
      </c>
      <c r="G77" s="21" t="s">
        <v>490</v>
      </c>
      <c r="H77" s="20" t="s">
        <v>184</v>
      </c>
      <c r="I77" s="20" t="s">
        <v>133</v>
      </c>
      <c r="N77" s="20" t="s">
        <v>133</v>
      </c>
      <c r="P77" s="20" t="s">
        <v>133</v>
      </c>
      <c r="W77" s="20" t="s">
        <v>133</v>
      </c>
      <c r="Z77" s="20" t="s">
        <v>133</v>
      </c>
      <c r="AB77" s="20" t="s">
        <v>133</v>
      </c>
      <c r="AC77" s="20" t="s">
        <v>133</v>
      </c>
      <c r="AG77" s="20" t="s">
        <v>133</v>
      </c>
      <c r="AH77" s="20" t="s">
        <v>133</v>
      </c>
      <c r="AI77" s="20" t="s">
        <v>133</v>
      </c>
      <c r="AK77" s="20" t="s">
        <v>133</v>
      </c>
      <c r="AL77" s="20" t="s">
        <v>133</v>
      </c>
      <c r="AO77" s="20" t="s">
        <v>133</v>
      </c>
      <c r="AW77" s="20" t="s">
        <v>133</v>
      </c>
      <c r="BB77" s="20" t="s">
        <v>133</v>
      </c>
      <c r="BD77" s="20" t="s">
        <v>133</v>
      </c>
      <c r="BK77" s="20" t="s">
        <v>133</v>
      </c>
      <c r="BN77" s="20" t="s">
        <v>133</v>
      </c>
      <c r="BP77" s="20" t="s">
        <v>133</v>
      </c>
      <c r="BQ77" s="20" t="s">
        <v>133</v>
      </c>
      <c r="BV77" s="20" t="s">
        <v>133</v>
      </c>
      <c r="BW77" s="20" t="s">
        <v>133</v>
      </c>
      <c r="BY77" s="20" t="s">
        <v>133</v>
      </c>
      <c r="BZ77" s="20" t="s">
        <v>133</v>
      </c>
      <c r="CC77" s="20" t="s">
        <v>133</v>
      </c>
      <c r="CK77" s="20" t="s">
        <v>133</v>
      </c>
      <c r="CP77" s="20" t="s">
        <v>133</v>
      </c>
      <c r="CR77" s="20" t="s">
        <v>133</v>
      </c>
      <c r="CY77" s="20" t="s">
        <v>133</v>
      </c>
      <c r="DB77" s="20" t="s">
        <v>133</v>
      </c>
      <c r="DD77" s="20" t="s">
        <v>133</v>
      </c>
      <c r="DE77" s="20" t="s">
        <v>133</v>
      </c>
      <c r="DI77" s="20" t="s">
        <v>133</v>
      </c>
      <c r="DJ77" s="20" t="s">
        <v>133</v>
      </c>
      <c r="DK77" s="20" t="s">
        <v>133</v>
      </c>
      <c r="DM77" s="20" t="s">
        <v>133</v>
      </c>
      <c r="DN77" s="20" t="s">
        <v>133</v>
      </c>
      <c r="DQ77" s="20" t="s">
        <v>133</v>
      </c>
      <c r="DY77" s="20" t="s">
        <v>491</v>
      </c>
    </row>
    <row r="78" spans="1:129" s="22" customFormat="1" ht="12.5" x14ac:dyDescent="0.25">
      <c r="A78" s="19">
        <v>43615.325467800925</v>
      </c>
      <c r="B78" s="20" t="s">
        <v>492</v>
      </c>
      <c r="C78" s="20" t="s">
        <v>181</v>
      </c>
      <c r="D78" s="20" t="s">
        <v>493</v>
      </c>
      <c r="E78" s="20">
        <v>200400272</v>
      </c>
      <c r="F78" s="20" t="s">
        <v>494</v>
      </c>
      <c r="G78" s="21" t="s">
        <v>495</v>
      </c>
      <c r="H78" s="20" t="s">
        <v>184</v>
      </c>
      <c r="I78" s="20" t="s">
        <v>133</v>
      </c>
      <c r="J78" s="20" t="s">
        <v>133</v>
      </c>
      <c r="P78" s="20" t="s">
        <v>133</v>
      </c>
      <c r="Z78" s="20" t="s">
        <v>133</v>
      </c>
      <c r="AA78" s="20" t="s">
        <v>133</v>
      </c>
      <c r="AB78" s="20" t="s">
        <v>133</v>
      </c>
      <c r="AC78" s="20" t="s">
        <v>133</v>
      </c>
      <c r="AG78" s="20" t="s">
        <v>133</v>
      </c>
      <c r="AH78" s="20" t="s">
        <v>133</v>
      </c>
      <c r="AI78" s="20" t="s">
        <v>133</v>
      </c>
      <c r="AL78" s="20" t="s">
        <v>133</v>
      </c>
      <c r="AO78" s="20" t="s">
        <v>133</v>
      </c>
      <c r="AW78" s="20" t="s">
        <v>133</v>
      </c>
      <c r="AX78" s="20" t="s">
        <v>133</v>
      </c>
      <c r="BD78" s="20" t="s">
        <v>133</v>
      </c>
      <c r="BN78" s="20" t="s">
        <v>133</v>
      </c>
      <c r="BO78" s="20" t="s">
        <v>133</v>
      </c>
      <c r="BP78" s="20" t="s">
        <v>133</v>
      </c>
      <c r="BQ78" s="20" t="s">
        <v>133</v>
      </c>
      <c r="BU78" s="20" t="s">
        <v>133</v>
      </c>
      <c r="BV78" s="20" t="s">
        <v>133</v>
      </c>
      <c r="BW78" s="20" t="s">
        <v>133</v>
      </c>
      <c r="BZ78" s="20" t="s">
        <v>133</v>
      </c>
      <c r="CC78" s="20" t="s">
        <v>133</v>
      </c>
      <c r="CK78" s="20" t="s">
        <v>133</v>
      </c>
      <c r="CL78" s="20" t="s">
        <v>133</v>
      </c>
      <c r="CR78" s="20" t="s">
        <v>133</v>
      </c>
      <c r="DB78" s="20" t="s">
        <v>133</v>
      </c>
      <c r="DC78" s="20" t="s">
        <v>133</v>
      </c>
      <c r="DD78" s="20" t="s">
        <v>133</v>
      </c>
      <c r="DE78" s="20" t="s">
        <v>133</v>
      </c>
      <c r="DI78" s="20" t="s">
        <v>133</v>
      </c>
      <c r="DJ78" s="20" t="s">
        <v>133</v>
      </c>
      <c r="DK78" s="20" t="s">
        <v>133</v>
      </c>
      <c r="DN78" s="20" t="s">
        <v>133</v>
      </c>
      <c r="DQ78" s="20" t="s">
        <v>133</v>
      </c>
      <c r="DY78" s="20" t="s">
        <v>496</v>
      </c>
    </row>
    <row r="79" spans="1:129" s="22" customFormat="1" ht="12.5" x14ac:dyDescent="0.25">
      <c r="A79" s="19">
        <v>43616.452699641202</v>
      </c>
      <c r="B79" s="20" t="s">
        <v>497</v>
      </c>
      <c r="C79" s="20" t="s">
        <v>181</v>
      </c>
      <c r="D79" s="20" t="s">
        <v>498</v>
      </c>
      <c r="E79" s="20">
        <v>200401343</v>
      </c>
      <c r="F79" s="20" t="s">
        <v>499</v>
      </c>
      <c r="G79" s="21" t="s">
        <v>500</v>
      </c>
      <c r="H79" s="20" t="s">
        <v>184</v>
      </c>
      <c r="I79" s="20" t="s">
        <v>133</v>
      </c>
      <c r="N79" s="20" t="s">
        <v>133</v>
      </c>
      <c r="W79" s="20" t="s">
        <v>133</v>
      </c>
      <c r="Z79" s="20" t="s">
        <v>133</v>
      </c>
      <c r="AB79" s="20" t="s">
        <v>133</v>
      </c>
      <c r="AC79" s="20" t="s">
        <v>133</v>
      </c>
      <c r="AG79" s="20" t="s">
        <v>133</v>
      </c>
      <c r="AH79" s="20" t="s">
        <v>133</v>
      </c>
      <c r="AI79" s="20" t="s">
        <v>133</v>
      </c>
      <c r="AK79" s="20" t="s">
        <v>133</v>
      </c>
      <c r="AL79" s="20" t="s">
        <v>133</v>
      </c>
      <c r="AO79" s="20" t="s">
        <v>133</v>
      </c>
      <c r="AU79" s="20" t="s">
        <v>133</v>
      </c>
      <c r="AW79" s="20" t="s">
        <v>133</v>
      </c>
      <c r="BB79" s="20" t="s">
        <v>133</v>
      </c>
      <c r="BK79" s="20" t="s">
        <v>133</v>
      </c>
      <c r="BN79" s="20" t="s">
        <v>136</v>
      </c>
      <c r="BP79" s="20" t="s">
        <v>133</v>
      </c>
      <c r="BQ79" s="20" t="s">
        <v>133</v>
      </c>
      <c r="BU79" s="20" t="s">
        <v>133</v>
      </c>
      <c r="BV79" s="20" t="s">
        <v>133</v>
      </c>
      <c r="BW79" s="20" t="s">
        <v>133</v>
      </c>
      <c r="BY79" s="20" t="s">
        <v>133</v>
      </c>
      <c r="BZ79" s="20" t="s">
        <v>133</v>
      </c>
      <c r="CC79" s="20" t="s">
        <v>133</v>
      </c>
      <c r="CI79" s="20" t="s">
        <v>133</v>
      </c>
      <c r="CK79" s="20" t="s">
        <v>133</v>
      </c>
      <c r="CP79" s="20" t="s">
        <v>133</v>
      </c>
      <c r="CY79" s="20" t="s">
        <v>133</v>
      </c>
      <c r="DB79" s="20" t="s">
        <v>133</v>
      </c>
      <c r="DD79" s="20" t="s">
        <v>133</v>
      </c>
      <c r="DE79" s="20" t="s">
        <v>136</v>
      </c>
      <c r="DI79" s="20" t="s">
        <v>136</v>
      </c>
      <c r="DJ79" s="20" t="s">
        <v>133</v>
      </c>
      <c r="DK79" s="20" t="s">
        <v>133</v>
      </c>
      <c r="DM79" s="20" t="s">
        <v>133</v>
      </c>
      <c r="DN79" s="20" t="s">
        <v>136</v>
      </c>
      <c r="DQ79" s="20" t="s">
        <v>133</v>
      </c>
      <c r="DW79" s="20" t="s">
        <v>133</v>
      </c>
      <c r="DY79" s="20" t="s">
        <v>501</v>
      </c>
    </row>
    <row r="80" spans="1:129" s="22" customFormat="1" ht="12.5" x14ac:dyDescent="0.25">
      <c r="A80" s="19">
        <v>43615.480733703705</v>
      </c>
      <c r="B80" s="20" t="s">
        <v>502</v>
      </c>
      <c r="C80" s="20" t="s">
        <v>181</v>
      </c>
      <c r="D80" s="20" t="s">
        <v>503</v>
      </c>
      <c r="E80" s="20">
        <v>200401252</v>
      </c>
      <c r="F80" s="20" t="s">
        <v>504</v>
      </c>
      <c r="G80" s="21" t="s">
        <v>505</v>
      </c>
      <c r="H80" s="20" t="s">
        <v>184</v>
      </c>
      <c r="I80" s="20" t="s">
        <v>133</v>
      </c>
      <c r="N80" s="20" t="s">
        <v>133</v>
      </c>
      <c r="P80" s="20" t="s">
        <v>133</v>
      </c>
      <c r="W80" s="20" t="s">
        <v>133</v>
      </c>
      <c r="Z80" s="20" t="s">
        <v>133</v>
      </c>
      <c r="AB80" s="20" t="s">
        <v>133</v>
      </c>
      <c r="AC80" s="20" t="s">
        <v>133</v>
      </c>
      <c r="AG80" s="20" t="s">
        <v>133</v>
      </c>
      <c r="AH80" s="20" t="s">
        <v>133</v>
      </c>
      <c r="AI80" s="20" t="s">
        <v>133</v>
      </c>
      <c r="AK80" s="20" t="s">
        <v>133</v>
      </c>
      <c r="AL80" s="20" t="s">
        <v>133</v>
      </c>
      <c r="AO80" s="20" t="s">
        <v>133</v>
      </c>
      <c r="AW80" s="20" t="s">
        <v>133</v>
      </c>
      <c r="BA80" s="20" t="s">
        <v>133</v>
      </c>
      <c r="BD80" s="20" t="s">
        <v>133</v>
      </c>
      <c r="BK80" s="20" t="s">
        <v>133</v>
      </c>
      <c r="BN80" s="20" t="s">
        <v>133</v>
      </c>
      <c r="BP80" s="20" t="s">
        <v>133</v>
      </c>
      <c r="BQ80" s="20" t="s">
        <v>133</v>
      </c>
      <c r="BU80" s="20" t="s">
        <v>133</v>
      </c>
      <c r="BV80" s="20" t="s">
        <v>133</v>
      </c>
      <c r="BW80" s="20" t="s">
        <v>133</v>
      </c>
      <c r="BY80" s="20" t="s">
        <v>133</v>
      </c>
      <c r="BZ80" s="20" t="s">
        <v>133</v>
      </c>
      <c r="CC80" s="20" t="s">
        <v>133</v>
      </c>
      <c r="CK80" s="20" t="s">
        <v>133</v>
      </c>
      <c r="CP80" s="20" t="s">
        <v>133</v>
      </c>
      <c r="CR80" s="20" t="s">
        <v>133</v>
      </c>
      <c r="CY80" s="20" t="s">
        <v>133</v>
      </c>
      <c r="DB80" s="20" t="s">
        <v>133</v>
      </c>
      <c r="DD80" s="20" t="s">
        <v>133</v>
      </c>
      <c r="DE80" s="20" t="s">
        <v>133</v>
      </c>
      <c r="DI80" s="20" t="s">
        <v>133</v>
      </c>
      <c r="DJ80" s="20" t="s">
        <v>133</v>
      </c>
      <c r="DK80" s="20" t="s">
        <v>133</v>
      </c>
      <c r="DM80" s="20" t="s">
        <v>133</v>
      </c>
      <c r="DN80" s="20" t="s">
        <v>133</v>
      </c>
      <c r="DQ80" s="20" t="s">
        <v>133</v>
      </c>
      <c r="DY80" s="20" t="s">
        <v>506</v>
      </c>
    </row>
    <row r="81" spans="1:129" s="22" customFormat="1" ht="12.5" x14ac:dyDescent="0.25">
      <c r="A81" s="19">
        <v>43616.379084421293</v>
      </c>
      <c r="B81" s="20" t="s">
        <v>507</v>
      </c>
      <c r="C81" s="20" t="s">
        <v>181</v>
      </c>
      <c r="D81" s="20" t="s">
        <v>508</v>
      </c>
      <c r="E81" s="20">
        <v>200401035</v>
      </c>
      <c r="F81" s="20" t="s">
        <v>509</v>
      </c>
      <c r="G81" s="21" t="s">
        <v>510</v>
      </c>
      <c r="H81" s="20" t="s">
        <v>184</v>
      </c>
      <c r="N81" s="20" t="s">
        <v>133</v>
      </c>
      <c r="S81" s="20" t="s">
        <v>133</v>
      </c>
      <c r="Z81" s="20" t="s">
        <v>133</v>
      </c>
      <c r="AB81" s="20" t="s">
        <v>133</v>
      </c>
      <c r="AC81" s="20" t="s">
        <v>133</v>
      </c>
      <c r="AG81" s="20" t="s">
        <v>133</v>
      </c>
      <c r="AH81" s="20" t="s">
        <v>133</v>
      </c>
      <c r="AI81" s="20" t="s">
        <v>133</v>
      </c>
      <c r="AK81" s="20" t="s">
        <v>133</v>
      </c>
      <c r="AL81" s="20" t="s">
        <v>133</v>
      </c>
      <c r="AO81" s="20" t="s">
        <v>133</v>
      </c>
      <c r="BB81" s="20" t="s">
        <v>133</v>
      </c>
      <c r="BG81" s="20" t="s">
        <v>133</v>
      </c>
      <c r="BN81" s="20" t="s">
        <v>133</v>
      </c>
      <c r="BP81" s="20" t="s">
        <v>133</v>
      </c>
      <c r="BQ81" s="20" t="s">
        <v>133</v>
      </c>
      <c r="BU81" s="20" t="s">
        <v>133</v>
      </c>
      <c r="BV81" s="20" t="s">
        <v>133</v>
      </c>
      <c r="BW81" s="20" t="s">
        <v>133</v>
      </c>
      <c r="BY81" s="20" t="s">
        <v>133</v>
      </c>
      <c r="BZ81" s="20" t="s">
        <v>133</v>
      </c>
      <c r="CC81" s="20" t="s">
        <v>133</v>
      </c>
      <c r="CP81" s="20" t="s">
        <v>133</v>
      </c>
      <c r="CU81" s="20" t="s">
        <v>133</v>
      </c>
      <c r="DB81" s="20" t="s">
        <v>133</v>
      </c>
      <c r="DD81" s="20" t="s">
        <v>133</v>
      </c>
      <c r="DE81" s="20" t="s">
        <v>133</v>
      </c>
      <c r="DI81" s="20" t="s">
        <v>133</v>
      </c>
      <c r="DJ81" s="20" t="s">
        <v>133</v>
      </c>
      <c r="DK81" s="20" t="s">
        <v>133</v>
      </c>
      <c r="DM81" s="20" t="s">
        <v>133</v>
      </c>
      <c r="DN81" s="20" t="s">
        <v>133</v>
      </c>
      <c r="DQ81" s="20" t="s">
        <v>133</v>
      </c>
      <c r="DY81" s="20" t="s">
        <v>511</v>
      </c>
    </row>
    <row r="82" spans="1:129" s="22" customFormat="1" ht="12.5" x14ac:dyDescent="0.25">
      <c r="A82" s="19">
        <v>43619.926891192124</v>
      </c>
      <c r="B82" s="20" t="s">
        <v>512</v>
      </c>
      <c r="C82" s="20" t="s">
        <v>181</v>
      </c>
      <c r="D82" s="20" t="s">
        <v>513</v>
      </c>
      <c r="E82" s="20">
        <v>200401173</v>
      </c>
      <c r="F82" s="20" t="s">
        <v>514</v>
      </c>
      <c r="G82" s="21" t="s">
        <v>515</v>
      </c>
      <c r="H82" s="20" t="s">
        <v>184</v>
      </c>
      <c r="N82" s="20" t="s">
        <v>133</v>
      </c>
      <c r="Z82" s="20" t="s">
        <v>136</v>
      </c>
      <c r="AB82" s="20" t="s">
        <v>133</v>
      </c>
      <c r="AC82" s="20" t="s">
        <v>133</v>
      </c>
      <c r="AG82" s="20" t="s">
        <v>133</v>
      </c>
      <c r="AH82" s="20" t="s">
        <v>133</v>
      </c>
      <c r="AI82" s="20" t="s">
        <v>133</v>
      </c>
      <c r="AK82" s="20" t="s">
        <v>133</v>
      </c>
      <c r="AL82" s="20" t="s">
        <v>133</v>
      </c>
      <c r="AO82" s="20" t="s">
        <v>133</v>
      </c>
      <c r="BB82" s="20" t="s">
        <v>133</v>
      </c>
      <c r="BN82" s="20" t="s">
        <v>136</v>
      </c>
      <c r="BP82" s="20" t="s">
        <v>133</v>
      </c>
      <c r="BQ82" s="20" t="s">
        <v>133</v>
      </c>
      <c r="BU82" s="20" t="s">
        <v>133</v>
      </c>
      <c r="BV82" s="20" t="s">
        <v>133</v>
      </c>
      <c r="BW82" s="20" t="s">
        <v>133</v>
      </c>
      <c r="BY82" s="20" t="s">
        <v>133</v>
      </c>
      <c r="BZ82" s="20" t="s">
        <v>133</v>
      </c>
      <c r="CC82" s="20" t="s">
        <v>133</v>
      </c>
      <c r="CP82" s="20" t="s">
        <v>133</v>
      </c>
      <c r="DB82" s="20" t="s">
        <v>133</v>
      </c>
      <c r="DD82" s="20" t="s">
        <v>133</v>
      </c>
      <c r="DE82" s="20" t="s">
        <v>133</v>
      </c>
      <c r="DI82" s="20" t="s">
        <v>133</v>
      </c>
      <c r="DJ82" s="20" t="s">
        <v>133</v>
      </c>
      <c r="DK82" s="20" t="s">
        <v>133</v>
      </c>
      <c r="DM82" s="20" t="s">
        <v>133</v>
      </c>
      <c r="DN82" s="20" t="s">
        <v>133</v>
      </c>
      <c r="DQ82" s="20" t="s">
        <v>133</v>
      </c>
    </row>
    <row r="83" spans="1:129" s="22" customFormat="1" ht="12.5" x14ac:dyDescent="0.25">
      <c r="A83" s="19">
        <v>43612.462222222224</v>
      </c>
      <c r="B83" s="20" t="s">
        <v>516</v>
      </c>
      <c r="C83" s="20" t="s">
        <v>182</v>
      </c>
      <c r="D83" s="20" t="s">
        <v>517</v>
      </c>
      <c r="E83" s="20">
        <v>200100018</v>
      </c>
      <c r="F83" s="20" t="s">
        <v>518</v>
      </c>
      <c r="G83" s="21" t="s">
        <v>519</v>
      </c>
      <c r="H83" s="20" t="s">
        <v>184</v>
      </c>
      <c r="I83" s="20" t="s">
        <v>133</v>
      </c>
      <c r="K83" s="20" t="s">
        <v>133</v>
      </c>
      <c r="L83" s="20" t="s">
        <v>133</v>
      </c>
      <c r="P83" s="20" t="s">
        <v>133</v>
      </c>
      <c r="S83" s="20" t="s">
        <v>133</v>
      </c>
      <c r="W83" s="20" t="s">
        <v>133</v>
      </c>
      <c r="Z83" s="20" t="s">
        <v>133</v>
      </c>
      <c r="AA83" s="20" t="s">
        <v>133</v>
      </c>
      <c r="AB83" s="20" t="s">
        <v>133</v>
      </c>
      <c r="AC83" s="20" t="s">
        <v>133</v>
      </c>
      <c r="AH83" s="20" t="s">
        <v>133</v>
      </c>
      <c r="AI83" s="20" t="s">
        <v>133</v>
      </c>
      <c r="AK83" s="20" t="s">
        <v>133</v>
      </c>
      <c r="AL83" s="20" t="s">
        <v>133</v>
      </c>
      <c r="AU83" s="20" t="s">
        <v>133</v>
      </c>
      <c r="AW83" s="20" t="s">
        <v>133</v>
      </c>
      <c r="AX83" s="20" t="s">
        <v>133</v>
      </c>
      <c r="AY83" s="20" t="s">
        <v>133</v>
      </c>
      <c r="BD83" s="20" t="s">
        <v>133</v>
      </c>
      <c r="BG83" s="20" t="s">
        <v>133</v>
      </c>
      <c r="BK83" s="20" t="s">
        <v>133</v>
      </c>
      <c r="BN83" s="20" t="s">
        <v>133</v>
      </c>
      <c r="BO83" s="20" t="s">
        <v>133</v>
      </c>
      <c r="BP83" s="20" t="s">
        <v>133</v>
      </c>
      <c r="BQ83" s="20" t="s">
        <v>133</v>
      </c>
      <c r="BV83" s="20" t="s">
        <v>133</v>
      </c>
      <c r="BW83" s="20" t="s">
        <v>133</v>
      </c>
      <c r="BY83" s="20" t="s">
        <v>133</v>
      </c>
      <c r="BZ83" s="20" t="s">
        <v>133</v>
      </c>
      <c r="CI83" s="20" t="s">
        <v>133</v>
      </c>
      <c r="CK83" s="20" t="s">
        <v>133</v>
      </c>
      <c r="CL83" s="20" t="s">
        <v>133</v>
      </c>
      <c r="CM83" s="20" t="s">
        <v>133</v>
      </c>
      <c r="CR83" s="20" t="s">
        <v>133</v>
      </c>
      <c r="CU83" s="20" t="s">
        <v>133</v>
      </c>
      <c r="CY83" s="20" t="s">
        <v>133</v>
      </c>
      <c r="DB83" s="20" t="s">
        <v>133</v>
      </c>
      <c r="DC83" s="20" t="s">
        <v>133</v>
      </c>
      <c r="DD83" s="20" t="s">
        <v>133</v>
      </c>
      <c r="DE83" s="20" t="s">
        <v>133</v>
      </c>
      <c r="DJ83" s="20" t="s">
        <v>133</v>
      </c>
      <c r="DK83" s="20" t="s">
        <v>133</v>
      </c>
      <c r="DM83" s="20" t="s">
        <v>133</v>
      </c>
      <c r="DN83" s="20" t="s">
        <v>133</v>
      </c>
      <c r="DW83" s="20" t="s">
        <v>133</v>
      </c>
    </row>
    <row r="84" spans="1:129" s="22" customFormat="1" ht="12.5" x14ac:dyDescent="0.25">
      <c r="A84" s="19">
        <v>43616.26181700232</v>
      </c>
      <c r="B84" s="20" t="s">
        <v>520</v>
      </c>
      <c r="C84" s="20" t="s">
        <v>182</v>
      </c>
      <c r="D84" s="20" t="s">
        <v>521</v>
      </c>
      <c r="E84" s="20">
        <v>200100024</v>
      </c>
      <c r="F84" s="20" t="s">
        <v>522</v>
      </c>
      <c r="G84" s="21" t="s">
        <v>523</v>
      </c>
      <c r="H84" s="20" t="s">
        <v>184</v>
      </c>
      <c r="I84" s="20" t="s">
        <v>136</v>
      </c>
      <c r="K84" s="20" t="s">
        <v>133</v>
      </c>
      <c r="P84" s="20" t="s">
        <v>133</v>
      </c>
      <c r="R84" s="20" t="s">
        <v>136</v>
      </c>
      <c r="Z84" s="20" t="s">
        <v>133</v>
      </c>
      <c r="AA84" s="20" t="s">
        <v>133</v>
      </c>
      <c r="AC84" s="20" t="s">
        <v>133</v>
      </c>
      <c r="AH84" s="20" t="s">
        <v>133</v>
      </c>
      <c r="AI84" s="20" t="s">
        <v>133</v>
      </c>
      <c r="AK84" s="20" t="s">
        <v>133</v>
      </c>
      <c r="AL84" s="20" t="s">
        <v>133</v>
      </c>
      <c r="AO84" s="20" t="s">
        <v>133</v>
      </c>
      <c r="AW84" s="20" t="s">
        <v>136</v>
      </c>
      <c r="AY84" s="20" t="s">
        <v>133</v>
      </c>
      <c r="BD84" s="20" t="s">
        <v>133</v>
      </c>
      <c r="BF84" s="20" t="s">
        <v>133</v>
      </c>
      <c r="BN84" s="20" t="s">
        <v>133</v>
      </c>
      <c r="BO84" s="20" t="s">
        <v>133</v>
      </c>
      <c r="BQ84" s="20" t="s">
        <v>133</v>
      </c>
      <c r="BV84" s="20" t="s">
        <v>133</v>
      </c>
      <c r="BW84" s="20" t="s">
        <v>133</v>
      </c>
      <c r="BY84" s="20" t="s">
        <v>133</v>
      </c>
      <c r="BZ84" s="20" t="s">
        <v>133</v>
      </c>
      <c r="CC84" s="20" t="s">
        <v>133</v>
      </c>
      <c r="CK84" s="20" t="s">
        <v>133</v>
      </c>
      <c r="CM84" s="20" t="s">
        <v>133</v>
      </c>
      <c r="CT84" s="20" t="s">
        <v>133</v>
      </c>
      <c r="DA84" s="20" t="s">
        <v>136</v>
      </c>
      <c r="DB84" s="20" t="s">
        <v>133</v>
      </c>
      <c r="DC84" s="20" t="s">
        <v>133</v>
      </c>
      <c r="DE84" s="20" t="s">
        <v>133</v>
      </c>
      <c r="DJ84" s="20" t="s">
        <v>133</v>
      </c>
      <c r="DK84" s="20" t="s">
        <v>133</v>
      </c>
      <c r="DM84" s="20" t="s">
        <v>133</v>
      </c>
      <c r="DN84" s="20" t="s">
        <v>136</v>
      </c>
      <c r="DQ84" s="20" t="s">
        <v>146</v>
      </c>
      <c r="DY84" s="20" t="s">
        <v>524</v>
      </c>
    </row>
    <row r="85" spans="1:129" s="22" customFormat="1" ht="12.5" x14ac:dyDescent="0.25">
      <c r="A85" s="19">
        <v>43612.469489189811</v>
      </c>
      <c r="B85" s="20" t="s">
        <v>525</v>
      </c>
      <c r="C85" s="20" t="s">
        <v>182</v>
      </c>
      <c r="D85" s="20" t="s">
        <v>526</v>
      </c>
      <c r="E85" s="20">
        <v>200100105</v>
      </c>
      <c r="F85" s="20" t="s">
        <v>527</v>
      </c>
      <c r="G85" s="21" t="s">
        <v>528</v>
      </c>
      <c r="H85" s="20" t="s">
        <v>184</v>
      </c>
      <c r="K85" s="20" t="s">
        <v>133</v>
      </c>
      <c r="P85" s="20" t="s">
        <v>133</v>
      </c>
      <c r="S85" s="20" t="s">
        <v>133</v>
      </c>
      <c r="Z85" s="20" t="s">
        <v>133</v>
      </c>
      <c r="AC85" s="20" t="s">
        <v>133</v>
      </c>
      <c r="AG85" s="20" t="s">
        <v>133</v>
      </c>
      <c r="AH85" s="20" t="s">
        <v>133</v>
      </c>
      <c r="AI85" s="20" t="s">
        <v>133</v>
      </c>
      <c r="AK85" s="20" t="s">
        <v>133</v>
      </c>
      <c r="AY85" s="20" t="s">
        <v>133</v>
      </c>
      <c r="BD85" s="20" t="s">
        <v>133</v>
      </c>
      <c r="BG85" s="20" t="s">
        <v>133</v>
      </c>
      <c r="BN85" s="20" t="s">
        <v>133</v>
      </c>
      <c r="BQ85" s="20" t="s">
        <v>133</v>
      </c>
      <c r="BU85" s="20" t="s">
        <v>133</v>
      </c>
      <c r="BV85" s="20" t="s">
        <v>133</v>
      </c>
      <c r="BW85" s="20" t="s">
        <v>133</v>
      </c>
      <c r="BY85" s="20" t="s">
        <v>133</v>
      </c>
      <c r="BZ85" s="20" t="s">
        <v>133</v>
      </c>
      <c r="CM85" s="20" t="s">
        <v>133</v>
      </c>
      <c r="CR85" s="20" t="s">
        <v>133</v>
      </c>
      <c r="CU85" s="20" t="s">
        <v>133</v>
      </c>
      <c r="DB85" s="20" t="s">
        <v>133</v>
      </c>
      <c r="DE85" s="20" t="s">
        <v>133</v>
      </c>
      <c r="DI85" s="20" t="s">
        <v>133</v>
      </c>
      <c r="DJ85" s="20" t="s">
        <v>133</v>
      </c>
      <c r="DK85" s="20" t="s">
        <v>133</v>
      </c>
      <c r="DM85" s="20" t="s">
        <v>133</v>
      </c>
      <c r="DN85" s="20" t="s">
        <v>133</v>
      </c>
    </row>
    <row r="86" spans="1:129" s="22" customFormat="1" ht="12.5" x14ac:dyDescent="0.25">
      <c r="A86" s="19">
        <v>43612.577222372682</v>
      </c>
      <c r="B86" s="20" t="s">
        <v>529</v>
      </c>
      <c r="C86" s="20" t="s">
        <v>182</v>
      </c>
      <c r="D86" s="20" t="s">
        <v>530</v>
      </c>
      <c r="E86" s="20">
        <v>200101041</v>
      </c>
      <c r="F86" s="20" t="s">
        <v>531</v>
      </c>
      <c r="G86" s="21" t="s">
        <v>532</v>
      </c>
      <c r="H86" s="20" t="s">
        <v>184</v>
      </c>
      <c r="I86" s="20" t="s">
        <v>133</v>
      </c>
      <c r="J86" s="20" t="s">
        <v>133</v>
      </c>
      <c r="K86" s="20" t="s">
        <v>133</v>
      </c>
      <c r="P86" s="20" t="s">
        <v>133</v>
      </c>
      <c r="R86" s="20" t="s">
        <v>133</v>
      </c>
      <c r="V86" s="20" t="s">
        <v>133</v>
      </c>
      <c r="Y86" s="20" t="s">
        <v>133</v>
      </c>
      <c r="Z86" s="20" t="s">
        <v>133</v>
      </c>
      <c r="AA86" s="20" t="s">
        <v>133</v>
      </c>
      <c r="AC86" s="20" t="s">
        <v>133</v>
      </c>
      <c r="AE86" s="20" t="s">
        <v>133</v>
      </c>
      <c r="AH86" s="20" t="s">
        <v>133</v>
      </c>
      <c r="AI86" s="20" t="s">
        <v>133</v>
      </c>
      <c r="AK86" s="20" t="s">
        <v>133</v>
      </c>
      <c r="AL86" s="20" t="s">
        <v>133</v>
      </c>
      <c r="AO86" s="20" t="s">
        <v>133</v>
      </c>
      <c r="AU86" s="20" t="s">
        <v>133</v>
      </c>
      <c r="AV86" s="20" t="s">
        <v>133</v>
      </c>
      <c r="AW86" s="20" t="s">
        <v>133</v>
      </c>
      <c r="AX86" s="20" t="s">
        <v>133</v>
      </c>
      <c r="AY86" s="20" t="s">
        <v>133</v>
      </c>
      <c r="BD86" s="20" t="s">
        <v>133</v>
      </c>
      <c r="BF86" s="20" t="s">
        <v>133</v>
      </c>
      <c r="BJ86" s="20" t="s">
        <v>133</v>
      </c>
      <c r="BM86" s="20" t="s">
        <v>133</v>
      </c>
      <c r="BN86" s="20" t="s">
        <v>133</v>
      </c>
      <c r="BO86" s="20" t="s">
        <v>133</v>
      </c>
      <c r="BQ86" s="20" t="s">
        <v>133</v>
      </c>
      <c r="BS86" s="20" t="s">
        <v>133</v>
      </c>
      <c r="BV86" s="20" t="s">
        <v>133</v>
      </c>
      <c r="BW86" s="20" t="s">
        <v>133</v>
      </c>
      <c r="BY86" s="20" t="s">
        <v>133</v>
      </c>
      <c r="BZ86" s="20" t="s">
        <v>133</v>
      </c>
      <c r="CC86" s="20" t="s">
        <v>133</v>
      </c>
      <c r="CI86" s="20" t="s">
        <v>133</v>
      </c>
      <c r="CJ86" s="20" t="s">
        <v>133</v>
      </c>
      <c r="CK86" s="20" t="s">
        <v>133</v>
      </c>
      <c r="CL86" s="20" t="s">
        <v>133</v>
      </c>
      <c r="CM86" s="20" t="s">
        <v>133</v>
      </c>
      <c r="CR86" s="20" t="s">
        <v>133</v>
      </c>
      <c r="CT86" s="20" t="s">
        <v>133</v>
      </c>
      <c r="CX86" s="20" t="s">
        <v>133</v>
      </c>
      <c r="DA86" s="20" t="s">
        <v>133</v>
      </c>
      <c r="DB86" s="20" t="s">
        <v>133</v>
      </c>
      <c r="DC86" s="20" t="s">
        <v>133</v>
      </c>
      <c r="DE86" s="20" t="s">
        <v>133</v>
      </c>
      <c r="DG86" s="20" t="s">
        <v>133</v>
      </c>
      <c r="DJ86" s="20" t="s">
        <v>133</v>
      </c>
      <c r="DK86" s="20" t="s">
        <v>133</v>
      </c>
      <c r="DM86" s="20" t="s">
        <v>133</v>
      </c>
      <c r="DN86" s="20" t="s">
        <v>133</v>
      </c>
      <c r="DQ86" s="20" t="s">
        <v>133</v>
      </c>
      <c r="DW86" s="20" t="s">
        <v>133</v>
      </c>
      <c r="DX86" s="20" t="s">
        <v>133</v>
      </c>
    </row>
    <row r="87" spans="1:129" s="22" customFormat="1" ht="12.5" x14ac:dyDescent="0.25">
      <c r="A87" s="19">
        <v>43612.500414108799</v>
      </c>
      <c r="B87" s="20" t="s">
        <v>533</v>
      </c>
      <c r="C87" s="20" t="s">
        <v>182</v>
      </c>
      <c r="D87" s="20" t="s">
        <v>534</v>
      </c>
      <c r="E87" s="20">
        <v>200100270</v>
      </c>
      <c r="F87" s="20" t="s">
        <v>535</v>
      </c>
      <c r="G87" s="21" t="s">
        <v>536</v>
      </c>
      <c r="H87" s="20" t="s">
        <v>184</v>
      </c>
      <c r="I87" s="20" t="s">
        <v>133</v>
      </c>
      <c r="J87" s="20" t="s">
        <v>133</v>
      </c>
      <c r="P87" s="20" t="s">
        <v>133</v>
      </c>
      <c r="R87" s="20" t="s">
        <v>133</v>
      </c>
      <c r="U87" s="20" t="s">
        <v>133</v>
      </c>
      <c r="AA87" s="20" t="s">
        <v>133</v>
      </c>
      <c r="AB87" s="20" t="s">
        <v>133</v>
      </c>
      <c r="AC87" s="20" t="s">
        <v>133</v>
      </c>
      <c r="AF87" s="20" t="s">
        <v>133</v>
      </c>
      <c r="AH87" s="20" t="s">
        <v>133</v>
      </c>
      <c r="AI87" s="20" t="s">
        <v>133</v>
      </c>
      <c r="AK87" s="20" t="s">
        <v>133</v>
      </c>
      <c r="AL87" s="20" t="s">
        <v>133</v>
      </c>
      <c r="AN87" s="20" t="s">
        <v>133</v>
      </c>
      <c r="AO87" s="20" t="s">
        <v>133</v>
      </c>
      <c r="AV87" s="20" t="s">
        <v>133</v>
      </c>
      <c r="AW87" s="20" t="s">
        <v>133</v>
      </c>
      <c r="AX87" s="20" t="s">
        <v>133</v>
      </c>
      <c r="BD87" s="20" t="s">
        <v>133</v>
      </c>
      <c r="BF87" s="20" t="s">
        <v>133</v>
      </c>
      <c r="BI87" s="20" t="s">
        <v>133</v>
      </c>
      <c r="BO87" s="20" t="s">
        <v>133</v>
      </c>
      <c r="BP87" s="20" t="s">
        <v>133</v>
      </c>
      <c r="BQ87" s="20" t="s">
        <v>133</v>
      </c>
      <c r="BT87" s="20" t="s">
        <v>133</v>
      </c>
      <c r="BV87" s="20" t="s">
        <v>133</v>
      </c>
      <c r="BW87" s="20" t="s">
        <v>133</v>
      </c>
      <c r="BY87" s="20" t="s">
        <v>133</v>
      </c>
      <c r="BZ87" s="20" t="s">
        <v>133</v>
      </c>
      <c r="CB87" s="20" t="s">
        <v>133</v>
      </c>
      <c r="CC87" s="20" t="s">
        <v>133</v>
      </c>
      <c r="CJ87" s="20" t="s">
        <v>133</v>
      </c>
      <c r="CK87" s="20" t="s">
        <v>133</v>
      </c>
      <c r="CL87" s="20" t="s">
        <v>133</v>
      </c>
      <c r="CR87" s="20" t="s">
        <v>133</v>
      </c>
      <c r="CT87" s="20" t="s">
        <v>133</v>
      </c>
      <c r="CW87" s="20" t="s">
        <v>133</v>
      </c>
      <c r="DC87" s="20" t="s">
        <v>133</v>
      </c>
      <c r="DD87" s="20" t="s">
        <v>133</v>
      </c>
      <c r="DE87" s="20" t="s">
        <v>133</v>
      </c>
      <c r="DH87" s="20" t="s">
        <v>133</v>
      </c>
      <c r="DJ87" s="20" t="s">
        <v>133</v>
      </c>
      <c r="DK87" s="20" t="s">
        <v>133</v>
      </c>
      <c r="DM87" s="20" t="s">
        <v>133</v>
      </c>
      <c r="DN87" s="20" t="s">
        <v>133</v>
      </c>
      <c r="DP87" s="20" t="s">
        <v>133</v>
      </c>
      <c r="DQ87" s="20" t="s">
        <v>133</v>
      </c>
      <c r="DX87" s="20" t="s">
        <v>133</v>
      </c>
    </row>
    <row r="88" spans="1:129" s="22" customFormat="1" ht="12.5" x14ac:dyDescent="0.25">
      <c r="A88" s="19">
        <v>43614.275713043986</v>
      </c>
      <c r="B88" s="20" t="s">
        <v>537</v>
      </c>
      <c r="C88" s="20" t="s">
        <v>182</v>
      </c>
      <c r="D88" s="20" t="s">
        <v>538</v>
      </c>
      <c r="E88" s="20">
        <v>200130011</v>
      </c>
      <c r="F88" s="20" t="s">
        <v>539</v>
      </c>
      <c r="G88" s="21" t="s">
        <v>540</v>
      </c>
      <c r="H88" s="20" t="s">
        <v>184</v>
      </c>
      <c r="I88" s="20" t="s">
        <v>137</v>
      </c>
      <c r="K88" s="20" t="s">
        <v>133</v>
      </c>
      <c r="N88" s="20" t="s">
        <v>133</v>
      </c>
      <c r="P88" s="20" t="s">
        <v>133</v>
      </c>
      <c r="R88" s="20" t="s">
        <v>133</v>
      </c>
      <c r="S88" s="20" t="s">
        <v>133</v>
      </c>
      <c r="Y88" s="20" t="s">
        <v>133</v>
      </c>
      <c r="Z88" s="20" t="s">
        <v>133</v>
      </c>
      <c r="AH88" s="20" t="s">
        <v>133</v>
      </c>
      <c r="AI88" s="20" t="s">
        <v>136</v>
      </c>
      <c r="AK88" s="20" t="s">
        <v>133</v>
      </c>
      <c r="AL88" s="20" t="s">
        <v>137</v>
      </c>
      <c r="AO88" s="20" t="s">
        <v>133</v>
      </c>
      <c r="AU88" s="20" t="s">
        <v>133</v>
      </c>
      <c r="AW88" s="20" t="s">
        <v>133</v>
      </c>
      <c r="AY88" s="20" t="s">
        <v>133</v>
      </c>
      <c r="BB88" s="20" t="s">
        <v>133</v>
      </c>
      <c r="BD88" s="20" t="s">
        <v>133</v>
      </c>
      <c r="BF88" s="20" t="s">
        <v>133</v>
      </c>
      <c r="BG88" s="20" t="s">
        <v>133</v>
      </c>
      <c r="BM88" s="20" t="s">
        <v>133</v>
      </c>
      <c r="BN88" s="20" t="s">
        <v>133</v>
      </c>
      <c r="BV88" s="20" t="s">
        <v>133</v>
      </c>
      <c r="BW88" s="20" t="s">
        <v>133</v>
      </c>
      <c r="BY88" s="20" t="s">
        <v>133</v>
      </c>
      <c r="BZ88" s="20" t="s">
        <v>152</v>
      </c>
      <c r="CC88" s="20" t="s">
        <v>136</v>
      </c>
      <c r="CI88" s="20" t="s">
        <v>133</v>
      </c>
      <c r="CK88" s="20" t="s">
        <v>133</v>
      </c>
      <c r="CM88" s="20" t="s">
        <v>137</v>
      </c>
      <c r="CP88" s="20" t="s">
        <v>133</v>
      </c>
      <c r="CR88" s="20" t="s">
        <v>133</v>
      </c>
      <c r="CT88" s="20" t="s">
        <v>133</v>
      </c>
      <c r="CU88" s="20" t="s">
        <v>133</v>
      </c>
      <c r="DA88" s="20" t="s">
        <v>133</v>
      </c>
      <c r="DB88" s="20" t="s">
        <v>133</v>
      </c>
      <c r="DD88" s="20" t="s">
        <v>133</v>
      </c>
      <c r="DJ88" s="20" t="s">
        <v>133</v>
      </c>
      <c r="DK88" s="20" t="s">
        <v>133</v>
      </c>
      <c r="DM88" s="20" t="s">
        <v>133</v>
      </c>
      <c r="DN88" s="20" t="s">
        <v>136</v>
      </c>
      <c r="DQ88" s="20" t="s">
        <v>137</v>
      </c>
      <c r="DW88" s="20" t="s">
        <v>133</v>
      </c>
      <c r="DY88" s="20" t="s">
        <v>541</v>
      </c>
    </row>
    <row r="89" spans="1:129" s="22" customFormat="1" ht="12.5" x14ac:dyDescent="0.25">
      <c r="A89" s="19">
        <v>43613.326290625002</v>
      </c>
      <c r="B89" s="20" t="s">
        <v>542</v>
      </c>
      <c r="C89" s="20" t="s">
        <v>182</v>
      </c>
      <c r="D89" s="20" t="s">
        <v>543</v>
      </c>
      <c r="E89" s="20">
        <v>200100315</v>
      </c>
      <c r="F89" s="20" t="s">
        <v>544</v>
      </c>
      <c r="G89" s="21" t="s">
        <v>545</v>
      </c>
      <c r="H89" s="20" t="s">
        <v>184</v>
      </c>
      <c r="I89" s="20" t="s">
        <v>133</v>
      </c>
      <c r="K89" s="20" t="s">
        <v>133</v>
      </c>
      <c r="P89" s="20" t="s">
        <v>133</v>
      </c>
      <c r="R89" s="20" t="s">
        <v>133</v>
      </c>
      <c r="V89" s="20" t="s">
        <v>133</v>
      </c>
      <c r="Z89" s="20" t="s">
        <v>133</v>
      </c>
      <c r="AD89" s="20" t="s">
        <v>133</v>
      </c>
      <c r="AH89" s="20" t="s">
        <v>133</v>
      </c>
      <c r="AI89" s="20" t="s">
        <v>133</v>
      </c>
      <c r="AK89" s="20" t="s">
        <v>133</v>
      </c>
      <c r="AL89" s="20" t="s">
        <v>133</v>
      </c>
      <c r="AO89" s="20" t="s">
        <v>133</v>
      </c>
      <c r="AU89" s="20" t="s">
        <v>133</v>
      </c>
      <c r="AV89" s="20" t="s">
        <v>133</v>
      </c>
      <c r="AW89" s="20" t="s">
        <v>133</v>
      </c>
      <c r="AY89" s="20" t="s">
        <v>133</v>
      </c>
      <c r="BD89" s="20" t="s">
        <v>133</v>
      </c>
      <c r="BF89" s="20" t="s">
        <v>133</v>
      </c>
      <c r="BJ89" s="20" t="s">
        <v>133</v>
      </c>
      <c r="BN89" s="20" t="s">
        <v>133</v>
      </c>
      <c r="BP89" s="20" t="s">
        <v>133</v>
      </c>
      <c r="BR89" s="20" t="s">
        <v>133</v>
      </c>
      <c r="BV89" s="20" t="s">
        <v>133</v>
      </c>
      <c r="BW89" s="20" t="s">
        <v>133</v>
      </c>
      <c r="BY89" s="20" t="s">
        <v>133</v>
      </c>
      <c r="BZ89" s="20" t="s">
        <v>133</v>
      </c>
      <c r="CC89" s="20" t="s">
        <v>133</v>
      </c>
      <c r="CI89" s="20" t="s">
        <v>133</v>
      </c>
      <c r="CJ89" s="20" t="s">
        <v>133</v>
      </c>
      <c r="CK89" s="20" t="s">
        <v>133</v>
      </c>
      <c r="CM89" s="20" t="s">
        <v>133</v>
      </c>
      <c r="CR89" s="20" t="s">
        <v>133</v>
      </c>
      <c r="CT89" s="20" t="s">
        <v>133</v>
      </c>
      <c r="CX89" s="20" t="s">
        <v>133</v>
      </c>
      <c r="DB89" s="20" t="s">
        <v>133</v>
      </c>
      <c r="DD89" s="20" t="s">
        <v>133</v>
      </c>
      <c r="DF89" s="20" t="s">
        <v>133</v>
      </c>
      <c r="DJ89" s="20" t="s">
        <v>133</v>
      </c>
      <c r="DK89" s="20" t="s">
        <v>133</v>
      </c>
      <c r="DM89" s="20" t="s">
        <v>133</v>
      </c>
      <c r="DN89" s="20" t="s">
        <v>133</v>
      </c>
      <c r="DQ89" s="20" t="s">
        <v>133</v>
      </c>
      <c r="DW89" s="20" t="s">
        <v>133</v>
      </c>
      <c r="DX89" s="20" t="s">
        <v>133</v>
      </c>
    </row>
    <row r="90" spans="1:129" s="22" customFormat="1" ht="12.5" x14ac:dyDescent="0.25">
      <c r="A90" s="19">
        <v>43616.306454097226</v>
      </c>
      <c r="B90" s="20" t="s">
        <v>546</v>
      </c>
      <c r="C90" s="20" t="s">
        <v>182</v>
      </c>
      <c r="D90" s="20" t="s">
        <v>547</v>
      </c>
      <c r="E90" s="20">
        <v>200100612</v>
      </c>
      <c r="F90" s="20" t="s">
        <v>548</v>
      </c>
      <c r="G90" s="21" t="s">
        <v>549</v>
      </c>
      <c r="H90" s="20" t="s">
        <v>184</v>
      </c>
      <c r="I90" s="20" t="s">
        <v>133</v>
      </c>
      <c r="K90" s="20" t="s">
        <v>133</v>
      </c>
      <c r="P90" s="20" t="s">
        <v>133</v>
      </c>
      <c r="R90" s="20" t="s">
        <v>136</v>
      </c>
      <c r="S90" s="20" t="s">
        <v>133</v>
      </c>
      <c r="U90" s="20" t="s">
        <v>133</v>
      </c>
      <c r="Z90" s="20" t="s">
        <v>133</v>
      </c>
      <c r="AA90" s="20" t="s">
        <v>133</v>
      </c>
      <c r="AB90" s="20" t="s">
        <v>133</v>
      </c>
      <c r="AC90" s="20" t="s">
        <v>133</v>
      </c>
      <c r="AH90" s="20" t="s">
        <v>133</v>
      </c>
      <c r="AI90" s="20" t="s">
        <v>133</v>
      </c>
      <c r="AK90" s="20" t="s">
        <v>136</v>
      </c>
      <c r="AL90" s="20" t="s">
        <v>137</v>
      </c>
      <c r="AO90" s="20" t="s">
        <v>137</v>
      </c>
      <c r="AV90" s="20" t="s">
        <v>133</v>
      </c>
      <c r="AW90" s="20" t="s">
        <v>133</v>
      </c>
      <c r="AY90" s="20" t="s">
        <v>133</v>
      </c>
      <c r="BD90" s="20" t="s">
        <v>133</v>
      </c>
      <c r="BF90" s="20" t="s">
        <v>136</v>
      </c>
      <c r="BG90" s="20" t="s">
        <v>136</v>
      </c>
      <c r="BI90" s="20" t="s">
        <v>133</v>
      </c>
      <c r="BN90" s="20" t="s">
        <v>133</v>
      </c>
      <c r="BO90" s="20" t="s">
        <v>133</v>
      </c>
      <c r="BQ90" s="20" t="s">
        <v>133</v>
      </c>
      <c r="BV90" s="20" t="s">
        <v>133</v>
      </c>
      <c r="BW90" s="20" t="s">
        <v>133</v>
      </c>
      <c r="BY90" s="20" t="s">
        <v>133</v>
      </c>
      <c r="BZ90" s="20" t="s">
        <v>136</v>
      </c>
      <c r="CC90" s="20" t="s">
        <v>136</v>
      </c>
      <c r="CJ90" s="20" t="s">
        <v>133</v>
      </c>
      <c r="CK90" s="20" t="s">
        <v>133</v>
      </c>
      <c r="CM90" s="20" t="s">
        <v>133</v>
      </c>
      <c r="CR90" s="20" t="s">
        <v>133</v>
      </c>
      <c r="CT90" s="20" t="s">
        <v>133</v>
      </c>
      <c r="CU90" s="20" t="s">
        <v>133</v>
      </c>
      <c r="CW90" s="20" t="s">
        <v>133</v>
      </c>
      <c r="DB90" s="20" t="s">
        <v>133</v>
      </c>
      <c r="DC90" s="20" t="s">
        <v>133</v>
      </c>
      <c r="DD90" s="20" t="s">
        <v>133</v>
      </c>
      <c r="DE90" s="20" t="s">
        <v>133</v>
      </c>
      <c r="DJ90" s="20" t="s">
        <v>133</v>
      </c>
      <c r="DK90" s="20" t="s">
        <v>133</v>
      </c>
      <c r="DM90" s="20" t="s">
        <v>133</v>
      </c>
      <c r="DN90" s="20" t="s">
        <v>133</v>
      </c>
      <c r="DQ90" s="20" t="s">
        <v>133</v>
      </c>
      <c r="DX90" s="20" t="s">
        <v>133</v>
      </c>
      <c r="DY90" s="20" t="s">
        <v>550</v>
      </c>
    </row>
    <row r="91" spans="1:129" s="22" customFormat="1" ht="12.5" x14ac:dyDescent="0.25">
      <c r="A91" s="19">
        <v>43614.378113842591</v>
      </c>
      <c r="B91" s="20" t="s">
        <v>551</v>
      </c>
      <c r="C91" s="20" t="s">
        <v>182</v>
      </c>
      <c r="D91" s="20" t="s">
        <v>552</v>
      </c>
      <c r="E91" s="20">
        <v>200100325</v>
      </c>
      <c r="F91" s="20" t="s">
        <v>553</v>
      </c>
      <c r="G91" s="21" t="s">
        <v>554</v>
      </c>
      <c r="H91" s="20" t="s">
        <v>184</v>
      </c>
      <c r="I91" s="20" t="s">
        <v>133</v>
      </c>
      <c r="K91" s="20" t="s">
        <v>133</v>
      </c>
      <c r="P91" s="20" t="s">
        <v>133</v>
      </c>
      <c r="Q91" s="20" t="s">
        <v>133</v>
      </c>
      <c r="R91" s="20" t="s">
        <v>133</v>
      </c>
      <c r="S91" s="20" t="s">
        <v>133</v>
      </c>
      <c r="W91" s="20" t="s">
        <v>133</v>
      </c>
      <c r="Y91" s="20" t="s">
        <v>133</v>
      </c>
      <c r="Z91" s="20" t="s">
        <v>133</v>
      </c>
      <c r="AB91" s="20" t="s">
        <v>133</v>
      </c>
      <c r="AC91" s="20" t="s">
        <v>133</v>
      </c>
      <c r="AH91" s="20" t="s">
        <v>133</v>
      </c>
      <c r="AI91" s="20" t="s">
        <v>133</v>
      </c>
      <c r="AK91" s="20" t="s">
        <v>133</v>
      </c>
      <c r="AL91" s="20" t="s">
        <v>133</v>
      </c>
      <c r="AO91" s="20" t="s">
        <v>133</v>
      </c>
      <c r="AP91" s="20" t="s">
        <v>133</v>
      </c>
      <c r="AS91" s="20" t="s">
        <v>133</v>
      </c>
      <c r="AT91" s="20" t="s">
        <v>133</v>
      </c>
      <c r="AU91" s="20" t="s">
        <v>133</v>
      </c>
      <c r="AW91" s="20" t="s">
        <v>133</v>
      </c>
      <c r="AY91" s="20" t="s">
        <v>133</v>
      </c>
      <c r="BD91" s="20" t="s">
        <v>133</v>
      </c>
      <c r="BE91" s="20" t="s">
        <v>133</v>
      </c>
      <c r="BF91" s="20" t="s">
        <v>133</v>
      </c>
      <c r="BG91" s="20" t="s">
        <v>133</v>
      </c>
      <c r="BK91" s="20" t="s">
        <v>133</v>
      </c>
      <c r="BM91" s="20" t="s">
        <v>133</v>
      </c>
      <c r="BN91" s="20" t="s">
        <v>133</v>
      </c>
      <c r="BP91" s="20" t="s">
        <v>133</v>
      </c>
      <c r="BQ91" s="20" t="s">
        <v>133</v>
      </c>
      <c r="BV91" s="20" t="s">
        <v>133</v>
      </c>
      <c r="BW91" s="20" t="s">
        <v>133</v>
      </c>
      <c r="BY91" s="20" t="s">
        <v>133</v>
      </c>
      <c r="BZ91" s="20" t="s">
        <v>133</v>
      </c>
      <c r="CC91" s="20" t="s">
        <v>133</v>
      </c>
      <c r="CD91" s="20" t="s">
        <v>133</v>
      </c>
      <c r="CG91" s="20" t="s">
        <v>133</v>
      </c>
      <c r="CH91" s="20" t="s">
        <v>133</v>
      </c>
      <c r="CI91" s="20" t="s">
        <v>133</v>
      </c>
      <c r="CK91" s="20" t="s">
        <v>133</v>
      </c>
      <c r="CM91" s="20" t="s">
        <v>133</v>
      </c>
      <c r="CR91" s="20" t="s">
        <v>133</v>
      </c>
      <c r="CS91" s="20" t="s">
        <v>133</v>
      </c>
      <c r="CT91" s="20" t="s">
        <v>133</v>
      </c>
      <c r="CU91" s="20" t="s">
        <v>133</v>
      </c>
      <c r="CY91" s="20" t="s">
        <v>133</v>
      </c>
      <c r="DA91" s="20" t="s">
        <v>133</v>
      </c>
      <c r="DB91" s="20" t="s">
        <v>133</v>
      </c>
      <c r="DD91" s="20" t="s">
        <v>133</v>
      </c>
      <c r="DE91" s="20" t="s">
        <v>133</v>
      </c>
      <c r="DJ91" s="20" t="s">
        <v>133</v>
      </c>
      <c r="DK91" s="20" t="s">
        <v>133</v>
      </c>
      <c r="DM91" s="20" t="s">
        <v>133</v>
      </c>
      <c r="DN91" s="20" t="s">
        <v>133</v>
      </c>
      <c r="DQ91" s="20" t="s">
        <v>133</v>
      </c>
      <c r="DR91" s="20" t="s">
        <v>133</v>
      </c>
      <c r="DU91" s="20" t="s">
        <v>133</v>
      </c>
      <c r="DV91" s="20" t="s">
        <v>133</v>
      </c>
      <c r="DW91" s="20" t="s">
        <v>133</v>
      </c>
      <c r="DY91" s="20" t="s">
        <v>555</v>
      </c>
    </row>
    <row r="92" spans="1:129" s="22" customFormat="1" ht="12.5" x14ac:dyDescent="0.25">
      <c r="A92" s="19">
        <v>43612.799690648149</v>
      </c>
      <c r="B92" s="20" t="s">
        <v>556</v>
      </c>
      <c r="C92" s="20" t="s">
        <v>182</v>
      </c>
      <c r="D92" s="20" t="s">
        <v>557</v>
      </c>
      <c r="E92" s="20">
        <v>200100367</v>
      </c>
      <c r="F92" s="20" t="s">
        <v>558</v>
      </c>
      <c r="G92" s="20" t="s">
        <v>559</v>
      </c>
      <c r="H92" s="20" t="s">
        <v>184</v>
      </c>
      <c r="I92" s="20" t="s">
        <v>152</v>
      </c>
      <c r="K92" s="20" t="s">
        <v>133</v>
      </c>
      <c r="P92" s="20" t="s">
        <v>137</v>
      </c>
      <c r="Z92" s="20" t="s">
        <v>133</v>
      </c>
      <c r="AC92" s="20" t="s">
        <v>133</v>
      </c>
      <c r="AG92" s="20" t="s">
        <v>133</v>
      </c>
      <c r="AH92" s="20" t="s">
        <v>133</v>
      </c>
      <c r="AI92" s="20" t="s">
        <v>133</v>
      </c>
      <c r="AK92" s="20" t="s">
        <v>133</v>
      </c>
      <c r="AL92" s="20" t="s">
        <v>137</v>
      </c>
      <c r="AO92" s="20" t="s">
        <v>133</v>
      </c>
      <c r="AU92" s="20" t="s">
        <v>133</v>
      </c>
      <c r="AW92" s="20" t="s">
        <v>137</v>
      </c>
      <c r="AY92" s="20" t="s">
        <v>133</v>
      </c>
      <c r="BD92" s="20" t="s">
        <v>136</v>
      </c>
      <c r="BN92" s="20" t="s">
        <v>133</v>
      </c>
      <c r="BQ92" s="20" t="s">
        <v>133</v>
      </c>
      <c r="BU92" s="20" t="s">
        <v>133</v>
      </c>
      <c r="BV92" s="20" t="s">
        <v>133</v>
      </c>
      <c r="BW92" s="20" t="s">
        <v>133</v>
      </c>
      <c r="BY92" s="20" t="s">
        <v>133</v>
      </c>
      <c r="BZ92" s="20" t="s">
        <v>137</v>
      </c>
      <c r="CC92" s="20" t="s">
        <v>136</v>
      </c>
      <c r="CI92" s="20" t="s">
        <v>133</v>
      </c>
      <c r="CK92" s="20" t="s">
        <v>133</v>
      </c>
      <c r="CM92" s="20" t="s">
        <v>133</v>
      </c>
      <c r="CR92" s="20" t="s">
        <v>133</v>
      </c>
      <c r="DB92" s="20" t="s">
        <v>133</v>
      </c>
      <c r="DE92" s="20" t="s">
        <v>133</v>
      </c>
      <c r="DI92" s="20" t="s">
        <v>133</v>
      </c>
      <c r="DJ92" s="20" t="s">
        <v>133</v>
      </c>
      <c r="DK92" s="20" t="s">
        <v>133</v>
      </c>
      <c r="DM92" s="20" t="s">
        <v>133</v>
      </c>
      <c r="DN92" s="20" t="s">
        <v>133</v>
      </c>
      <c r="DQ92" s="20" t="s">
        <v>133</v>
      </c>
      <c r="DW92" s="20" t="s">
        <v>133</v>
      </c>
    </row>
    <row r="93" spans="1:129" s="22" customFormat="1" ht="12.5" x14ac:dyDescent="0.25">
      <c r="A93" s="19">
        <v>43614.39096665509</v>
      </c>
      <c r="B93" s="20" t="s">
        <v>560</v>
      </c>
      <c r="C93" s="20" t="s">
        <v>182</v>
      </c>
      <c r="D93" s="20" t="s">
        <v>561</v>
      </c>
      <c r="E93" s="20">
        <v>200100359</v>
      </c>
      <c r="F93" s="20" t="s">
        <v>562</v>
      </c>
      <c r="G93" s="21" t="s">
        <v>563</v>
      </c>
      <c r="H93" s="20" t="s">
        <v>184</v>
      </c>
      <c r="I93" s="20" t="s">
        <v>133</v>
      </c>
      <c r="P93" s="20" t="s">
        <v>133</v>
      </c>
      <c r="W93" s="20" t="s">
        <v>133</v>
      </c>
      <c r="Z93" s="20" t="s">
        <v>133</v>
      </c>
      <c r="AB93" s="20" t="s">
        <v>133</v>
      </c>
      <c r="AC93" s="20" t="s">
        <v>133</v>
      </c>
      <c r="AG93" s="20" t="s">
        <v>133</v>
      </c>
      <c r="AH93" s="20" t="s">
        <v>133</v>
      </c>
      <c r="AI93" s="20" t="s">
        <v>133</v>
      </c>
      <c r="AK93" s="20" t="s">
        <v>133</v>
      </c>
      <c r="AL93" s="20" t="s">
        <v>133</v>
      </c>
      <c r="AO93" s="20" t="s">
        <v>133</v>
      </c>
      <c r="AU93" s="20" t="s">
        <v>133</v>
      </c>
      <c r="AW93" s="20" t="s">
        <v>133</v>
      </c>
      <c r="BD93" s="20" t="s">
        <v>133</v>
      </c>
      <c r="BK93" s="20" t="s">
        <v>133</v>
      </c>
      <c r="BN93" s="20" t="s">
        <v>133</v>
      </c>
      <c r="BP93" s="20" t="s">
        <v>133</v>
      </c>
      <c r="BQ93" s="20" t="s">
        <v>133</v>
      </c>
      <c r="BU93" s="20" t="s">
        <v>133</v>
      </c>
      <c r="BV93" s="20" t="s">
        <v>133</v>
      </c>
      <c r="BW93" s="20" t="s">
        <v>133</v>
      </c>
      <c r="BY93" s="20" t="s">
        <v>133</v>
      </c>
      <c r="BZ93" s="20" t="s">
        <v>133</v>
      </c>
      <c r="CC93" s="20" t="s">
        <v>133</v>
      </c>
      <c r="CI93" s="20" t="s">
        <v>133</v>
      </c>
      <c r="CK93" s="20" t="s">
        <v>133</v>
      </c>
      <c r="CR93" s="20" t="s">
        <v>133</v>
      </c>
      <c r="CY93" s="20" t="s">
        <v>133</v>
      </c>
      <c r="DB93" s="20" t="s">
        <v>133</v>
      </c>
      <c r="DD93" s="20" t="s">
        <v>133</v>
      </c>
      <c r="DE93" s="20" t="s">
        <v>133</v>
      </c>
      <c r="DI93" s="20" t="s">
        <v>133</v>
      </c>
      <c r="DJ93" s="20" t="s">
        <v>133</v>
      </c>
      <c r="DK93" s="20" t="s">
        <v>133</v>
      </c>
      <c r="DM93" s="20" t="s">
        <v>133</v>
      </c>
      <c r="DN93" s="20" t="s">
        <v>133</v>
      </c>
      <c r="DQ93" s="20" t="s">
        <v>133</v>
      </c>
      <c r="DW93" s="20" t="s">
        <v>133</v>
      </c>
    </row>
    <row r="94" spans="1:129" s="22" customFormat="1" ht="12.5" x14ac:dyDescent="0.25">
      <c r="A94" s="19">
        <v>43613.453099699072</v>
      </c>
      <c r="B94" s="20" t="s">
        <v>564</v>
      </c>
      <c r="C94" s="20" t="s">
        <v>182</v>
      </c>
      <c r="D94" s="20" t="s">
        <v>565</v>
      </c>
      <c r="E94" s="20">
        <v>200100390</v>
      </c>
      <c r="F94" s="20" t="s">
        <v>566</v>
      </c>
      <c r="G94" s="21" t="s">
        <v>567</v>
      </c>
      <c r="H94" s="20" t="s">
        <v>184</v>
      </c>
      <c r="I94" s="20" t="s">
        <v>136</v>
      </c>
      <c r="J94" s="20" t="s">
        <v>133</v>
      </c>
      <c r="K94" s="20" t="s">
        <v>133</v>
      </c>
      <c r="P94" s="20" t="s">
        <v>133</v>
      </c>
      <c r="R94" s="20" t="s">
        <v>133</v>
      </c>
      <c r="Z94" s="20" t="s">
        <v>133</v>
      </c>
      <c r="AA94" s="20" t="s">
        <v>133</v>
      </c>
      <c r="AD94" s="20" t="s">
        <v>133</v>
      </c>
      <c r="AH94" s="20" t="s">
        <v>133</v>
      </c>
      <c r="AI94" s="20" t="s">
        <v>133</v>
      </c>
      <c r="AK94" s="20" t="s">
        <v>133</v>
      </c>
      <c r="AL94" s="20" t="s">
        <v>136</v>
      </c>
      <c r="AO94" s="20" t="s">
        <v>133</v>
      </c>
      <c r="AU94" s="20" t="s">
        <v>133</v>
      </c>
      <c r="AW94" s="20" t="s">
        <v>136</v>
      </c>
      <c r="AX94" s="20" t="s">
        <v>133</v>
      </c>
      <c r="AY94" s="20" t="s">
        <v>133</v>
      </c>
      <c r="BD94" s="20" t="s">
        <v>133</v>
      </c>
      <c r="BF94" s="20" t="s">
        <v>133</v>
      </c>
      <c r="BN94" s="20" t="s">
        <v>133</v>
      </c>
      <c r="BO94" s="20" t="s">
        <v>133</v>
      </c>
      <c r="BR94" s="20" t="s">
        <v>133</v>
      </c>
      <c r="BV94" s="20" t="s">
        <v>133</v>
      </c>
      <c r="BW94" s="20" t="s">
        <v>133</v>
      </c>
      <c r="BY94" s="20" t="s">
        <v>133</v>
      </c>
      <c r="BZ94" s="20" t="s">
        <v>136</v>
      </c>
      <c r="CC94" s="20" t="s">
        <v>133</v>
      </c>
      <c r="CI94" s="20" t="s">
        <v>133</v>
      </c>
      <c r="CK94" s="20" t="s">
        <v>133</v>
      </c>
      <c r="CL94" s="20" t="s">
        <v>133</v>
      </c>
      <c r="CM94" s="20" t="s">
        <v>133</v>
      </c>
      <c r="CR94" s="20" t="s">
        <v>133</v>
      </c>
      <c r="CT94" s="20" t="s">
        <v>133</v>
      </c>
      <c r="DB94" s="20" t="s">
        <v>133</v>
      </c>
      <c r="DC94" s="20" t="s">
        <v>133</v>
      </c>
      <c r="DD94" s="20" t="s">
        <v>133</v>
      </c>
      <c r="DF94" s="20" t="s">
        <v>133</v>
      </c>
      <c r="DJ94" s="20" t="s">
        <v>133</v>
      </c>
      <c r="DK94" s="20" t="s">
        <v>133</v>
      </c>
      <c r="DM94" s="20" t="s">
        <v>133</v>
      </c>
      <c r="DN94" s="20" t="s">
        <v>133</v>
      </c>
      <c r="DQ94" s="20" t="s">
        <v>133</v>
      </c>
      <c r="DW94" s="20" t="s">
        <v>133</v>
      </c>
    </row>
    <row r="95" spans="1:129" s="22" customFormat="1" ht="12.5" x14ac:dyDescent="0.25">
      <c r="A95" s="19">
        <v>43617.708299583333</v>
      </c>
      <c r="B95" s="20" t="s">
        <v>568</v>
      </c>
      <c r="C95" s="20" t="s">
        <v>182</v>
      </c>
      <c r="D95" s="20" t="s">
        <v>569</v>
      </c>
      <c r="E95" s="20">
        <v>200100398</v>
      </c>
      <c r="F95" s="20" t="s">
        <v>570</v>
      </c>
      <c r="G95" s="21" t="s">
        <v>571</v>
      </c>
      <c r="H95" s="20" t="s">
        <v>184</v>
      </c>
      <c r="K95" s="20" t="s">
        <v>133</v>
      </c>
      <c r="P95" s="20" t="s">
        <v>133</v>
      </c>
      <c r="Z95" s="20" t="s">
        <v>133</v>
      </c>
      <c r="AG95" s="20" t="s">
        <v>133</v>
      </c>
      <c r="AH95" s="20" t="s">
        <v>133</v>
      </c>
      <c r="AI95" s="20" t="s">
        <v>152</v>
      </c>
      <c r="AK95" s="20" t="s">
        <v>133</v>
      </c>
      <c r="AY95" s="20" t="s">
        <v>133</v>
      </c>
      <c r="BD95" s="20" t="s">
        <v>133</v>
      </c>
      <c r="BN95" s="20" t="s">
        <v>133</v>
      </c>
      <c r="BP95" s="20" t="s">
        <v>136</v>
      </c>
      <c r="BU95" s="20" t="s">
        <v>133</v>
      </c>
      <c r="BV95" s="20" t="s">
        <v>136</v>
      </c>
      <c r="BW95" s="20" t="s">
        <v>152</v>
      </c>
      <c r="BY95" s="20" t="s">
        <v>133</v>
      </c>
      <c r="CM95" s="20" t="s">
        <v>133</v>
      </c>
      <c r="CR95" s="20" t="s">
        <v>133</v>
      </c>
      <c r="DB95" s="20" t="s">
        <v>133</v>
      </c>
      <c r="DD95" s="20" t="s">
        <v>137</v>
      </c>
      <c r="DI95" s="20" t="s">
        <v>133</v>
      </c>
      <c r="DJ95" s="20" t="s">
        <v>133</v>
      </c>
      <c r="DK95" s="20" t="s">
        <v>152</v>
      </c>
      <c r="DO95" s="20" t="s">
        <v>133</v>
      </c>
      <c r="DY95" s="20" t="s">
        <v>572</v>
      </c>
    </row>
    <row r="96" spans="1:129" s="22" customFormat="1" ht="12.5" x14ac:dyDescent="0.25">
      <c r="A96" s="19">
        <v>43612.758306863427</v>
      </c>
      <c r="B96" s="20" t="s">
        <v>573</v>
      </c>
      <c r="C96" s="20" t="s">
        <v>182</v>
      </c>
      <c r="D96" s="20" t="s">
        <v>574</v>
      </c>
      <c r="E96" s="20">
        <v>200100493</v>
      </c>
      <c r="F96" s="20" t="s">
        <v>575</v>
      </c>
      <c r="G96" s="21" t="s">
        <v>576</v>
      </c>
      <c r="H96" s="20" t="s">
        <v>184</v>
      </c>
      <c r="I96" s="20" t="s">
        <v>133</v>
      </c>
      <c r="J96" s="20" t="s">
        <v>133</v>
      </c>
      <c r="K96" s="20" t="s">
        <v>133</v>
      </c>
      <c r="P96" s="20" t="s">
        <v>133</v>
      </c>
      <c r="Z96" s="20" t="s">
        <v>133</v>
      </c>
      <c r="AA96" s="20" t="s">
        <v>136</v>
      </c>
      <c r="AB96" s="20" t="s">
        <v>133</v>
      </c>
      <c r="AC96" s="20" t="s">
        <v>133</v>
      </c>
      <c r="AF96" s="20" t="s">
        <v>133</v>
      </c>
      <c r="AH96" s="20" t="s">
        <v>133</v>
      </c>
      <c r="AI96" s="20" t="s">
        <v>133</v>
      </c>
      <c r="AK96" s="20" t="s">
        <v>133</v>
      </c>
      <c r="AL96" s="20" t="s">
        <v>146</v>
      </c>
      <c r="AO96" s="20" t="s">
        <v>133</v>
      </c>
      <c r="AU96" s="20" t="s">
        <v>133</v>
      </c>
      <c r="AW96" s="20" t="s">
        <v>133</v>
      </c>
      <c r="AX96" s="20" t="s">
        <v>133</v>
      </c>
      <c r="AY96" s="20" t="s">
        <v>133</v>
      </c>
      <c r="BO96" s="20" t="s">
        <v>133</v>
      </c>
      <c r="BP96" s="20" t="s">
        <v>133</v>
      </c>
      <c r="BQ96" s="20" t="s">
        <v>133</v>
      </c>
      <c r="BT96" s="20" t="s">
        <v>133</v>
      </c>
      <c r="BV96" s="20" t="s">
        <v>133</v>
      </c>
      <c r="BY96" s="20" t="s">
        <v>133</v>
      </c>
      <c r="BZ96" s="20" t="s">
        <v>146</v>
      </c>
      <c r="CC96" s="20" t="s">
        <v>133</v>
      </c>
      <c r="CI96" s="20" t="s">
        <v>133</v>
      </c>
      <c r="CK96" s="20" t="s">
        <v>133</v>
      </c>
      <c r="CL96" s="20" t="s">
        <v>133</v>
      </c>
      <c r="CM96" s="20" t="s">
        <v>133</v>
      </c>
      <c r="CR96" s="20" t="s">
        <v>133</v>
      </c>
      <c r="DB96" s="20" t="s">
        <v>133</v>
      </c>
      <c r="DC96" s="20" t="s">
        <v>133</v>
      </c>
      <c r="DD96" s="20" t="s">
        <v>133</v>
      </c>
      <c r="DE96" s="20" t="s">
        <v>133</v>
      </c>
      <c r="DH96" s="20" t="s">
        <v>133</v>
      </c>
      <c r="DJ96" s="20" t="s">
        <v>133</v>
      </c>
      <c r="DK96" s="20" t="s">
        <v>133</v>
      </c>
      <c r="DM96" s="20" t="s">
        <v>133</v>
      </c>
      <c r="DN96" s="20" t="s">
        <v>146</v>
      </c>
      <c r="DQ96" s="20" t="s">
        <v>137</v>
      </c>
      <c r="DW96" s="20" t="s">
        <v>137</v>
      </c>
      <c r="DY96" s="20" t="s">
        <v>577</v>
      </c>
    </row>
    <row r="97" spans="1:129" s="22" customFormat="1" ht="12.5" x14ac:dyDescent="0.25">
      <c r="A97" s="19">
        <v>43613.359710949073</v>
      </c>
      <c r="B97" s="20" t="s">
        <v>578</v>
      </c>
      <c r="C97" s="20" t="s">
        <v>182</v>
      </c>
      <c r="D97" s="20" t="s">
        <v>579</v>
      </c>
      <c r="E97" s="20">
        <v>200100571</v>
      </c>
      <c r="F97" s="20" t="s">
        <v>580</v>
      </c>
      <c r="G97" s="20" t="s">
        <v>581</v>
      </c>
      <c r="H97" s="20" t="s">
        <v>184</v>
      </c>
      <c r="I97" s="20" t="s">
        <v>152</v>
      </c>
      <c r="J97" s="20" t="s">
        <v>133</v>
      </c>
      <c r="K97" s="20" t="s">
        <v>133</v>
      </c>
      <c r="P97" s="20" t="s">
        <v>133</v>
      </c>
      <c r="R97" s="20" t="s">
        <v>133</v>
      </c>
      <c r="S97" s="20" t="s">
        <v>136</v>
      </c>
      <c r="W97" s="20" t="s">
        <v>133</v>
      </c>
      <c r="Y97" s="20" t="s">
        <v>133</v>
      </c>
      <c r="Z97" s="20" t="s">
        <v>133</v>
      </c>
      <c r="AA97" s="20" t="s">
        <v>133</v>
      </c>
      <c r="AB97" s="20" t="s">
        <v>133</v>
      </c>
      <c r="AE97" s="20" t="s">
        <v>133</v>
      </c>
      <c r="AH97" s="20" t="s">
        <v>133</v>
      </c>
      <c r="AI97" s="20" t="s">
        <v>136</v>
      </c>
      <c r="AK97" s="20" t="s">
        <v>136</v>
      </c>
      <c r="AL97" s="20" t="s">
        <v>146</v>
      </c>
      <c r="AO97" s="20" t="s">
        <v>133</v>
      </c>
      <c r="AU97" s="20" t="s">
        <v>133</v>
      </c>
      <c r="AV97" s="20" t="s">
        <v>133</v>
      </c>
      <c r="AW97" s="20" t="s">
        <v>133</v>
      </c>
      <c r="AX97" s="20" t="s">
        <v>133</v>
      </c>
      <c r="AY97" s="20" t="s">
        <v>133</v>
      </c>
      <c r="BD97" s="20" t="s">
        <v>133</v>
      </c>
      <c r="BF97" s="20" t="s">
        <v>133</v>
      </c>
      <c r="BG97" s="20" t="s">
        <v>136</v>
      </c>
      <c r="BK97" s="20" t="s">
        <v>133</v>
      </c>
      <c r="BM97" s="20" t="s">
        <v>133</v>
      </c>
      <c r="BN97" s="20" t="s">
        <v>133</v>
      </c>
      <c r="BO97" s="20" t="s">
        <v>136</v>
      </c>
      <c r="BP97" s="20" t="s">
        <v>133</v>
      </c>
      <c r="BS97" s="20" t="s">
        <v>133</v>
      </c>
      <c r="BV97" s="20" t="s">
        <v>133</v>
      </c>
      <c r="BW97" s="20" t="s">
        <v>133</v>
      </c>
      <c r="BY97" s="20" t="s">
        <v>133</v>
      </c>
      <c r="BZ97" s="20" t="s">
        <v>133</v>
      </c>
      <c r="CC97" s="20" t="s">
        <v>133</v>
      </c>
      <c r="CI97" s="20" t="s">
        <v>136</v>
      </c>
      <c r="CJ97" s="20" t="s">
        <v>136</v>
      </c>
      <c r="CK97" s="20" t="s">
        <v>133</v>
      </c>
      <c r="CL97" s="20" t="s">
        <v>133</v>
      </c>
      <c r="CM97" s="20" t="s">
        <v>133</v>
      </c>
      <c r="CR97" s="20" t="s">
        <v>133</v>
      </c>
      <c r="CT97" s="20" t="s">
        <v>133</v>
      </c>
      <c r="CU97" s="20" t="s">
        <v>136</v>
      </c>
      <c r="CY97" s="20" t="s">
        <v>137</v>
      </c>
      <c r="DA97" s="20" t="s">
        <v>133</v>
      </c>
      <c r="DB97" s="20" t="s">
        <v>133</v>
      </c>
      <c r="DC97" s="20" t="s">
        <v>136</v>
      </c>
      <c r="DD97" s="20" t="s">
        <v>133</v>
      </c>
      <c r="DG97" s="20" t="s">
        <v>133</v>
      </c>
      <c r="DJ97" s="20" t="s">
        <v>133</v>
      </c>
      <c r="DK97" s="20" t="s">
        <v>133</v>
      </c>
      <c r="DM97" s="20" t="s">
        <v>137</v>
      </c>
      <c r="DN97" s="20" t="s">
        <v>152</v>
      </c>
      <c r="DQ97" s="20" t="s">
        <v>133</v>
      </c>
      <c r="DW97" s="20" t="s">
        <v>133</v>
      </c>
      <c r="DX97" s="20" t="s">
        <v>136</v>
      </c>
    </row>
    <row r="98" spans="1:129" s="22" customFormat="1" ht="12.5" x14ac:dyDescent="0.25">
      <c r="A98" s="19">
        <v>43616.472935208338</v>
      </c>
      <c r="B98" s="20" t="s">
        <v>582</v>
      </c>
      <c r="C98" s="20" t="s">
        <v>182</v>
      </c>
      <c r="D98" s="20" t="s">
        <v>583</v>
      </c>
      <c r="E98" s="20">
        <v>200100580</v>
      </c>
      <c r="F98" s="20" t="s">
        <v>584</v>
      </c>
      <c r="G98" s="21" t="s">
        <v>585</v>
      </c>
      <c r="H98" s="20" t="s">
        <v>184</v>
      </c>
      <c r="P98" s="20" t="s">
        <v>133</v>
      </c>
      <c r="S98" s="20" t="s">
        <v>133</v>
      </c>
      <c r="Z98" s="20" t="s">
        <v>133</v>
      </c>
      <c r="AB98" s="20" t="s">
        <v>133</v>
      </c>
      <c r="AC98" s="20" t="s">
        <v>133</v>
      </c>
      <c r="AF98" s="20" t="s">
        <v>133</v>
      </c>
      <c r="AI98" s="20" t="s">
        <v>152</v>
      </c>
      <c r="AK98" s="20" t="s">
        <v>133</v>
      </c>
      <c r="AL98" s="20" t="s">
        <v>136</v>
      </c>
      <c r="AO98" s="20" t="s">
        <v>133</v>
      </c>
      <c r="AU98" s="20" t="s">
        <v>133</v>
      </c>
      <c r="AV98" s="20" t="s">
        <v>133</v>
      </c>
      <c r="BD98" s="20" t="s">
        <v>133</v>
      </c>
      <c r="BG98" s="20" t="s">
        <v>133</v>
      </c>
      <c r="BN98" s="20" t="s">
        <v>133</v>
      </c>
      <c r="BP98" s="20" t="s">
        <v>133</v>
      </c>
      <c r="BQ98" s="20" t="s">
        <v>133</v>
      </c>
      <c r="BV98" s="20" t="s">
        <v>152</v>
      </c>
      <c r="BW98" s="20" t="s">
        <v>133</v>
      </c>
      <c r="BX98" s="20" t="s">
        <v>133</v>
      </c>
      <c r="BY98" s="20" t="s">
        <v>133</v>
      </c>
      <c r="BZ98" s="20" t="s">
        <v>133</v>
      </c>
      <c r="CC98" s="20" t="s">
        <v>133</v>
      </c>
      <c r="CI98" s="20" t="s">
        <v>133</v>
      </c>
      <c r="CJ98" s="20" t="s">
        <v>133</v>
      </c>
      <c r="CR98" s="20" t="s">
        <v>133</v>
      </c>
      <c r="CU98" s="20" t="s">
        <v>133</v>
      </c>
      <c r="DC98" s="20" t="s">
        <v>133</v>
      </c>
      <c r="DD98" s="20" t="s">
        <v>133</v>
      </c>
      <c r="DE98" s="20" t="s">
        <v>133</v>
      </c>
      <c r="DH98" s="20" t="s">
        <v>133</v>
      </c>
      <c r="DI98" s="20" t="s">
        <v>133</v>
      </c>
      <c r="DJ98" s="20" t="s">
        <v>133</v>
      </c>
      <c r="DK98" s="20" t="s">
        <v>133</v>
      </c>
      <c r="DM98" s="20" t="s">
        <v>133</v>
      </c>
      <c r="DN98" s="20" t="s">
        <v>133</v>
      </c>
      <c r="DQ98" s="20" t="s">
        <v>133</v>
      </c>
      <c r="DW98" s="20" t="s">
        <v>133</v>
      </c>
      <c r="DX98" s="20" t="s">
        <v>133</v>
      </c>
      <c r="DY98" s="20" t="s">
        <v>586</v>
      </c>
    </row>
    <row r="99" spans="1:129" s="22" customFormat="1" ht="12.5" x14ac:dyDescent="0.25">
      <c r="A99" s="19">
        <v>43615.579073969908</v>
      </c>
      <c r="B99" s="20" t="s">
        <v>587</v>
      </c>
      <c r="C99" s="20" t="s">
        <v>182</v>
      </c>
      <c r="D99" s="20" t="s">
        <v>588</v>
      </c>
      <c r="E99" s="20">
        <v>200100583</v>
      </c>
      <c r="F99" s="20" t="s">
        <v>589</v>
      </c>
      <c r="G99" s="21" t="s">
        <v>590</v>
      </c>
      <c r="H99" s="20" t="s">
        <v>184</v>
      </c>
      <c r="I99" s="20" t="s">
        <v>133</v>
      </c>
      <c r="K99" s="20" t="s">
        <v>133</v>
      </c>
      <c r="N99" s="20" t="s">
        <v>133</v>
      </c>
      <c r="P99" s="20" t="s">
        <v>133</v>
      </c>
      <c r="W99" s="20" t="s">
        <v>133</v>
      </c>
      <c r="Z99" s="20" t="s">
        <v>133</v>
      </c>
      <c r="AB99" s="20" t="s">
        <v>136</v>
      </c>
      <c r="AC99" s="20" t="s">
        <v>133</v>
      </c>
      <c r="AG99" s="20" t="s">
        <v>133</v>
      </c>
      <c r="AH99" s="20" t="s">
        <v>133</v>
      </c>
      <c r="AI99" s="20" t="s">
        <v>133</v>
      </c>
      <c r="AK99" s="20" t="s">
        <v>133</v>
      </c>
      <c r="AL99" s="20" t="s">
        <v>133</v>
      </c>
      <c r="AO99" s="20" t="s">
        <v>133</v>
      </c>
      <c r="AU99" s="20" t="s">
        <v>133</v>
      </c>
      <c r="AW99" s="20" t="s">
        <v>133</v>
      </c>
      <c r="AY99" s="20" t="s">
        <v>133</v>
      </c>
      <c r="BB99" s="20" t="s">
        <v>133</v>
      </c>
      <c r="BD99" s="20" t="s">
        <v>133</v>
      </c>
      <c r="BK99" s="20" t="s">
        <v>133</v>
      </c>
      <c r="BN99" s="20" t="s">
        <v>133</v>
      </c>
      <c r="BP99" s="20" t="s">
        <v>136</v>
      </c>
      <c r="BQ99" s="20" t="s">
        <v>133</v>
      </c>
      <c r="BT99" s="20" t="s">
        <v>133</v>
      </c>
      <c r="BU99" s="20" t="s">
        <v>133</v>
      </c>
      <c r="BV99" s="20" t="s">
        <v>133</v>
      </c>
      <c r="BW99" s="20" t="s">
        <v>133</v>
      </c>
      <c r="BY99" s="20" t="s">
        <v>133</v>
      </c>
      <c r="BZ99" s="20" t="s">
        <v>133</v>
      </c>
      <c r="CC99" s="20" t="s">
        <v>133</v>
      </c>
      <c r="CI99" s="20" t="s">
        <v>133</v>
      </c>
      <c r="CK99" s="20" t="s">
        <v>133</v>
      </c>
      <c r="CM99" s="20" t="s">
        <v>133</v>
      </c>
      <c r="CP99" s="20" t="s">
        <v>133</v>
      </c>
      <c r="CR99" s="20" t="s">
        <v>133</v>
      </c>
      <c r="CY99" s="20" t="s">
        <v>133</v>
      </c>
      <c r="DB99" s="20" t="s">
        <v>133</v>
      </c>
      <c r="DD99" s="20" t="s">
        <v>133</v>
      </c>
      <c r="DE99" s="20" t="s">
        <v>133</v>
      </c>
      <c r="DH99" s="20" t="s">
        <v>133</v>
      </c>
      <c r="DJ99" s="20" t="s">
        <v>133</v>
      </c>
      <c r="DK99" s="20" t="s">
        <v>133</v>
      </c>
      <c r="DM99" s="20" t="s">
        <v>133</v>
      </c>
      <c r="DN99" s="20" t="s">
        <v>133</v>
      </c>
      <c r="DQ99" s="20" t="s">
        <v>133</v>
      </c>
      <c r="DW99" s="20" t="s">
        <v>133</v>
      </c>
    </row>
    <row r="100" spans="1:129" s="22" customFormat="1" ht="12.5" x14ac:dyDescent="0.25">
      <c r="A100" s="19">
        <v>43613.431197986109</v>
      </c>
      <c r="B100" s="20" t="s">
        <v>591</v>
      </c>
      <c r="C100" s="20" t="s">
        <v>182</v>
      </c>
      <c r="D100" s="20" t="s">
        <v>592</v>
      </c>
      <c r="E100" s="20">
        <v>200100937</v>
      </c>
      <c r="F100" s="20" t="s">
        <v>593</v>
      </c>
      <c r="G100" s="21" t="s">
        <v>594</v>
      </c>
      <c r="H100" s="20" t="s">
        <v>184</v>
      </c>
      <c r="I100" s="20" t="s">
        <v>133</v>
      </c>
      <c r="J100" s="20" t="s">
        <v>136</v>
      </c>
      <c r="K100" s="20" t="s">
        <v>136</v>
      </c>
      <c r="M100" s="20" t="s">
        <v>133</v>
      </c>
      <c r="P100" s="20" t="s">
        <v>133</v>
      </c>
      <c r="R100" s="20" t="s">
        <v>136</v>
      </c>
      <c r="V100" s="20" t="s">
        <v>136</v>
      </c>
      <c r="Z100" s="20" t="s">
        <v>133</v>
      </c>
      <c r="AA100" s="20" t="s">
        <v>133</v>
      </c>
      <c r="AB100" s="20" t="s">
        <v>133</v>
      </c>
      <c r="AD100" s="20" t="s">
        <v>137</v>
      </c>
      <c r="AH100" s="20" t="s">
        <v>136</v>
      </c>
      <c r="AI100" s="20" t="s">
        <v>133</v>
      </c>
      <c r="AK100" s="20" t="s">
        <v>136</v>
      </c>
      <c r="AL100" s="20" t="s">
        <v>136</v>
      </c>
      <c r="AO100" s="20" t="s">
        <v>133</v>
      </c>
      <c r="AU100" s="20" t="s">
        <v>136</v>
      </c>
      <c r="AW100" s="20" t="s">
        <v>133</v>
      </c>
      <c r="AX100" s="20" t="s">
        <v>136</v>
      </c>
      <c r="AY100" s="20" t="s">
        <v>136</v>
      </c>
      <c r="BA100" s="20" t="s">
        <v>133</v>
      </c>
      <c r="BD100" s="20" t="s">
        <v>133</v>
      </c>
      <c r="BF100" s="20" t="s">
        <v>136</v>
      </c>
      <c r="BJ100" s="20" t="s">
        <v>133</v>
      </c>
      <c r="BO100" s="20" t="s">
        <v>133</v>
      </c>
      <c r="BP100" s="20" t="s">
        <v>133</v>
      </c>
      <c r="BR100" s="20" t="s">
        <v>136</v>
      </c>
      <c r="BV100" s="20" t="s">
        <v>133</v>
      </c>
      <c r="BW100" s="20" t="s">
        <v>133</v>
      </c>
      <c r="BY100" s="20" t="s">
        <v>136</v>
      </c>
      <c r="BZ100" s="20" t="s">
        <v>133</v>
      </c>
      <c r="CC100" s="20" t="s">
        <v>133</v>
      </c>
      <c r="CI100" s="20" t="s">
        <v>133</v>
      </c>
      <c r="CK100" s="20" t="s">
        <v>133</v>
      </c>
      <c r="CL100" s="20" t="s">
        <v>133</v>
      </c>
      <c r="CM100" s="20" t="s">
        <v>133</v>
      </c>
      <c r="CO100" s="20" t="s">
        <v>133</v>
      </c>
      <c r="CR100" s="20" t="s">
        <v>133</v>
      </c>
      <c r="CT100" s="20" t="s">
        <v>133</v>
      </c>
      <c r="CX100" s="20" t="s">
        <v>133</v>
      </c>
      <c r="DC100" s="20" t="s">
        <v>133</v>
      </c>
      <c r="DD100" s="20" t="s">
        <v>133</v>
      </c>
      <c r="DF100" s="20" t="s">
        <v>136</v>
      </c>
      <c r="DJ100" s="20" t="s">
        <v>133</v>
      </c>
      <c r="DK100" s="20" t="s">
        <v>133</v>
      </c>
      <c r="DM100" s="20" t="s">
        <v>133</v>
      </c>
      <c r="DN100" s="20" t="s">
        <v>133</v>
      </c>
      <c r="DQ100" s="20" t="s">
        <v>133</v>
      </c>
      <c r="DW100" s="20" t="s">
        <v>133</v>
      </c>
    </row>
    <row r="101" spans="1:129" s="22" customFormat="1" ht="12.5" x14ac:dyDescent="0.25">
      <c r="A101" s="19">
        <v>43616.341886006943</v>
      </c>
      <c r="B101" s="20" t="s">
        <v>595</v>
      </c>
      <c r="C101" s="20" t="s">
        <v>182</v>
      </c>
      <c r="D101" s="20" t="s">
        <v>596</v>
      </c>
      <c r="E101" s="20">
        <v>200100621</v>
      </c>
      <c r="F101" s="20" t="s">
        <v>597</v>
      </c>
      <c r="G101" s="20" t="s">
        <v>598</v>
      </c>
      <c r="H101" s="20" t="s">
        <v>184</v>
      </c>
      <c r="K101" s="20" t="s">
        <v>133</v>
      </c>
      <c r="N101" s="20" t="s">
        <v>133</v>
      </c>
      <c r="P101" s="20" t="s">
        <v>133</v>
      </c>
      <c r="Z101" s="20" t="s">
        <v>133</v>
      </c>
      <c r="AC101" s="20" t="s">
        <v>133</v>
      </c>
      <c r="AG101" s="20" t="s">
        <v>133</v>
      </c>
      <c r="AH101" s="20" t="s">
        <v>133</v>
      </c>
      <c r="AI101" s="20" t="s">
        <v>146</v>
      </c>
      <c r="AK101" s="20" t="s">
        <v>133</v>
      </c>
      <c r="AY101" s="20" t="s">
        <v>133</v>
      </c>
      <c r="BB101" s="20" t="s">
        <v>133</v>
      </c>
      <c r="BD101" s="20" t="s">
        <v>133</v>
      </c>
      <c r="BN101" s="20" t="s">
        <v>133</v>
      </c>
      <c r="BQ101" s="20" t="s">
        <v>133</v>
      </c>
      <c r="BU101" s="20" t="s">
        <v>133</v>
      </c>
      <c r="BV101" s="20" t="s">
        <v>133</v>
      </c>
      <c r="BW101" s="20" t="s">
        <v>146</v>
      </c>
      <c r="BY101" s="20" t="s">
        <v>133</v>
      </c>
      <c r="CM101" s="20" t="s">
        <v>133</v>
      </c>
      <c r="CP101" s="20" t="s">
        <v>133</v>
      </c>
      <c r="CR101" s="20" t="s">
        <v>133</v>
      </c>
      <c r="DB101" s="20" t="s">
        <v>133</v>
      </c>
      <c r="DE101" s="20" t="s">
        <v>133</v>
      </c>
      <c r="DI101" s="20" t="s">
        <v>133</v>
      </c>
      <c r="DJ101" s="20" t="s">
        <v>133</v>
      </c>
      <c r="DK101" s="20" t="s">
        <v>152</v>
      </c>
      <c r="DM101" s="20" t="s">
        <v>133</v>
      </c>
      <c r="DY101" s="20" t="s">
        <v>599</v>
      </c>
    </row>
    <row r="102" spans="1:129" s="22" customFormat="1" ht="12.5" x14ac:dyDescent="0.25">
      <c r="A102" s="19">
        <v>43614.344078807873</v>
      </c>
      <c r="B102" s="20" t="s">
        <v>600</v>
      </c>
      <c r="C102" s="20" t="s">
        <v>182</v>
      </c>
      <c r="D102" s="20" t="s">
        <v>601</v>
      </c>
      <c r="E102" s="20">
        <v>200100632</v>
      </c>
      <c r="F102" s="20" t="s">
        <v>602</v>
      </c>
      <c r="G102" s="21" t="s">
        <v>603</v>
      </c>
      <c r="H102" s="20" t="s">
        <v>184</v>
      </c>
      <c r="I102" s="20" t="s">
        <v>133</v>
      </c>
      <c r="J102" s="20" t="s">
        <v>133</v>
      </c>
      <c r="P102" s="20" t="s">
        <v>133</v>
      </c>
      <c r="R102" s="20" t="s">
        <v>133</v>
      </c>
      <c r="S102" s="20" t="s">
        <v>133</v>
      </c>
      <c r="AA102" s="20" t="s">
        <v>133</v>
      </c>
      <c r="AB102" s="20" t="s">
        <v>133</v>
      </c>
      <c r="AH102" s="20" t="s">
        <v>133</v>
      </c>
      <c r="AI102" s="20" t="s">
        <v>133</v>
      </c>
      <c r="AK102" s="20" t="s">
        <v>133</v>
      </c>
      <c r="AL102" s="20" t="s">
        <v>133</v>
      </c>
      <c r="AO102" s="20" t="s">
        <v>133</v>
      </c>
      <c r="AW102" s="20" t="s">
        <v>133</v>
      </c>
      <c r="AX102" s="20" t="s">
        <v>133</v>
      </c>
      <c r="BD102" s="20" t="s">
        <v>133</v>
      </c>
      <c r="BF102" s="20" t="s">
        <v>133</v>
      </c>
      <c r="BG102" s="20" t="s">
        <v>133</v>
      </c>
      <c r="BO102" s="20" t="s">
        <v>133</v>
      </c>
      <c r="BP102" s="20" t="s">
        <v>133</v>
      </c>
      <c r="BV102" s="20" t="s">
        <v>133</v>
      </c>
      <c r="BW102" s="20" t="s">
        <v>133</v>
      </c>
      <c r="BY102" s="20" t="s">
        <v>133</v>
      </c>
      <c r="BZ102" s="20" t="s">
        <v>133</v>
      </c>
      <c r="CC102" s="20" t="s">
        <v>133</v>
      </c>
      <c r="CK102" s="20" t="s">
        <v>133</v>
      </c>
      <c r="CL102" s="20" t="s">
        <v>133</v>
      </c>
      <c r="CR102" s="20" t="s">
        <v>133</v>
      </c>
      <c r="CT102" s="20" t="s">
        <v>133</v>
      </c>
      <c r="CU102" s="20" t="s">
        <v>133</v>
      </c>
      <c r="DC102" s="20" t="s">
        <v>133</v>
      </c>
      <c r="DD102" s="20" t="s">
        <v>133</v>
      </c>
      <c r="DJ102" s="20" t="s">
        <v>133</v>
      </c>
      <c r="DK102" s="20" t="s">
        <v>133</v>
      </c>
      <c r="DM102" s="20" t="s">
        <v>133</v>
      </c>
      <c r="DN102" s="20" t="s">
        <v>133</v>
      </c>
      <c r="DQ102" s="20" t="s">
        <v>133</v>
      </c>
    </row>
    <row r="103" spans="1:129" s="22" customFormat="1" ht="12.5" x14ac:dyDescent="0.25">
      <c r="A103" s="19">
        <v>43612.47077388889</v>
      </c>
      <c r="B103" s="20" t="s">
        <v>604</v>
      </c>
      <c r="C103" s="20" t="s">
        <v>182</v>
      </c>
      <c r="D103" s="20" t="s">
        <v>605</v>
      </c>
      <c r="E103" s="20">
        <v>200100674</v>
      </c>
      <c r="F103" s="20" t="s">
        <v>606</v>
      </c>
      <c r="G103" s="21" t="s">
        <v>607</v>
      </c>
      <c r="H103" s="20" t="s">
        <v>184</v>
      </c>
      <c r="P103" s="20" t="s">
        <v>136</v>
      </c>
      <c r="W103" s="20" t="s">
        <v>136</v>
      </c>
      <c r="Z103" s="20" t="s">
        <v>137</v>
      </c>
      <c r="AB103" s="20" t="s">
        <v>137</v>
      </c>
      <c r="AC103" s="20" t="s">
        <v>133</v>
      </c>
      <c r="AG103" s="20" t="s">
        <v>133</v>
      </c>
      <c r="AH103" s="20" t="s">
        <v>133</v>
      </c>
      <c r="AI103" s="20" t="s">
        <v>137</v>
      </c>
      <c r="AK103" s="20" t="s">
        <v>136</v>
      </c>
      <c r="AL103" s="20" t="s">
        <v>136</v>
      </c>
      <c r="AU103" s="20" t="s">
        <v>136</v>
      </c>
      <c r="BD103" s="20" t="s">
        <v>136</v>
      </c>
      <c r="BK103" s="20" t="s">
        <v>136</v>
      </c>
      <c r="BN103" s="20" t="s">
        <v>136</v>
      </c>
      <c r="BP103" s="20" t="s">
        <v>136</v>
      </c>
      <c r="BQ103" s="20" t="s">
        <v>133</v>
      </c>
      <c r="BU103" s="20" t="s">
        <v>133</v>
      </c>
      <c r="BV103" s="20" t="s">
        <v>133</v>
      </c>
      <c r="BW103" s="20" t="s">
        <v>137</v>
      </c>
      <c r="BY103" s="20" t="s">
        <v>136</v>
      </c>
      <c r="BZ103" s="20" t="s">
        <v>136</v>
      </c>
      <c r="CI103" s="20" t="s">
        <v>136</v>
      </c>
      <c r="CR103" s="20" t="s">
        <v>136</v>
      </c>
      <c r="CY103" s="20" t="s">
        <v>136</v>
      </c>
      <c r="DB103" s="20" t="s">
        <v>133</v>
      </c>
      <c r="DD103" s="20" t="s">
        <v>136</v>
      </c>
      <c r="DE103" s="20" t="s">
        <v>133</v>
      </c>
      <c r="DI103" s="20" t="s">
        <v>133</v>
      </c>
      <c r="DJ103" s="20" t="s">
        <v>133</v>
      </c>
      <c r="DK103" s="20" t="s">
        <v>137</v>
      </c>
      <c r="DM103" s="20" t="s">
        <v>136</v>
      </c>
      <c r="DN103" s="20" t="s">
        <v>136</v>
      </c>
      <c r="DW103" s="20" t="s">
        <v>136</v>
      </c>
    </row>
    <row r="104" spans="1:129" s="22" customFormat="1" ht="12.5" x14ac:dyDescent="0.25">
      <c r="A104" s="19">
        <v>43619.410435104168</v>
      </c>
      <c r="B104" s="20" t="s">
        <v>608</v>
      </c>
      <c r="C104" s="20" t="s">
        <v>182</v>
      </c>
      <c r="D104" s="20" t="s">
        <v>609</v>
      </c>
      <c r="E104" s="20">
        <v>200100722</v>
      </c>
      <c r="F104" s="20" t="s">
        <v>610</v>
      </c>
      <c r="G104" s="21" t="s">
        <v>611</v>
      </c>
      <c r="H104" s="20" t="s">
        <v>184</v>
      </c>
      <c r="I104" s="20" t="s">
        <v>133</v>
      </c>
      <c r="K104" s="20" t="s">
        <v>133</v>
      </c>
      <c r="P104" s="20" t="s">
        <v>133</v>
      </c>
      <c r="R104" s="20" t="s">
        <v>133</v>
      </c>
      <c r="S104" s="20" t="s">
        <v>133</v>
      </c>
      <c r="W104" s="20" t="s">
        <v>133</v>
      </c>
      <c r="Z104" s="20" t="s">
        <v>133</v>
      </c>
      <c r="AB104" s="20" t="s">
        <v>133</v>
      </c>
      <c r="AC104" s="20" t="s">
        <v>133</v>
      </c>
      <c r="AH104" s="20" t="s">
        <v>133</v>
      </c>
      <c r="AI104" s="20" t="s">
        <v>133</v>
      </c>
      <c r="AK104" s="20" t="s">
        <v>133</v>
      </c>
      <c r="AL104" s="20" t="s">
        <v>133</v>
      </c>
      <c r="AO104" s="20" t="s">
        <v>133</v>
      </c>
      <c r="AU104" s="20" t="s">
        <v>133</v>
      </c>
      <c r="AW104" s="20" t="s">
        <v>133</v>
      </c>
      <c r="AY104" s="20" t="s">
        <v>133</v>
      </c>
      <c r="BD104" s="20" t="s">
        <v>133</v>
      </c>
      <c r="BF104" s="20" t="s">
        <v>133</v>
      </c>
      <c r="BG104" s="20" t="s">
        <v>133</v>
      </c>
      <c r="BK104" s="20" t="s">
        <v>133</v>
      </c>
      <c r="BN104" s="20" t="s">
        <v>133</v>
      </c>
      <c r="BP104" s="20" t="s">
        <v>133</v>
      </c>
      <c r="BQ104" s="20" t="s">
        <v>133</v>
      </c>
      <c r="BV104" s="20" t="s">
        <v>133</v>
      </c>
      <c r="BW104" s="20" t="s">
        <v>133</v>
      </c>
      <c r="BY104" s="20" t="s">
        <v>133</v>
      </c>
      <c r="BZ104" s="20" t="s">
        <v>133</v>
      </c>
      <c r="CC104" s="20" t="s">
        <v>133</v>
      </c>
      <c r="CI104" s="20" t="s">
        <v>133</v>
      </c>
      <c r="CK104" s="20" t="s">
        <v>133</v>
      </c>
      <c r="CM104" s="20" t="s">
        <v>133</v>
      </c>
      <c r="CR104" s="20" t="s">
        <v>133</v>
      </c>
      <c r="CU104" s="20" t="s">
        <v>133</v>
      </c>
      <c r="CY104" s="20" t="s">
        <v>133</v>
      </c>
      <c r="DB104" s="20" t="s">
        <v>133</v>
      </c>
      <c r="DD104" s="20" t="s">
        <v>133</v>
      </c>
      <c r="DE104" s="20" t="s">
        <v>133</v>
      </c>
      <c r="DJ104" s="20" t="s">
        <v>133</v>
      </c>
      <c r="DK104" s="20" t="s">
        <v>133</v>
      </c>
      <c r="DM104" s="20" t="s">
        <v>133</v>
      </c>
      <c r="DN104" s="20" t="s">
        <v>133</v>
      </c>
      <c r="DQ104" s="20" t="s">
        <v>133</v>
      </c>
      <c r="DW104" s="20" t="s">
        <v>133</v>
      </c>
    </row>
    <row r="105" spans="1:129" s="22" customFormat="1" ht="12.5" x14ac:dyDescent="0.25">
      <c r="A105" s="19">
        <v>43613.494203622686</v>
      </c>
      <c r="B105" s="20" t="s">
        <v>612</v>
      </c>
      <c r="C105" s="20" t="s">
        <v>182</v>
      </c>
      <c r="D105" s="20" t="s">
        <v>613</v>
      </c>
      <c r="E105" s="20">
        <v>200100731</v>
      </c>
      <c r="F105" s="20" t="s">
        <v>614</v>
      </c>
      <c r="G105" s="20" t="s">
        <v>615</v>
      </c>
      <c r="H105" s="20" t="s">
        <v>184</v>
      </c>
      <c r="I105" s="20" t="s">
        <v>133</v>
      </c>
      <c r="K105" s="20" t="s">
        <v>133</v>
      </c>
      <c r="M105" s="20" t="s">
        <v>133</v>
      </c>
      <c r="N105" s="20" t="s">
        <v>133</v>
      </c>
      <c r="P105" s="20" t="s">
        <v>133</v>
      </c>
      <c r="R105" s="20" t="s">
        <v>133</v>
      </c>
      <c r="Z105" s="20" t="s">
        <v>133</v>
      </c>
      <c r="AC105" s="20" t="s">
        <v>133</v>
      </c>
      <c r="AH105" s="20" t="s">
        <v>133</v>
      </c>
      <c r="AI105" s="20" t="s">
        <v>133</v>
      </c>
      <c r="AK105" s="20" t="s">
        <v>133</v>
      </c>
      <c r="AL105" s="20" t="s">
        <v>133</v>
      </c>
      <c r="AO105" s="20" t="s">
        <v>133</v>
      </c>
      <c r="AU105" s="20" t="s">
        <v>133</v>
      </c>
      <c r="AW105" s="20" t="s">
        <v>133</v>
      </c>
      <c r="AY105" s="20" t="s">
        <v>133</v>
      </c>
      <c r="BB105" s="20" t="s">
        <v>133</v>
      </c>
      <c r="BD105" s="20" t="s">
        <v>133</v>
      </c>
      <c r="BF105" s="20" t="s">
        <v>133</v>
      </c>
      <c r="BN105" s="20" t="s">
        <v>133</v>
      </c>
      <c r="BP105" s="20" t="s">
        <v>133</v>
      </c>
      <c r="BQ105" s="20" t="s">
        <v>133</v>
      </c>
      <c r="BV105" s="20" t="s">
        <v>133</v>
      </c>
      <c r="BW105" s="20" t="s">
        <v>133</v>
      </c>
      <c r="BY105" s="20" t="s">
        <v>133</v>
      </c>
      <c r="BZ105" s="20" t="s">
        <v>133</v>
      </c>
      <c r="CC105" s="20" t="s">
        <v>133</v>
      </c>
      <c r="CI105" s="20" t="s">
        <v>133</v>
      </c>
      <c r="CK105" s="20" t="s">
        <v>133</v>
      </c>
      <c r="CM105" s="20" t="s">
        <v>133</v>
      </c>
      <c r="CP105" s="20" t="s">
        <v>133</v>
      </c>
      <c r="CR105" s="20" t="s">
        <v>133</v>
      </c>
      <c r="CT105" s="20" t="s">
        <v>133</v>
      </c>
      <c r="DB105" s="20" t="s">
        <v>133</v>
      </c>
      <c r="DD105" s="20" t="s">
        <v>133</v>
      </c>
      <c r="DE105" s="20" t="s">
        <v>133</v>
      </c>
      <c r="DJ105" s="20" t="s">
        <v>133</v>
      </c>
      <c r="DK105" s="20" t="s">
        <v>133</v>
      </c>
      <c r="DM105" s="20" t="s">
        <v>133</v>
      </c>
      <c r="DN105" s="20" t="s">
        <v>133</v>
      </c>
      <c r="DQ105" s="20" t="s">
        <v>133</v>
      </c>
      <c r="DW105" s="20" t="s">
        <v>133</v>
      </c>
    </row>
    <row r="106" spans="1:129" s="22" customFormat="1" ht="12.5" x14ac:dyDescent="0.25">
      <c r="A106" s="19">
        <v>43616.416097662033</v>
      </c>
      <c r="B106" s="20" t="s">
        <v>616</v>
      </c>
      <c r="C106" s="20" t="s">
        <v>182</v>
      </c>
      <c r="D106" s="20" t="s">
        <v>617</v>
      </c>
      <c r="E106" s="20">
        <v>200100806</v>
      </c>
      <c r="F106" s="20" t="s">
        <v>618</v>
      </c>
      <c r="G106" s="21" t="s">
        <v>619</v>
      </c>
      <c r="H106" s="20" t="s">
        <v>184</v>
      </c>
      <c r="P106" s="20" t="s">
        <v>133</v>
      </c>
      <c r="W106" s="20" t="s">
        <v>133</v>
      </c>
      <c r="Z106" s="20" t="s">
        <v>136</v>
      </c>
      <c r="AB106" s="20" t="s">
        <v>133</v>
      </c>
      <c r="AC106" s="20" t="s">
        <v>133</v>
      </c>
      <c r="AG106" s="20" t="s">
        <v>133</v>
      </c>
      <c r="AH106" s="20" t="s">
        <v>133</v>
      </c>
      <c r="AI106" s="20" t="s">
        <v>133</v>
      </c>
      <c r="AK106" s="20" t="s">
        <v>133</v>
      </c>
      <c r="AL106" s="20" t="s">
        <v>133</v>
      </c>
      <c r="AO106" s="20" t="s">
        <v>133</v>
      </c>
      <c r="BD106" s="20" t="s">
        <v>133</v>
      </c>
      <c r="BK106" s="20" t="s">
        <v>133</v>
      </c>
      <c r="BN106" s="20" t="s">
        <v>133</v>
      </c>
      <c r="BP106" s="20" t="s">
        <v>133</v>
      </c>
      <c r="BQ106" s="20" t="s">
        <v>133</v>
      </c>
      <c r="BU106" s="20" t="s">
        <v>133</v>
      </c>
      <c r="BV106" s="20" t="s">
        <v>133</v>
      </c>
      <c r="BW106" s="20" t="s">
        <v>133</v>
      </c>
      <c r="BY106" s="20" t="s">
        <v>133</v>
      </c>
      <c r="BZ106" s="20" t="s">
        <v>133</v>
      </c>
      <c r="CC106" s="20" t="s">
        <v>133</v>
      </c>
      <c r="CR106" s="20" t="s">
        <v>133</v>
      </c>
      <c r="CY106" s="20" t="s">
        <v>133</v>
      </c>
      <c r="DB106" s="20" t="s">
        <v>133</v>
      </c>
      <c r="DD106" s="20" t="s">
        <v>133</v>
      </c>
      <c r="DE106" s="20" t="s">
        <v>133</v>
      </c>
      <c r="DI106" s="20" t="s">
        <v>133</v>
      </c>
      <c r="DJ106" s="20" t="s">
        <v>133</v>
      </c>
      <c r="DK106" s="20" t="s">
        <v>133</v>
      </c>
      <c r="DM106" s="20" t="s">
        <v>133</v>
      </c>
      <c r="DN106" s="20" t="s">
        <v>133</v>
      </c>
      <c r="DQ106" s="20" t="s">
        <v>133</v>
      </c>
    </row>
    <row r="107" spans="1:129" s="22" customFormat="1" ht="12.5" x14ac:dyDescent="0.25">
      <c r="A107" s="19">
        <v>43613.180361597224</v>
      </c>
      <c r="B107" s="20" t="s">
        <v>620</v>
      </c>
      <c r="C107" s="20" t="s">
        <v>182</v>
      </c>
      <c r="D107" s="20" t="s">
        <v>621</v>
      </c>
      <c r="E107" s="20">
        <v>200100807</v>
      </c>
      <c r="F107" s="20" t="s">
        <v>622</v>
      </c>
      <c r="G107" s="21" t="s">
        <v>623</v>
      </c>
      <c r="H107" s="20" t="s">
        <v>184</v>
      </c>
      <c r="I107" s="20" t="s">
        <v>133</v>
      </c>
      <c r="J107" s="20" t="s">
        <v>133</v>
      </c>
      <c r="P107" s="20" t="s">
        <v>133</v>
      </c>
      <c r="R107" s="20" t="s">
        <v>133</v>
      </c>
      <c r="AA107" s="20" t="s">
        <v>133</v>
      </c>
      <c r="AB107" s="20" t="s">
        <v>133</v>
      </c>
      <c r="AC107" s="20" t="s">
        <v>133</v>
      </c>
      <c r="AH107" s="20" t="s">
        <v>133</v>
      </c>
      <c r="AI107" s="20" t="s">
        <v>133</v>
      </c>
      <c r="AK107" s="20" t="s">
        <v>133</v>
      </c>
      <c r="AL107" s="20" t="s">
        <v>133</v>
      </c>
      <c r="AO107" s="20" t="s">
        <v>136</v>
      </c>
      <c r="AU107" s="20" t="s">
        <v>133</v>
      </c>
      <c r="AW107" s="20" t="s">
        <v>133</v>
      </c>
      <c r="AX107" s="20" t="s">
        <v>133</v>
      </c>
      <c r="BD107" s="20" t="s">
        <v>133</v>
      </c>
      <c r="BF107" s="20" t="s">
        <v>133</v>
      </c>
      <c r="BO107" s="20" t="s">
        <v>133</v>
      </c>
      <c r="BP107" s="20" t="s">
        <v>133</v>
      </c>
      <c r="BQ107" s="20" t="s">
        <v>133</v>
      </c>
      <c r="BV107" s="20" t="s">
        <v>133</v>
      </c>
      <c r="BW107" s="20" t="s">
        <v>133</v>
      </c>
      <c r="BY107" s="20" t="s">
        <v>133</v>
      </c>
      <c r="BZ107" s="20" t="s">
        <v>133</v>
      </c>
      <c r="CB107" s="20" t="s">
        <v>133</v>
      </c>
      <c r="CC107" s="20" t="s">
        <v>137</v>
      </c>
      <c r="CI107" s="20" t="s">
        <v>133</v>
      </c>
      <c r="CK107" s="20" t="s">
        <v>133</v>
      </c>
      <c r="CL107" s="20" t="s">
        <v>133</v>
      </c>
      <c r="CR107" s="20" t="s">
        <v>133</v>
      </c>
      <c r="CT107" s="20" t="s">
        <v>133</v>
      </c>
      <c r="DC107" s="20" t="s">
        <v>133</v>
      </c>
      <c r="DD107" s="20" t="s">
        <v>133</v>
      </c>
      <c r="DE107" s="20" t="s">
        <v>133</v>
      </c>
      <c r="DJ107" s="20" t="s">
        <v>133</v>
      </c>
      <c r="DK107" s="20" t="s">
        <v>133</v>
      </c>
      <c r="DM107" s="20" t="s">
        <v>133</v>
      </c>
      <c r="DN107" s="20" t="s">
        <v>133</v>
      </c>
      <c r="DP107" s="20" t="s">
        <v>133</v>
      </c>
      <c r="DQ107" s="20" t="s">
        <v>133</v>
      </c>
      <c r="DW107" s="20" t="s">
        <v>133</v>
      </c>
      <c r="DY107" s="20" t="s">
        <v>624</v>
      </c>
    </row>
    <row r="108" spans="1:129" s="22" customFormat="1" ht="12.5" x14ac:dyDescent="0.25">
      <c r="A108" s="19">
        <v>43614.395355833331</v>
      </c>
      <c r="B108" s="20" t="s">
        <v>625</v>
      </c>
      <c r="C108" s="20" t="s">
        <v>182</v>
      </c>
      <c r="D108" s="20" t="s">
        <v>626</v>
      </c>
      <c r="E108" s="20">
        <v>200100841</v>
      </c>
      <c r="F108" s="20" t="s">
        <v>627</v>
      </c>
      <c r="G108" s="20">
        <v>735464837</v>
      </c>
      <c r="H108" s="20" t="s">
        <v>184</v>
      </c>
      <c r="I108" s="20" t="s">
        <v>133</v>
      </c>
      <c r="N108" s="20" t="s">
        <v>133</v>
      </c>
      <c r="P108" s="20" t="s">
        <v>136</v>
      </c>
      <c r="Q108" s="20" t="s">
        <v>137</v>
      </c>
      <c r="Z108" s="20" t="s">
        <v>136</v>
      </c>
      <c r="AB108" s="20" t="s">
        <v>133</v>
      </c>
      <c r="AC108" s="20" t="s">
        <v>133</v>
      </c>
      <c r="AG108" s="20" t="s">
        <v>133</v>
      </c>
      <c r="AH108" s="20" t="s">
        <v>137</v>
      </c>
      <c r="AI108" s="20" t="s">
        <v>133</v>
      </c>
      <c r="AK108" s="20" t="s">
        <v>133</v>
      </c>
      <c r="AL108" s="20" t="s">
        <v>136</v>
      </c>
      <c r="AO108" s="20" t="s">
        <v>133</v>
      </c>
      <c r="AU108" s="20" t="s">
        <v>136</v>
      </c>
      <c r="AW108" s="20" t="s">
        <v>136</v>
      </c>
      <c r="BB108" s="20" t="s">
        <v>133</v>
      </c>
      <c r="BD108" s="20" t="s">
        <v>133</v>
      </c>
      <c r="BG108" s="20" t="s">
        <v>136</v>
      </c>
      <c r="BK108" s="20" t="s">
        <v>133</v>
      </c>
      <c r="BN108" s="20" t="s">
        <v>133</v>
      </c>
      <c r="BP108" s="20" t="s">
        <v>133</v>
      </c>
      <c r="BQ108" s="20" t="s">
        <v>133</v>
      </c>
      <c r="BU108" s="20" t="s">
        <v>133</v>
      </c>
      <c r="BV108" s="20" t="s">
        <v>133</v>
      </c>
      <c r="BW108" s="20" t="s">
        <v>133</v>
      </c>
      <c r="BY108" s="20" t="s">
        <v>133</v>
      </c>
      <c r="BZ108" s="20" t="s">
        <v>133</v>
      </c>
      <c r="CC108" s="20" t="s">
        <v>133</v>
      </c>
      <c r="CI108" s="20" t="s">
        <v>136</v>
      </c>
      <c r="CK108" s="20" t="s">
        <v>133</v>
      </c>
      <c r="CP108" s="20" t="s">
        <v>137</v>
      </c>
      <c r="CR108" s="20" t="s">
        <v>136</v>
      </c>
      <c r="CU108" s="20" t="s">
        <v>133</v>
      </c>
      <c r="CY108" s="20" t="s">
        <v>133</v>
      </c>
      <c r="DD108" s="20" t="s">
        <v>133</v>
      </c>
      <c r="DE108" s="20" t="s">
        <v>136</v>
      </c>
      <c r="DI108" s="20" t="s">
        <v>133</v>
      </c>
      <c r="DJ108" s="20" t="s">
        <v>133</v>
      </c>
      <c r="DK108" s="20" t="s">
        <v>133</v>
      </c>
      <c r="DM108" s="20" t="s">
        <v>137</v>
      </c>
      <c r="DN108" s="20" t="s">
        <v>133</v>
      </c>
      <c r="DQ108" s="20" t="s">
        <v>133</v>
      </c>
      <c r="DW108" s="20" t="s">
        <v>133</v>
      </c>
    </row>
    <row r="109" spans="1:129" s="22" customFormat="1" ht="12.5" x14ac:dyDescent="0.25">
      <c r="A109" s="19">
        <v>43616.3771546875</v>
      </c>
      <c r="B109" s="20" t="s">
        <v>628</v>
      </c>
      <c r="C109" s="20" t="s">
        <v>182</v>
      </c>
      <c r="D109" s="20" t="s">
        <v>629</v>
      </c>
      <c r="E109" s="20">
        <v>200100820</v>
      </c>
      <c r="F109" s="20" t="s">
        <v>630</v>
      </c>
      <c r="G109" s="21" t="s">
        <v>631</v>
      </c>
      <c r="H109" s="20" t="s">
        <v>184</v>
      </c>
      <c r="I109" s="20" t="s">
        <v>133</v>
      </c>
      <c r="J109" s="20" t="s">
        <v>133</v>
      </c>
      <c r="P109" s="20" t="s">
        <v>133</v>
      </c>
      <c r="S109" s="20" t="s">
        <v>133</v>
      </c>
      <c r="U109" s="20" t="s">
        <v>133</v>
      </c>
      <c r="V109" s="20" t="s">
        <v>133</v>
      </c>
      <c r="AA109" s="20" t="s">
        <v>133</v>
      </c>
      <c r="AB109" s="20" t="s">
        <v>133</v>
      </c>
      <c r="AC109" s="20" t="s">
        <v>133</v>
      </c>
      <c r="AF109" s="20" t="s">
        <v>133</v>
      </c>
      <c r="AH109" s="20" t="s">
        <v>133</v>
      </c>
      <c r="AI109" s="20" t="s">
        <v>133</v>
      </c>
      <c r="AK109" s="20" t="s">
        <v>133</v>
      </c>
      <c r="AL109" s="20" t="s">
        <v>136</v>
      </c>
      <c r="AN109" s="20" t="s">
        <v>133</v>
      </c>
      <c r="AO109" s="20" t="s">
        <v>133</v>
      </c>
      <c r="AV109" s="20" t="s">
        <v>133</v>
      </c>
      <c r="AW109" s="20" t="s">
        <v>133</v>
      </c>
      <c r="AX109" s="20" t="s">
        <v>133</v>
      </c>
      <c r="BD109" s="20" t="s">
        <v>133</v>
      </c>
      <c r="BG109" s="20" t="s">
        <v>133</v>
      </c>
      <c r="BI109" s="20" t="s">
        <v>133</v>
      </c>
      <c r="BJ109" s="20" t="s">
        <v>133</v>
      </c>
      <c r="BO109" s="20" t="s">
        <v>133</v>
      </c>
      <c r="BP109" s="20" t="s">
        <v>133</v>
      </c>
      <c r="BQ109" s="20" t="s">
        <v>133</v>
      </c>
      <c r="BT109" s="20" t="s">
        <v>136</v>
      </c>
      <c r="BV109" s="20" t="s">
        <v>133</v>
      </c>
      <c r="BW109" s="20" t="s">
        <v>136</v>
      </c>
      <c r="BY109" s="20" t="s">
        <v>133</v>
      </c>
      <c r="BZ109" s="20" t="s">
        <v>136</v>
      </c>
      <c r="CB109" s="20" t="s">
        <v>133</v>
      </c>
      <c r="CC109" s="20" t="s">
        <v>133</v>
      </c>
      <c r="CJ109" s="20" t="s">
        <v>133</v>
      </c>
      <c r="CK109" s="20" t="s">
        <v>133</v>
      </c>
      <c r="CL109" s="20" t="s">
        <v>136</v>
      </c>
      <c r="CR109" s="20" t="s">
        <v>133</v>
      </c>
      <c r="CU109" s="20" t="s">
        <v>133</v>
      </c>
      <c r="CW109" s="20" t="s">
        <v>133</v>
      </c>
      <c r="CX109" s="20" t="s">
        <v>133</v>
      </c>
      <c r="DC109" s="20" t="s">
        <v>133</v>
      </c>
      <c r="DD109" s="20" t="s">
        <v>133</v>
      </c>
      <c r="DE109" s="20" t="s">
        <v>133</v>
      </c>
      <c r="DH109" s="20" t="s">
        <v>133</v>
      </c>
      <c r="DJ109" s="20" t="s">
        <v>133</v>
      </c>
      <c r="DK109" s="20" t="s">
        <v>133</v>
      </c>
      <c r="DM109" s="20" t="s">
        <v>133</v>
      </c>
      <c r="DN109" s="20" t="s">
        <v>133</v>
      </c>
      <c r="DP109" s="20" t="s">
        <v>133</v>
      </c>
      <c r="DQ109" s="20" t="s">
        <v>133</v>
      </c>
      <c r="DX109" s="20" t="s">
        <v>133</v>
      </c>
    </row>
    <row r="110" spans="1:129" s="22" customFormat="1" ht="12.5" x14ac:dyDescent="0.25">
      <c r="A110" s="19">
        <v>43612.498356342592</v>
      </c>
      <c r="B110" s="20" t="s">
        <v>632</v>
      </c>
      <c r="C110" s="20" t="s">
        <v>182</v>
      </c>
      <c r="D110" s="20" t="s">
        <v>633</v>
      </c>
      <c r="E110" s="20">
        <v>200100858</v>
      </c>
      <c r="F110" s="20" t="s">
        <v>634</v>
      </c>
      <c r="G110" s="21" t="s">
        <v>635</v>
      </c>
      <c r="H110" s="20" t="s">
        <v>184</v>
      </c>
      <c r="I110" s="20" t="s">
        <v>133</v>
      </c>
      <c r="K110" s="20" t="s">
        <v>133</v>
      </c>
      <c r="P110" s="20" t="s">
        <v>133</v>
      </c>
      <c r="S110" s="20" t="s">
        <v>133</v>
      </c>
      <c r="Z110" s="20" t="s">
        <v>133</v>
      </c>
      <c r="AB110" s="20" t="s">
        <v>133</v>
      </c>
      <c r="AC110" s="20" t="s">
        <v>133</v>
      </c>
      <c r="AH110" s="20" t="s">
        <v>133</v>
      </c>
      <c r="AI110" s="20" t="s">
        <v>133</v>
      </c>
      <c r="AK110" s="20" t="s">
        <v>133</v>
      </c>
      <c r="AL110" s="20" t="s">
        <v>133</v>
      </c>
      <c r="AP110" s="20" t="s">
        <v>133</v>
      </c>
      <c r="AU110" s="20" t="s">
        <v>133</v>
      </c>
      <c r="AW110" s="20" t="s">
        <v>133</v>
      </c>
      <c r="AY110" s="20" t="s">
        <v>133</v>
      </c>
      <c r="BD110" s="20" t="s">
        <v>133</v>
      </c>
      <c r="BG110" s="20" t="s">
        <v>133</v>
      </c>
      <c r="BN110" s="20" t="s">
        <v>133</v>
      </c>
      <c r="BP110" s="20" t="s">
        <v>133</v>
      </c>
      <c r="BQ110" s="20" t="s">
        <v>133</v>
      </c>
      <c r="BV110" s="20" t="s">
        <v>133</v>
      </c>
      <c r="BW110" s="20" t="s">
        <v>133</v>
      </c>
      <c r="BY110" s="20" t="s">
        <v>133</v>
      </c>
      <c r="CD110" s="20" t="s">
        <v>133</v>
      </c>
      <c r="CI110" s="20" t="s">
        <v>133</v>
      </c>
      <c r="CK110" s="20" t="s">
        <v>133</v>
      </c>
      <c r="CM110" s="20" t="s">
        <v>133</v>
      </c>
      <c r="CR110" s="20" t="s">
        <v>133</v>
      </c>
      <c r="CU110" s="20" t="s">
        <v>133</v>
      </c>
      <c r="DB110" s="20" t="s">
        <v>133</v>
      </c>
      <c r="DD110" s="20" t="s">
        <v>133</v>
      </c>
      <c r="DE110" s="20" t="s">
        <v>133</v>
      </c>
      <c r="DJ110" s="20" t="s">
        <v>133</v>
      </c>
      <c r="DK110" s="20" t="s">
        <v>133</v>
      </c>
      <c r="DM110" s="20" t="s">
        <v>133</v>
      </c>
      <c r="DN110" s="20" t="s">
        <v>133</v>
      </c>
      <c r="DR110" s="20" t="s">
        <v>133</v>
      </c>
      <c r="DW110" s="20" t="s">
        <v>133</v>
      </c>
    </row>
    <row r="111" spans="1:129" ht="12.5" x14ac:dyDescent="0.25">
      <c r="A111" s="6"/>
      <c r="B111" s="7"/>
      <c r="C111" s="7"/>
      <c r="D111" s="7"/>
      <c r="E111" s="7"/>
      <c r="F111" s="7"/>
      <c r="G111" s="8"/>
      <c r="H111" s="7"/>
      <c r="I111" s="9"/>
      <c r="P111" s="9"/>
      <c r="W111" s="9"/>
      <c r="Z111" s="9"/>
      <c r="AB111" s="9"/>
      <c r="AC111" s="9"/>
      <c r="AG111" s="9"/>
      <c r="AH111" s="9"/>
      <c r="AI111" s="9"/>
      <c r="AJ111" s="9"/>
      <c r="AL111" s="9"/>
      <c r="AO111" s="9"/>
      <c r="AU111" s="9"/>
      <c r="AW111" s="10"/>
      <c r="BD111" s="10"/>
      <c r="BK111" s="10"/>
      <c r="BN111" s="10"/>
      <c r="BP111" s="10"/>
      <c r="BQ111" s="10"/>
      <c r="BU111" s="10"/>
      <c r="BV111" s="10"/>
      <c r="BW111" s="10"/>
      <c r="BZ111" s="10"/>
      <c r="CC111" s="10"/>
      <c r="CI111" s="10"/>
      <c r="CK111" s="11"/>
      <c r="CP111" s="11"/>
      <c r="CR111" s="11"/>
      <c r="CY111" s="11"/>
      <c r="DB111" s="11"/>
      <c r="DD111" s="11"/>
      <c r="DE111" s="11"/>
      <c r="DI111" s="11"/>
      <c r="DJ111" s="11"/>
      <c r="DK111" s="11"/>
      <c r="DN111" s="11"/>
      <c r="DQ111" s="11"/>
      <c r="DW111" s="11"/>
    </row>
    <row r="112" spans="1:129" ht="12.5" x14ac:dyDescent="0.25">
      <c r="A112" s="6"/>
      <c r="B112" s="7"/>
      <c r="C112" s="7"/>
      <c r="D112" s="7"/>
      <c r="E112" s="7"/>
      <c r="F112" s="7"/>
      <c r="G112" s="8"/>
      <c r="H112" s="7"/>
      <c r="I112" s="9"/>
      <c r="P112" s="9"/>
      <c r="W112" s="9"/>
      <c r="Z112" s="9"/>
      <c r="AB112" s="9"/>
      <c r="AC112" s="9"/>
      <c r="AG112" s="9"/>
      <c r="AH112" s="9"/>
      <c r="AI112" s="9"/>
      <c r="AJ112" s="9"/>
      <c r="AL112" s="9"/>
      <c r="AO112" s="9"/>
      <c r="AU112" s="9"/>
      <c r="AW112" s="10"/>
      <c r="BD112" s="10"/>
      <c r="BK112" s="10"/>
      <c r="BN112" s="10"/>
      <c r="BP112" s="10"/>
      <c r="BQ112" s="10"/>
      <c r="BU112" s="10"/>
      <c r="BV112" s="10"/>
      <c r="BW112" s="10"/>
      <c r="BZ112" s="10"/>
      <c r="CC112" s="10"/>
      <c r="CI112" s="10"/>
      <c r="CK112" s="11"/>
      <c r="CP112" s="11"/>
      <c r="CR112" s="11"/>
      <c r="CY112" s="11"/>
      <c r="DB112" s="11"/>
      <c r="DD112" s="11"/>
      <c r="DE112" s="11"/>
      <c r="DI112" s="11"/>
      <c r="DJ112" s="11"/>
      <c r="DK112" s="11"/>
      <c r="DN112" s="11"/>
      <c r="DQ112" s="11"/>
      <c r="DW112" s="11"/>
    </row>
    <row r="113" spans="1:128" ht="12.5" x14ac:dyDescent="0.25">
      <c r="A113" s="6"/>
      <c r="B113" s="7"/>
      <c r="C113" s="7"/>
      <c r="D113" s="7"/>
      <c r="E113" s="7"/>
      <c r="F113" s="7"/>
      <c r="G113" s="8"/>
      <c r="H113" s="7"/>
      <c r="I113" s="9"/>
      <c r="P113" s="9"/>
      <c r="W113" s="9"/>
      <c r="Z113" s="9"/>
      <c r="AB113" s="9"/>
      <c r="AC113" s="9"/>
      <c r="AG113" s="9"/>
      <c r="AH113" s="9"/>
      <c r="AI113" s="9"/>
      <c r="AJ113" s="9"/>
      <c r="AL113" s="9"/>
      <c r="AO113" s="9"/>
      <c r="AU113" s="9"/>
      <c r="AW113" s="10"/>
      <c r="BD113" s="10"/>
      <c r="BK113" s="10"/>
      <c r="BN113" s="10"/>
      <c r="BP113" s="10"/>
      <c r="BQ113" s="10"/>
      <c r="BU113" s="10"/>
      <c r="BV113" s="10"/>
      <c r="BW113" s="10"/>
      <c r="BZ113" s="10"/>
      <c r="CC113" s="10"/>
      <c r="CI113" s="10"/>
      <c r="CK113" s="11"/>
      <c r="CP113" s="11"/>
      <c r="CR113" s="11"/>
      <c r="CY113" s="11"/>
      <c r="DB113" s="11"/>
      <c r="DD113" s="11"/>
      <c r="DE113" s="11"/>
      <c r="DI113" s="11"/>
      <c r="DJ113" s="11"/>
      <c r="DK113" s="11"/>
      <c r="DN113" s="11"/>
      <c r="DQ113" s="11"/>
      <c r="DW113" s="11"/>
    </row>
    <row r="114" spans="1:128" ht="12.5" x14ac:dyDescent="0.25">
      <c r="A114" s="6"/>
      <c r="B114" s="7"/>
      <c r="C114" s="7"/>
      <c r="D114" s="7"/>
      <c r="E114" s="7"/>
      <c r="F114" s="7"/>
      <c r="G114" s="8"/>
      <c r="H114" s="7"/>
      <c r="I114" s="9"/>
      <c r="P114" s="9"/>
      <c r="W114" s="9"/>
      <c r="Z114" s="9"/>
      <c r="AB114" s="9"/>
      <c r="AC114" s="9"/>
      <c r="AG114" s="9"/>
      <c r="AH114" s="9"/>
      <c r="AI114" s="9"/>
      <c r="AJ114" s="9"/>
      <c r="AL114" s="9"/>
      <c r="AO114" s="9"/>
      <c r="AU114" s="9"/>
      <c r="AW114" s="10"/>
      <c r="BD114" s="10"/>
      <c r="BK114" s="10"/>
      <c r="BN114" s="10"/>
      <c r="BP114" s="10"/>
      <c r="BQ114" s="10"/>
      <c r="BU114" s="10"/>
      <c r="BV114" s="10"/>
      <c r="BW114" s="10"/>
      <c r="BZ114" s="10"/>
      <c r="CC114" s="10"/>
      <c r="CI114" s="10"/>
      <c r="CK114" s="11"/>
      <c r="CP114" s="11"/>
      <c r="CR114" s="11"/>
      <c r="CY114" s="11"/>
      <c r="DB114" s="11"/>
      <c r="DD114" s="11"/>
      <c r="DE114" s="11"/>
      <c r="DI114" s="11"/>
      <c r="DJ114" s="11"/>
      <c r="DK114" s="11"/>
      <c r="DN114" s="11"/>
      <c r="DQ114" s="11"/>
      <c r="DW114" s="11"/>
    </row>
    <row r="115" spans="1:128" ht="12.5" x14ac:dyDescent="0.25">
      <c r="A115" s="6"/>
      <c r="B115" s="7"/>
      <c r="C115" s="7"/>
      <c r="D115" s="7"/>
      <c r="E115" s="7"/>
      <c r="F115" s="7"/>
      <c r="G115" s="8"/>
      <c r="H115" s="7"/>
      <c r="I115" s="9"/>
      <c r="P115" s="9"/>
      <c r="W115" s="9"/>
      <c r="Z115" s="9"/>
      <c r="AB115" s="9"/>
      <c r="AC115" s="9"/>
      <c r="AG115" s="9"/>
      <c r="AH115" s="9"/>
      <c r="AI115" s="9"/>
      <c r="AJ115" s="9"/>
      <c r="AL115" s="9"/>
      <c r="AO115" s="9"/>
      <c r="AU115" s="9"/>
      <c r="AW115" s="10"/>
      <c r="BD115" s="10"/>
      <c r="BK115" s="10"/>
      <c r="BN115" s="10"/>
      <c r="BP115" s="10"/>
      <c r="BQ115" s="10"/>
      <c r="BU115" s="10"/>
      <c r="BV115" s="10"/>
      <c r="BW115" s="10"/>
      <c r="BZ115" s="10"/>
      <c r="CC115" s="10"/>
      <c r="CI115" s="10"/>
      <c r="CK115" s="11"/>
      <c r="CP115" s="11"/>
      <c r="CR115" s="11"/>
      <c r="CY115" s="11"/>
      <c r="DB115" s="11"/>
      <c r="DD115" s="11"/>
      <c r="DE115" s="11"/>
      <c r="DI115" s="11"/>
      <c r="DJ115" s="11"/>
      <c r="DK115" s="11"/>
      <c r="DN115" s="11"/>
      <c r="DQ115" s="11"/>
      <c r="DW115" s="11"/>
    </row>
    <row r="116" spans="1:128" ht="12.5" x14ac:dyDescent="0.25">
      <c r="A116" s="6"/>
      <c r="B116" s="7"/>
      <c r="C116" s="7"/>
      <c r="D116" s="7"/>
      <c r="E116" s="7"/>
      <c r="F116" s="7"/>
      <c r="G116" s="8"/>
      <c r="H116" s="7"/>
      <c r="I116" s="9"/>
      <c r="P116" s="9"/>
      <c r="W116" s="9"/>
      <c r="Z116" s="9"/>
      <c r="AB116" s="9"/>
      <c r="AC116" s="9"/>
      <c r="AG116" s="9"/>
      <c r="AH116" s="9"/>
      <c r="AI116" s="9"/>
      <c r="AJ116" s="9"/>
      <c r="AL116" s="9"/>
      <c r="AO116" s="9"/>
      <c r="AU116" s="9"/>
      <c r="AW116" s="10"/>
      <c r="BD116" s="10"/>
      <c r="BK116" s="10"/>
      <c r="BN116" s="10"/>
      <c r="BP116" s="10"/>
      <c r="BQ116" s="10"/>
      <c r="BU116" s="10"/>
      <c r="BV116" s="10"/>
      <c r="BW116" s="10"/>
      <c r="BZ116" s="10"/>
      <c r="CC116" s="10"/>
      <c r="CI116" s="10"/>
      <c r="CK116" s="11"/>
      <c r="CP116" s="11"/>
      <c r="CR116" s="11"/>
      <c r="CY116" s="11"/>
      <c r="DB116" s="11"/>
      <c r="DD116" s="11"/>
      <c r="DE116" s="11"/>
      <c r="DI116" s="11"/>
      <c r="DJ116" s="11"/>
      <c r="DK116" s="11"/>
      <c r="DN116" s="11"/>
      <c r="DQ116" s="11"/>
      <c r="DW116" s="11"/>
    </row>
    <row r="117" spans="1:128" ht="12.5" x14ac:dyDescent="0.25">
      <c r="A117" s="6"/>
      <c r="B117" s="7"/>
      <c r="C117" s="7"/>
      <c r="D117" s="7"/>
      <c r="E117" s="7"/>
      <c r="F117" s="7"/>
      <c r="G117" s="8"/>
      <c r="H117" s="7"/>
      <c r="I117" s="9"/>
      <c r="P117" s="9"/>
      <c r="W117" s="9"/>
      <c r="Z117" s="9"/>
      <c r="AB117" s="9"/>
      <c r="AC117" s="9"/>
      <c r="AG117" s="9"/>
      <c r="AH117" s="9"/>
      <c r="AI117" s="9"/>
      <c r="AJ117" s="9"/>
      <c r="AL117" s="9"/>
      <c r="AO117" s="9"/>
      <c r="AU117" s="9"/>
      <c r="AW117" s="10"/>
      <c r="BD117" s="10"/>
      <c r="BK117" s="10"/>
      <c r="BN117" s="10"/>
      <c r="BP117" s="10"/>
      <c r="BQ117" s="10"/>
      <c r="BU117" s="10"/>
      <c r="BV117" s="10"/>
      <c r="BW117" s="10"/>
      <c r="BZ117" s="10"/>
      <c r="CC117" s="10"/>
      <c r="CI117" s="10"/>
      <c r="CK117" s="11"/>
      <c r="CP117" s="11"/>
      <c r="CR117" s="11"/>
      <c r="CY117" s="11"/>
      <c r="DB117" s="11"/>
      <c r="DD117" s="11"/>
      <c r="DE117" s="11"/>
      <c r="DI117" s="11"/>
      <c r="DJ117" s="11"/>
      <c r="DK117" s="11"/>
      <c r="DN117" s="11"/>
      <c r="DQ117" s="11"/>
      <c r="DW117" s="11"/>
    </row>
    <row r="118" spans="1:128" ht="12.5" x14ac:dyDescent="0.25">
      <c r="A118" s="6"/>
      <c r="B118" s="7"/>
      <c r="C118" s="7"/>
      <c r="D118" s="7"/>
      <c r="E118" s="7"/>
      <c r="F118" s="7"/>
      <c r="G118" s="8"/>
      <c r="H118" s="7"/>
      <c r="I118" s="9"/>
      <c r="P118" s="9"/>
      <c r="W118" s="9"/>
      <c r="Z118" s="9"/>
      <c r="AB118" s="9"/>
      <c r="AC118" s="9"/>
      <c r="AG118" s="9"/>
      <c r="AH118" s="9"/>
      <c r="AI118" s="9"/>
      <c r="AJ118" s="9"/>
      <c r="AL118" s="9"/>
      <c r="AO118" s="9"/>
      <c r="AU118" s="9"/>
      <c r="AW118" s="10"/>
      <c r="BD118" s="10"/>
      <c r="BK118" s="10"/>
      <c r="BN118" s="10"/>
      <c r="BP118" s="10"/>
      <c r="BQ118" s="10"/>
      <c r="BU118" s="10"/>
      <c r="BV118" s="10"/>
      <c r="BW118" s="10"/>
      <c r="BZ118" s="10"/>
      <c r="CC118" s="10"/>
      <c r="CI118" s="10"/>
      <c r="CK118" s="11"/>
      <c r="CP118" s="11"/>
      <c r="CR118" s="11"/>
      <c r="CY118" s="11"/>
      <c r="DB118" s="11"/>
      <c r="DD118" s="11"/>
      <c r="DE118" s="11"/>
      <c r="DI118" s="11"/>
      <c r="DJ118" s="11"/>
      <c r="DK118" s="11"/>
      <c r="DN118" s="11"/>
      <c r="DQ118" s="11"/>
      <c r="DW118" s="11"/>
    </row>
    <row r="121" spans="1:128" s="15" customFormat="1" ht="15.75" customHeight="1" x14ac:dyDescent="0.25"/>
    <row r="122" spans="1:128" ht="15.75" hidden="1" customHeight="1" x14ac:dyDescent="0.3">
      <c r="B122" s="16" t="s">
        <v>144</v>
      </c>
      <c r="C122" s="1">
        <f>COUNTIF(C$2:C$121, "Alfred Nzo East")</f>
        <v>7</v>
      </c>
      <c r="H122" s="12" t="s">
        <v>133</v>
      </c>
      <c r="I122" s="13">
        <f t="shared" ref="I122:AN122" si="0">COUNTIF(I$2:I$121, "According to teaching plan")</f>
        <v>69</v>
      </c>
      <c r="J122" s="13">
        <f t="shared" si="0"/>
        <v>42</v>
      </c>
      <c r="K122" s="13">
        <f t="shared" si="0"/>
        <v>37</v>
      </c>
      <c r="L122" s="13">
        <f t="shared" si="0"/>
        <v>8</v>
      </c>
      <c r="M122" s="13">
        <f t="shared" si="0"/>
        <v>5</v>
      </c>
      <c r="N122" s="13">
        <f t="shared" si="0"/>
        <v>35</v>
      </c>
      <c r="O122" s="13">
        <f t="shared" si="0"/>
        <v>0</v>
      </c>
      <c r="P122" s="13">
        <f t="shared" si="0"/>
        <v>88</v>
      </c>
      <c r="Q122" s="13">
        <f t="shared" si="0"/>
        <v>2</v>
      </c>
      <c r="R122" s="13">
        <f t="shared" si="0"/>
        <v>48</v>
      </c>
      <c r="S122" s="13">
        <f t="shared" si="0"/>
        <v>37</v>
      </c>
      <c r="T122" s="13">
        <f t="shared" si="0"/>
        <v>1</v>
      </c>
      <c r="U122" s="13">
        <f t="shared" si="0"/>
        <v>7</v>
      </c>
      <c r="V122" s="13">
        <f t="shared" si="0"/>
        <v>11</v>
      </c>
      <c r="W122" s="13">
        <f t="shared" si="0"/>
        <v>32</v>
      </c>
      <c r="X122" s="13">
        <f t="shared" si="0"/>
        <v>3</v>
      </c>
      <c r="Y122" s="13">
        <f t="shared" si="0"/>
        <v>20</v>
      </c>
      <c r="Z122" s="13">
        <f t="shared" si="0"/>
        <v>66</v>
      </c>
      <c r="AA122" s="13">
        <f t="shared" si="0"/>
        <v>46</v>
      </c>
      <c r="AB122" s="13">
        <f t="shared" si="0"/>
        <v>71</v>
      </c>
      <c r="AC122" s="13">
        <f t="shared" si="0"/>
        <v>73</v>
      </c>
      <c r="AD122" s="13">
        <f t="shared" si="0"/>
        <v>4</v>
      </c>
      <c r="AE122" s="13">
        <f t="shared" si="0"/>
        <v>10</v>
      </c>
      <c r="AF122" s="13">
        <f t="shared" si="0"/>
        <v>25</v>
      </c>
      <c r="AG122" s="13">
        <f t="shared" si="0"/>
        <v>39</v>
      </c>
      <c r="AH122" s="13">
        <f t="shared" si="0"/>
        <v>97</v>
      </c>
      <c r="AI122" s="13">
        <f t="shared" si="0"/>
        <v>91</v>
      </c>
      <c r="AJ122" s="13">
        <f t="shared" si="0"/>
        <v>1</v>
      </c>
      <c r="AK122" s="13">
        <f t="shared" si="0"/>
        <v>89</v>
      </c>
      <c r="AL122" s="13">
        <f t="shared" si="0"/>
        <v>68</v>
      </c>
      <c r="AM122" s="13">
        <f t="shared" si="0"/>
        <v>2</v>
      </c>
      <c r="AN122" s="13">
        <f t="shared" si="0"/>
        <v>14</v>
      </c>
      <c r="AO122" s="13">
        <f t="shared" ref="AO122:BT122" si="1">COUNTIF(AO$2:AO$121, "According to teaching plan")</f>
        <v>82</v>
      </c>
      <c r="AP122" s="13">
        <f t="shared" si="1"/>
        <v>2</v>
      </c>
      <c r="AQ122" s="13">
        <f t="shared" si="1"/>
        <v>0</v>
      </c>
      <c r="AR122" s="13">
        <f t="shared" si="1"/>
        <v>3</v>
      </c>
      <c r="AS122" s="13">
        <f t="shared" si="1"/>
        <v>4</v>
      </c>
      <c r="AT122" s="13">
        <f t="shared" si="1"/>
        <v>3</v>
      </c>
      <c r="AU122" s="13">
        <f t="shared" si="1"/>
        <v>52</v>
      </c>
      <c r="AV122" s="13">
        <f t="shared" si="1"/>
        <v>21</v>
      </c>
      <c r="AW122" s="13">
        <f t="shared" si="1"/>
        <v>70</v>
      </c>
      <c r="AX122" s="13">
        <f t="shared" si="1"/>
        <v>43</v>
      </c>
      <c r="AY122" s="13">
        <f t="shared" si="1"/>
        <v>36</v>
      </c>
      <c r="AZ122" s="13">
        <f t="shared" si="1"/>
        <v>2</v>
      </c>
      <c r="BA122" s="13">
        <f t="shared" si="1"/>
        <v>4</v>
      </c>
      <c r="BB122" s="13">
        <f t="shared" si="1"/>
        <v>30</v>
      </c>
      <c r="BC122" s="13">
        <f t="shared" si="1"/>
        <v>1</v>
      </c>
      <c r="BD122" s="13">
        <f t="shared" si="1"/>
        <v>87</v>
      </c>
      <c r="BE122" s="13">
        <f t="shared" si="1"/>
        <v>3</v>
      </c>
      <c r="BF122" s="13">
        <f t="shared" si="1"/>
        <v>47</v>
      </c>
      <c r="BG122" s="13">
        <f t="shared" si="1"/>
        <v>34</v>
      </c>
      <c r="BH122" s="13">
        <f t="shared" si="1"/>
        <v>1</v>
      </c>
      <c r="BI122" s="13">
        <f t="shared" si="1"/>
        <v>7</v>
      </c>
      <c r="BJ122" s="13">
        <f t="shared" si="1"/>
        <v>11</v>
      </c>
      <c r="BK122" s="13">
        <f t="shared" si="1"/>
        <v>34</v>
      </c>
      <c r="BL122" s="13">
        <f t="shared" si="1"/>
        <v>3</v>
      </c>
      <c r="BM122" s="13">
        <f t="shared" si="1"/>
        <v>19</v>
      </c>
      <c r="BN122" s="13">
        <f t="shared" si="1"/>
        <v>64</v>
      </c>
      <c r="BO122" s="13">
        <f t="shared" si="1"/>
        <v>45</v>
      </c>
      <c r="BP122" s="13">
        <f t="shared" si="1"/>
        <v>71</v>
      </c>
      <c r="BQ122" s="13">
        <f t="shared" si="1"/>
        <v>72</v>
      </c>
      <c r="BR122" s="13">
        <f t="shared" si="1"/>
        <v>6</v>
      </c>
      <c r="BS122" s="13">
        <f t="shared" si="1"/>
        <v>11</v>
      </c>
      <c r="BT122" s="13">
        <f t="shared" si="1"/>
        <v>23</v>
      </c>
      <c r="BU122" s="13">
        <f t="shared" ref="BU122:CZ122" si="2">COUNTIF(BU$2:BU$121, "According to teaching plan")</f>
        <v>41</v>
      </c>
      <c r="BV122" s="13">
        <f t="shared" si="2"/>
        <v>95</v>
      </c>
      <c r="BW122" s="13">
        <f t="shared" si="2"/>
        <v>92</v>
      </c>
      <c r="BX122" s="13">
        <f t="shared" si="2"/>
        <v>3</v>
      </c>
      <c r="BY122" s="13">
        <f t="shared" si="2"/>
        <v>92</v>
      </c>
      <c r="BZ122" s="13">
        <f t="shared" si="2"/>
        <v>78</v>
      </c>
      <c r="CA122" s="13">
        <f t="shared" si="2"/>
        <v>2</v>
      </c>
      <c r="CB122" s="13">
        <f t="shared" si="2"/>
        <v>14</v>
      </c>
      <c r="CC122" s="13">
        <f t="shared" si="2"/>
        <v>79</v>
      </c>
      <c r="CD122" s="13">
        <f t="shared" si="2"/>
        <v>4</v>
      </c>
      <c r="CE122" s="13">
        <f t="shared" si="2"/>
        <v>0</v>
      </c>
      <c r="CF122" s="13">
        <f t="shared" si="2"/>
        <v>4</v>
      </c>
      <c r="CG122" s="13">
        <f t="shared" si="2"/>
        <v>3</v>
      </c>
      <c r="CH122" s="13">
        <f t="shared" si="2"/>
        <v>4</v>
      </c>
      <c r="CI122" s="13">
        <f t="shared" si="2"/>
        <v>51</v>
      </c>
      <c r="CJ122" s="13">
        <f t="shared" si="2"/>
        <v>21</v>
      </c>
      <c r="CK122" s="13">
        <f t="shared" si="2"/>
        <v>72</v>
      </c>
      <c r="CL122" s="13">
        <f t="shared" si="2"/>
        <v>41</v>
      </c>
      <c r="CM122" s="13">
        <f t="shared" si="2"/>
        <v>35</v>
      </c>
      <c r="CN122" s="13">
        <f t="shared" si="2"/>
        <v>2</v>
      </c>
      <c r="CO122" s="13">
        <f t="shared" si="2"/>
        <v>3</v>
      </c>
      <c r="CP122" s="13">
        <f t="shared" si="2"/>
        <v>29</v>
      </c>
      <c r="CQ122" s="13">
        <f t="shared" si="2"/>
        <v>1</v>
      </c>
      <c r="CR122" s="13">
        <f t="shared" si="2"/>
        <v>88</v>
      </c>
      <c r="CS122" s="13">
        <f t="shared" si="2"/>
        <v>1</v>
      </c>
      <c r="CT122" s="13">
        <f t="shared" si="2"/>
        <v>51</v>
      </c>
      <c r="CU122" s="13">
        <f t="shared" si="2"/>
        <v>36</v>
      </c>
      <c r="CV122" s="13">
        <f t="shared" si="2"/>
        <v>1</v>
      </c>
      <c r="CW122" s="13">
        <f t="shared" si="2"/>
        <v>7</v>
      </c>
      <c r="CX122" s="13">
        <f t="shared" si="2"/>
        <v>11</v>
      </c>
      <c r="CY122" s="13">
        <f t="shared" si="2"/>
        <v>32</v>
      </c>
      <c r="CZ122" s="13">
        <f t="shared" si="2"/>
        <v>3</v>
      </c>
      <c r="DA122" s="13">
        <f t="shared" ref="DA122:DX122" si="3">COUNTIF(DA$2:DA$121, "According to teaching plan")</f>
        <v>20</v>
      </c>
      <c r="DB122" s="13">
        <f t="shared" si="3"/>
        <v>66</v>
      </c>
      <c r="DC122" s="13">
        <f t="shared" si="3"/>
        <v>46</v>
      </c>
      <c r="DD122" s="13">
        <f t="shared" si="3"/>
        <v>75</v>
      </c>
      <c r="DE122" s="13">
        <f t="shared" si="3"/>
        <v>72</v>
      </c>
      <c r="DF122" s="13">
        <f t="shared" si="3"/>
        <v>5</v>
      </c>
      <c r="DG122" s="13">
        <f t="shared" si="3"/>
        <v>10</v>
      </c>
      <c r="DH122" s="13">
        <f t="shared" si="3"/>
        <v>25</v>
      </c>
      <c r="DI122" s="13">
        <f t="shared" si="3"/>
        <v>41</v>
      </c>
      <c r="DJ122" s="13">
        <f t="shared" si="3"/>
        <v>99</v>
      </c>
      <c r="DK122" s="13">
        <f t="shared" si="3"/>
        <v>92</v>
      </c>
      <c r="DL122" s="13">
        <f t="shared" si="3"/>
        <v>1</v>
      </c>
      <c r="DM122" s="13">
        <f t="shared" si="3"/>
        <v>94</v>
      </c>
      <c r="DN122" s="13">
        <f t="shared" si="3"/>
        <v>80</v>
      </c>
      <c r="DO122" s="13">
        <f t="shared" si="3"/>
        <v>4</v>
      </c>
      <c r="DP122" s="13">
        <f t="shared" si="3"/>
        <v>15</v>
      </c>
      <c r="DQ122" s="13">
        <f t="shared" si="3"/>
        <v>81</v>
      </c>
      <c r="DR122" s="13">
        <f t="shared" si="3"/>
        <v>2</v>
      </c>
      <c r="DS122" s="13">
        <f t="shared" si="3"/>
        <v>0</v>
      </c>
      <c r="DT122" s="13">
        <f t="shared" si="3"/>
        <v>5</v>
      </c>
      <c r="DU122" s="13">
        <f t="shared" si="3"/>
        <v>3</v>
      </c>
      <c r="DV122" s="13">
        <f t="shared" si="3"/>
        <v>4</v>
      </c>
      <c r="DW122" s="13">
        <f t="shared" si="3"/>
        <v>51</v>
      </c>
      <c r="DX122" s="13">
        <f t="shared" si="3"/>
        <v>20</v>
      </c>
    </row>
    <row r="123" spans="1:128" ht="15.75" hidden="1" customHeight="1" x14ac:dyDescent="0.3">
      <c r="B123" s="16" t="s">
        <v>177</v>
      </c>
      <c r="C123" s="1">
        <f>COUNTIF(C$2:C$121, "Alfred Nzo West")</f>
        <v>4</v>
      </c>
      <c r="H123" s="12" t="s">
        <v>136</v>
      </c>
      <c r="I123" s="13">
        <f t="shared" ref="I123:AN123" si="4">COUNTIF(I$2:I$121, "±1 week behind")</f>
        <v>4</v>
      </c>
      <c r="J123" s="13">
        <f t="shared" si="4"/>
        <v>2</v>
      </c>
      <c r="K123" s="13">
        <f t="shared" si="4"/>
        <v>3</v>
      </c>
      <c r="L123" s="13">
        <f t="shared" si="4"/>
        <v>0</v>
      </c>
      <c r="M123" s="13">
        <f t="shared" si="4"/>
        <v>0</v>
      </c>
      <c r="N123" s="13">
        <f t="shared" si="4"/>
        <v>1</v>
      </c>
      <c r="O123" s="13">
        <f t="shared" si="4"/>
        <v>1</v>
      </c>
      <c r="P123" s="13">
        <f t="shared" si="4"/>
        <v>6</v>
      </c>
      <c r="Q123" s="13">
        <f t="shared" si="4"/>
        <v>0</v>
      </c>
      <c r="R123" s="13">
        <f t="shared" si="4"/>
        <v>5</v>
      </c>
      <c r="S123" s="13">
        <f t="shared" si="4"/>
        <v>1</v>
      </c>
      <c r="T123" s="13">
        <f t="shared" si="4"/>
        <v>0</v>
      </c>
      <c r="U123" s="13">
        <f t="shared" si="4"/>
        <v>0</v>
      </c>
      <c r="V123" s="13">
        <f t="shared" si="4"/>
        <v>1</v>
      </c>
      <c r="W123" s="13">
        <f t="shared" si="4"/>
        <v>2</v>
      </c>
      <c r="X123" s="13">
        <f t="shared" si="4"/>
        <v>0</v>
      </c>
      <c r="Y123" s="13">
        <f t="shared" si="4"/>
        <v>1</v>
      </c>
      <c r="Z123" s="13">
        <f t="shared" si="4"/>
        <v>9</v>
      </c>
      <c r="AA123" s="13">
        <f t="shared" si="4"/>
        <v>4</v>
      </c>
      <c r="AB123" s="13">
        <f t="shared" si="4"/>
        <v>4</v>
      </c>
      <c r="AC123" s="13">
        <f t="shared" si="4"/>
        <v>3</v>
      </c>
      <c r="AD123" s="13">
        <f t="shared" si="4"/>
        <v>0</v>
      </c>
      <c r="AE123" s="13">
        <f t="shared" si="4"/>
        <v>0</v>
      </c>
      <c r="AF123" s="13">
        <f t="shared" si="4"/>
        <v>0</v>
      </c>
      <c r="AG123" s="13">
        <f t="shared" si="4"/>
        <v>8</v>
      </c>
      <c r="AH123" s="13">
        <f t="shared" si="4"/>
        <v>4</v>
      </c>
      <c r="AI123" s="13">
        <f t="shared" si="4"/>
        <v>5</v>
      </c>
      <c r="AJ123" s="13">
        <f t="shared" si="4"/>
        <v>0</v>
      </c>
      <c r="AK123" s="13">
        <f t="shared" si="4"/>
        <v>6</v>
      </c>
      <c r="AL123" s="13">
        <f t="shared" si="4"/>
        <v>17</v>
      </c>
      <c r="AM123" s="13">
        <f t="shared" si="4"/>
        <v>1</v>
      </c>
      <c r="AN123" s="13">
        <f t="shared" si="4"/>
        <v>0</v>
      </c>
      <c r="AO123" s="13">
        <f t="shared" ref="AO123:BT123" si="5">COUNTIF(AO$2:AO$121, "±1 week behind")</f>
        <v>10</v>
      </c>
      <c r="AP123" s="13">
        <f t="shared" si="5"/>
        <v>0</v>
      </c>
      <c r="AQ123" s="13">
        <f t="shared" si="5"/>
        <v>0</v>
      </c>
      <c r="AR123" s="13">
        <f t="shared" si="5"/>
        <v>2</v>
      </c>
      <c r="AS123" s="13">
        <f t="shared" si="5"/>
        <v>0</v>
      </c>
      <c r="AT123" s="13">
        <f t="shared" si="5"/>
        <v>1</v>
      </c>
      <c r="AU123" s="13">
        <f t="shared" si="5"/>
        <v>3</v>
      </c>
      <c r="AV123" s="13">
        <f t="shared" si="5"/>
        <v>0</v>
      </c>
      <c r="AW123" s="13">
        <f t="shared" si="5"/>
        <v>5</v>
      </c>
      <c r="AX123" s="13">
        <f t="shared" si="5"/>
        <v>1</v>
      </c>
      <c r="AY123" s="13">
        <f t="shared" si="5"/>
        <v>3</v>
      </c>
      <c r="AZ123" s="13">
        <f t="shared" si="5"/>
        <v>0</v>
      </c>
      <c r="BA123" s="13">
        <f t="shared" si="5"/>
        <v>0</v>
      </c>
      <c r="BB123" s="13">
        <f t="shared" si="5"/>
        <v>3</v>
      </c>
      <c r="BC123" s="13">
        <f t="shared" si="5"/>
        <v>0</v>
      </c>
      <c r="BD123" s="13">
        <f t="shared" si="5"/>
        <v>6</v>
      </c>
      <c r="BE123" s="13">
        <f t="shared" si="5"/>
        <v>1</v>
      </c>
      <c r="BF123" s="13">
        <f t="shared" si="5"/>
        <v>5</v>
      </c>
      <c r="BG123" s="13">
        <f t="shared" si="5"/>
        <v>3</v>
      </c>
      <c r="BH123" s="13">
        <f t="shared" si="5"/>
        <v>0</v>
      </c>
      <c r="BI123" s="13">
        <f t="shared" si="5"/>
        <v>0</v>
      </c>
      <c r="BJ123" s="13">
        <f t="shared" si="5"/>
        <v>0</v>
      </c>
      <c r="BK123" s="13">
        <f t="shared" si="5"/>
        <v>1</v>
      </c>
      <c r="BL123" s="13">
        <f t="shared" si="5"/>
        <v>0</v>
      </c>
      <c r="BM123" s="13">
        <f t="shared" si="5"/>
        <v>1</v>
      </c>
      <c r="BN123" s="13">
        <f t="shared" si="5"/>
        <v>10</v>
      </c>
      <c r="BO123" s="13">
        <f t="shared" si="5"/>
        <v>5</v>
      </c>
      <c r="BP123" s="13">
        <f t="shared" si="5"/>
        <v>6</v>
      </c>
      <c r="BQ123" s="13">
        <f t="shared" si="5"/>
        <v>3</v>
      </c>
      <c r="BR123" s="13">
        <f t="shared" si="5"/>
        <v>1</v>
      </c>
      <c r="BS123" s="13">
        <f t="shared" si="5"/>
        <v>0</v>
      </c>
      <c r="BT123" s="13">
        <f t="shared" si="5"/>
        <v>1</v>
      </c>
      <c r="BU123" s="13">
        <f t="shared" ref="BU123:CZ123" si="6">COUNTIF(BU$2:BU$121, "±1 week behind")</f>
        <v>4</v>
      </c>
      <c r="BV123" s="13">
        <f t="shared" si="6"/>
        <v>7</v>
      </c>
      <c r="BW123" s="13">
        <f t="shared" si="6"/>
        <v>3</v>
      </c>
      <c r="BX123" s="13">
        <f t="shared" si="6"/>
        <v>0</v>
      </c>
      <c r="BY123" s="13">
        <f t="shared" si="6"/>
        <v>4</v>
      </c>
      <c r="BZ123" s="13">
        <f t="shared" si="6"/>
        <v>10</v>
      </c>
      <c r="CA123" s="13">
        <f t="shared" si="6"/>
        <v>1</v>
      </c>
      <c r="CB123" s="13">
        <f t="shared" si="6"/>
        <v>1</v>
      </c>
      <c r="CC123" s="13">
        <f t="shared" si="6"/>
        <v>10</v>
      </c>
      <c r="CD123" s="13">
        <f t="shared" si="6"/>
        <v>0</v>
      </c>
      <c r="CE123" s="13">
        <f t="shared" si="6"/>
        <v>0</v>
      </c>
      <c r="CF123" s="13">
        <f t="shared" si="6"/>
        <v>1</v>
      </c>
      <c r="CG123" s="13">
        <f t="shared" si="6"/>
        <v>1</v>
      </c>
      <c r="CH123" s="13">
        <f t="shared" si="6"/>
        <v>0</v>
      </c>
      <c r="CI123" s="13">
        <f t="shared" si="6"/>
        <v>3</v>
      </c>
      <c r="CJ123" s="13">
        <f t="shared" si="6"/>
        <v>2</v>
      </c>
      <c r="CK123" s="13">
        <f t="shared" si="6"/>
        <v>3</v>
      </c>
      <c r="CL123" s="13">
        <f t="shared" si="6"/>
        <v>4</v>
      </c>
      <c r="CM123" s="13">
        <f t="shared" si="6"/>
        <v>2</v>
      </c>
      <c r="CN123" s="13">
        <f t="shared" si="6"/>
        <v>0</v>
      </c>
      <c r="CO123" s="13">
        <f t="shared" si="6"/>
        <v>0</v>
      </c>
      <c r="CP123" s="13">
        <f t="shared" si="6"/>
        <v>1</v>
      </c>
      <c r="CQ123" s="13">
        <f t="shared" si="6"/>
        <v>0</v>
      </c>
      <c r="CR123" s="13">
        <f t="shared" si="6"/>
        <v>4</v>
      </c>
      <c r="CS123" s="13">
        <f t="shared" si="6"/>
        <v>1</v>
      </c>
      <c r="CT123" s="13">
        <f t="shared" si="6"/>
        <v>0</v>
      </c>
      <c r="CU123" s="13">
        <f t="shared" si="6"/>
        <v>1</v>
      </c>
      <c r="CV123" s="13">
        <f t="shared" si="6"/>
        <v>0</v>
      </c>
      <c r="CW123" s="13">
        <f t="shared" si="6"/>
        <v>0</v>
      </c>
      <c r="CX123" s="13">
        <f t="shared" si="6"/>
        <v>0</v>
      </c>
      <c r="CY123" s="13">
        <f t="shared" si="6"/>
        <v>3</v>
      </c>
      <c r="CZ123" s="13">
        <f t="shared" si="6"/>
        <v>0</v>
      </c>
      <c r="DA123" s="13">
        <f t="shared" ref="DA123:DX123" si="7">COUNTIF(DA$2:DA$121, "±1 week behind")</f>
        <v>2</v>
      </c>
      <c r="DB123" s="13">
        <f t="shared" si="7"/>
        <v>5</v>
      </c>
      <c r="DC123" s="13">
        <f t="shared" si="7"/>
        <v>3</v>
      </c>
      <c r="DD123" s="13">
        <f t="shared" si="7"/>
        <v>6</v>
      </c>
      <c r="DE123" s="13">
        <f t="shared" si="7"/>
        <v>3</v>
      </c>
      <c r="DF123" s="13">
        <f t="shared" si="7"/>
        <v>1</v>
      </c>
      <c r="DG123" s="13">
        <f t="shared" si="7"/>
        <v>0</v>
      </c>
      <c r="DH123" s="13">
        <f t="shared" si="7"/>
        <v>0</v>
      </c>
      <c r="DI123" s="13">
        <f t="shared" si="7"/>
        <v>4</v>
      </c>
      <c r="DJ123" s="13">
        <f t="shared" si="7"/>
        <v>2</v>
      </c>
      <c r="DK123" s="13">
        <f t="shared" si="7"/>
        <v>4</v>
      </c>
      <c r="DL123" s="13">
        <f t="shared" si="7"/>
        <v>0</v>
      </c>
      <c r="DM123" s="13">
        <f t="shared" si="7"/>
        <v>2</v>
      </c>
      <c r="DN123" s="13">
        <f t="shared" si="7"/>
        <v>14</v>
      </c>
      <c r="DO123" s="13">
        <f t="shared" si="7"/>
        <v>1</v>
      </c>
      <c r="DP123" s="13">
        <f t="shared" si="7"/>
        <v>0</v>
      </c>
      <c r="DQ123" s="13">
        <f t="shared" si="7"/>
        <v>6</v>
      </c>
      <c r="DR123" s="13">
        <f t="shared" si="7"/>
        <v>0</v>
      </c>
      <c r="DS123" s="13">
        <f t="shared" si="7"/>
        <v>0</v>
      </c>
      <c r="DT123" s="13">
        <f t="shared" si="7"/>
        <v>0</v>
      </c>
      <c r="DU123" s="13">
        <f t="shared" si="7"/>
        <v>0</v>
      </c>
      <c r="DV123" s="13">
        <f t="shared" si="7"/>
        <v>1</v>
      </c>
      <c r="DW123" s="13">
        <f t="shared" si="7"/>
        <v>1</v>
      </c>
      <c r="DX123" s="13">
        <f t="shared" si="7"/>
        <v>1</v>
      </c>
    </row>
    <row r="124" spans="1:128" ht="15.75" hidden="1" customHeight="1" x14ac:dyDescent="0.3">
      <c r="B124" s="16" t="s">
        <v>178</v>
      </c>
      <c r="C124" s="1">
        <f>COUNTIF(C$2:C$121, "Amathole East")</f>
        <v>0</v>
      </c>
      <c r="H124" s="12" t="s">
        <v>137</v>
      </c>
      <c r="I124" s="13">
        <f t="shared" ref="I124:AN124" si="8">COUNTIF(I$2:I$121, "±2 weeks behind")</f>
        <v>1</v>
      </c>
      <c r="J124" s="13">
        <f t="shared" si="8"/>
        <v>0</v>
      </c>
      <c r="K124" s="13">
        <f t="shared" si="8"/>
        <v>0</v>
      </c>
      <c r="L124" s="13">
        <f t="shared" si="8"/>
        <v>0</v>
      </c>
      <c r="M124" s="13">
        <f t="shared" si="8"/>
        <v>0</v>
      </c>
      <c r="N124" s="13">
        <f t="shared" si="8"/>
        <v>0</v>
      </c>
      <c r="O124" s="13">
        <f t="shared" si="8"/>
        <v>0</v>
      </c>
      <c r="P124" s="13">
        <f t="shared" si="8"/>
        <v>1</v>
      </c>
      <c r="Q124" s="13">
        <f t="shared" si="8"/>
        <v>2</v>
      </c>
      <c r="R124" s="13">
        <f t="shared" si="8"/>
        <v>0</v>
      </c>
      <c r="S124" s="13">
        <f t="shared" si="8"/>
        <v>1</v>
      </c>
      <c r="T124" s="13">
        <f t="shared" si="8"/>
        <v>0</v>
      </c>
      <c r="U124" s="13">
        <f t="shared" si="8"/>
        <v>0</v>
      </c>
      <c r="V124" s="13">
        <f t="shared" si="8"/>
        <v>0</v>
      </c>
      <c r="W124" s="13">
        <f t="shared" si="8"/>
        <v>0</v>
      </c>
      <c r="X124" s="13">
        <f t="shared" si="8"/>
        <v>0</v>
      </c>
      <c r="Y124" s="13">
        <f t="shared" si="8"/>
        <v>0</v>
      </c>
      <c r="Z124" s="13">
        <f t="shared" si="8"/>
        <v>7</v>
      </c>
      <c r="AA124" s="13">
        <f t="shared" si="8"/>
        <v>0</v>
      </c>
      <c r="AB124" s="13">
        <f t="shared" si="8"/>
        <v>3</v>
      </c>
      <c r="AC124" s="13">
        <f t="shared" si="8"/>
        <v>0</v>
      </c>
      <c r="AD124" s="13">
        <f t="shared" si="8"/>
        <v>1</v>
      </c>
      <c r="AE124" s="13">
        <f t="shared" si="8"/>
        <v>0</v>
      </c>
      <c r="AF124" s="13">
        <f t="shared" si="8"/>
        <v>0</v>
      </c>
      <c r="AG124" s="13">
        <f t="shared" si="8"/>
        <v>3</v>
      </c>
      <c r="AH124" s="13">
        <f t="shared" si="8"/>
        <v>2</v>
      </c>
      <c r="AI124" s="13">
        <f t="shared" si="8"/>
        <v>5</v>
      </c>
      <c r="AJ124" s="13">
        <f t="shared" si="8"/>
        <v>0</v>
      </c>
      <c r="AK124" s="13">
        <f t="shared" si="8"/>
        <v>5</v>
      </c>
      <c r="AL124" s="13">
        <f t="shared" si="8"/>
        <v>9</v>
      </c>
      <c r="AM124" s="13">
        <f t="shared" si="8"/>
        <v>0</v>
      </c>
      <c r="AN124" s="13">
        <f t="shared" si="8"/>
        <v>0</v>
      </c>
      <c r="AO124" s="13">
        <f t="shared" ref="AO124:BT124" si="9">COUNTIF(AO$2:AO$121, "±2 weeks behind")</f>
        <v>1</v>
      </c>
      <c r="AP124" s="13">
        <f t="shared" si="9"/>
        <v>0</v>
      </c>
      <c r="AQ124" s="13">
        <f t="shared" si="9"/>
        <v>0</v>
      </c>
      <c r="AR124" s="13">
        <f t="shared" si="9"/>
        <v>0</v>
      </c>
      <c r="AS124" s="13">
        <f t="shared" si="9"/>
        <v>0</v>
      </c>
      <c r="AT124" s="13">
        <f t="shared" si="9"/>
        <v>0</v>
      </c>
      <c r="AU124" s="13">
        <f t="shared" si="9"/>
        <v>2</v>
      </c>
      <c r="AV124" s="13">
        <f t="shared" si="9"/>
        <v>0</v>
      </c>
      <c r="AW124" s="13">
        <f t="shared" si="9"/>
        <v>3</v>
      </c>
      <c r="AX124" s="13">
        <f t="shared" si="9"/>
        <v>0</v>
      </c>
      <c r="AY124" s="13">
        <f t="shared" si="9"/>
        <v>1</v>
      </c>
      <c r="AZ124" s="13">
        <f t="shared" si="9"/>
        <v>0</v>
      </c>
      <c r="BA124" s="13">
        <f t="shared" si="9"/>
        <v>0</v>
      </c>
      <c r="BB124" s="13">
        <f t="shared" si="9"/>
        <v>0</v>
      </c>
      <c r="BC124" s="13">
        <f t="shared" si="9"/>
        <v>0</v>
      </c>
      <c r="BD124" s="13">
        <f t="shared" si="9"/>
        <v>0</v>
      </c>
      <c r="BE124" s="13">
        <f t="shared" si="9"/>
        <v>0</v>
      </c>
      <c r="BF124" s="13">
        <f t="shared" si="9"/>
        <v>1</v>
      </c>
      <c r="BG124" s="13">
        <f t="shared" si="9"/>
        <v>1</v>
      </c>
      <c r="BH124" s="13">
        <f t="shared" si="9"/>
        <v>0</v>
      </c>
      <c r="BI124" s="13">
        <f t="shared" si="9"/>
        <v>0</v>
      </c>
      <c r="BJ124" s="13">
        <f t="shared" si="9"/>
        <v>0</v>
      </c>
      <c r="BK124" s="13">
        <f t="shared" si="9"/>
        <v>0</v>
      </c>
      <c r="BL124" s="13">
        <f t="shared" si="9"/>
        <v>0</v>
      </c>
      <c r="BM124" s="13">
        <f t="shared" si="9"/>
        <v>0</v>
      </c>
      <c r="BN124" s="13">
        <f t="shared" si="9"/>
        <v>4</v>
      </c>
      <c r="BO124" s="13">
        <f t="shared" si="9"/>
        <v>2</v>
      </c>
      <c r="BP124" s="13">
        <f t="shared" si="9"/>
        <v>2</v>
      </c>
      <c r="BQ124" s="13">
        <f t="shared" si="9"/>
        <v>2</v>
      </c>
      <c r="BR124" s="13">
        <f t="shared" si="9"/>
        <v>0</v>
      </c>
      <c r="BS124" s="13">
        <f t="shared" si="9"/>
        <v>0</v>
      </c>
      <c r="BT124" s="13">
        <f t="shared" si="9"/>
        <v>0</v>
      </c>
      <c r="BU124" s="13">
        <f t="shared" ref="BU124:CZ124" si="10">COUNTIF(BU$2:BU$121, "±2 weeks behind")</f>
        <v>4</v>
      </c>
      <c r="BV124" s="13">
        <f t="shared" si="10"/>
        <v>1</v>
      </c>
      <c r="BW124" s="13">
        <f t="shared" si="10"/>
        <v>4</v>
      </c>
      <c r="BX124" s="13">
        <f t="shared" si="10"/>
        <v>0</v>
      </c>
      <c r="BY124" s="13">
        <f t="shared" si="10"/>
        <v>4</v>
      </c>
      <c r="BZ124" s="13">
        <f t="shared" si="10"/>
        <v>5</v>
      </c>
      <c r="CA124" s="13">
        <f t="shared" si="10"/>
        <v>0</v>
      </c>
      <c r="CB124" s="13">
        <f t="shared" si="10"/>
        <v>1</v>
      </c>
      <c r="CC124" s="13">
        <f t="shared" si="10"/>
        <v>4</v>
      </c>
      <c r="CD124" s="13">
        <f t="shared" si="10"/>
        <v>0</v>
      </c>
      <c r="CE124" s="13">
        <f t="shared" si="10"/>
        <v>0</v>
      </c>
      <c r="CF124" s="13">
        <f t="shared" si="10"/>
        <v>0</v>
      </c>
      <c r="CG124" s="13">
        <f t="shared" si="10"/>
        <v>0</v>
      </c>
      <c r="CH124" s="13">
        <f t="shared" si="10"/>
        <v>0</v>
      </c>
      <c r="CI124" s="13">
        <f t="shared" si="10"/>
        <v>0</v>
      </c>
      <c r="CJ124" s="13">
        <f t="shared" si="10"/>
        <v>0</v>
      </c>
      <c r="CK124" s="13">
        <f t="shared" si="10"/>
        <v>1</v>
      </c>
      <c r="CL124" s="13">
        <f t="shared" si="10"/>
        <v>0</v>
      </c>
      <c r="CM124" s="13">
        <f t="shared" si="10"/>
        <v>1</v>
      </c>
      <c r="CN124" s="13">
        <f t="shared" si="10"/>
        <v>0</v>
      </c>
      <c r="CO124" s="13">
        <f t="shared" si="10"/>
        <v>0</v>
      </c>
      <c r="CP124" s="13">
        <f t="shared" si="10"/>
        <v>3</v>
      </c>
      <c r="CQ124" s="13">
        <f t="shared" si="10"/>
        <v>0</v>
      </c>
      <c r="CR124" s="13">
        <f t="shared" si="10"/>
        <v>2</v>
      </c>
      <c r="CS124" s="13">
        <f t="shared" si="10"/>
        <v>1</v>
      </c>
      <c r="CT124" s="13">
        <f t="shared" si="10"/>
        <v>1</v>
      </c>
      <c r="CU124" s="13">
        <f t="shared" si="10"/>
        <v>0</v>
      </c>
      <c r="CV124" s="13">
        <f t="shared" si="10"/>
        <v>0</v>
      </c>
      <c r="CW124" s="13">
        <f t="shared" si="10"/>
        <v>0</v>
      </c>
      <c r="CX124" s="13">
        <f t="shared" si="10"/>
        <v>0</v>
      </c>
      <c r="CY124" s="13">
        <f t="shared" si="10"/>
        <v>2</v>
      </c>
      <c r="CZ124" s="13">
        <f t="shared" si="10"/>
        <v>0</v>
      </c>
      <c r="DA124" s="13">
        <f t="shared" ref="DA124:DX124" si="11">COUNTIF(DA$2:DA$121, "±2 weeks behind")</f>
        <v>0</v>
      </c>
      <c r="DB124" s="13">
        <f t="shared" si="11"/>
        <v>5</v>
      </c>
      <c r="DC124" s="13">
        <f t="shared" si="11"/>
        <v>2</v>
      </c>
      <c r="DD124" s="13">
        <f t="shared" si="11"/>
        <v>1</v>
      </c>
      <c r="DE124" s="13">
        <f t="shared" si="11"/>
        <v>2</v>
      </c>
      <c r="DF124" s="13">
        <f t="shared" si="11"/>
        <v>0</v>
      </c>
      <c r="DG124" s="13">
        <f t="shared" si="11"/>
        <v>0</v>
      </c>
      <c r="DH124" s="13">
        <f t="shared" si="11"/>
        <v>0</v>
      </c>
      <c r="DI124" s="13">
        <f t="shared" si="11"/>
        <v>4</v>
      </c>
      <c r="DJ124" s="13">
        <f t="shared" si="11"/>
        <v>1</v>
      </c>
      <c r="DK124" s="13">
        <f t="shared" si="11"/>
        <v>4</v>
      </c>
      <c r="DL124" s="13">
        <f t="shared" si="11"/>
        <v>0</v>
      </c>
      <c r="DM124" s="13">
        <f t="shared" si="11"/>
        <v>5</v>
      </c>
      <c r="DN124" s="13">
        <f t="shared" si="11"/>
        <v>3</v>
      </c>
      <c r="DO124" s="13">
        <f t="shared" si="11"/>
        <v>0</v>
      </c>
      <c r="DP124" s="13">
        <f t="shared" si="11"/>
        <v>0</v>
      </c>
      <c r="DQ124" s="13">
        <f t="shared" si="11"/>
        <v>3</v>
      </c>
      <c r="DR124" s="13">
        <f t="shared" si="11"/>
        <v>0</v>
      </c>
      <c r="DS124" s="13">
        <f t="shared" si="11"/>
        <v>0</v>
      </c>
      <c r="DT124" s="13">
        <f t="shared" si="11"/>
        <v>0</v>
      </c>
      <c r="DU124" s="13">
        <f t="shared" si="11"/>
        <v>1</v>
      </c>
      <c r="DV124" s="13">
        <f t="shared" si="11"/>
        <v>0</v>
      </c>
      <c r="DW124" s="13">
        <f t="shared" si="11"/>
        <v>3</v>
      </c>
      <c r="DX124" s="13">
        <f t="shared" si="11"/>
        <v>0</v>
      </c>
    </row>
    <row r="125" spans="1:128" ht="15.75" hidden="1" customHeight="1" x14ac:dyDescent="0.3">
      <c r="B125" s="16" t="s">
        <v>151</v>
      </c>
      <c r="C125" s="1">
        <f>COUNTIF(C$2:C$121, "Amathole West")</f>
        <v>2</v>
      </c>
      <c r="H125" s="12" t="s">
        <v>152</v>
      </c>
      <c r="I125" s="13">
        <f t="shared" ref="I125:AN125" si="12">COUNTIF(I$2:I$121, "±3 weeks behind")</f>
        <v>3</v>
      </c>
      <c r="J125" s="13">
        <f t="shared" si="12"/>
        <v>0</v>
      </c>
      <c r="K125" s="13">
        <f t="shared" si="12"/>
        <v>0</v>
      </c>
      <c r="L125" s="13">
        <f t="shared" si="12"/>
        <v>0</v>
      </c>
      <c r="M125" s="13">
        <f t="shared" si="12"/>
        <v>0</v>
      </c>
      <c r="N125" s="13">
        <f t="shared" si="12"/>
        <v>1</v>
      </c>
      <c r="O125" s="13">
        <f t="shared" si="12"/>
        <v>0</v>
      </c>
      <c r="P125" s="13">
        <f t="shared" si="12"/>
        <v>0</v>
      </c>
      <c r="Q125" s="13">
        <f t="shared" si="12"/>
        <v>0</v>
      </c>
      <c r="R125" s="13">
        <f t="shared" si="12"/>
        <v>0</v>
      </c>
      <c r="S125" s="13">
        <f t="shared" si="12"/>
        <v>0</v>
      </c>
      <c r="T125" s="13">
        <f t="shared" si="12"/>
        <v>0</v>
      </c>
      <c r="U125" s="13">
        <f t="shared" si="12"/>
        <v>0</v>
      </c>
      <c r="V125" s="13">
        <f t="shared" si="12"/>
        <v>0</v>
      </c>
      <c r="W125" s="13">
        <f t="shared" si="12"/>
        <v>0</v>
      </c>
      <c r="X125" s="13">
        <f t="shared" si="12"/>
        <v>0</v>
      </c>
      <c r="Y125" s="13">
        <f t="shared" si="12"/>
        <v>0</v>
      </c>
      <c r="Z125" s="13">
        <f t="shared" si="12"/>
        <v>1</v>
      </c>
      <c r="AA125" s="13">
        <f t="shared" si="12"/>
        <v>0</v>
      </c>
      <c r="AB125" s="13">
        <f t="shared" si="12"/>
        <v>1</v>
      </c>
      <c r="AC125" s="13">
        <f t="shared" si="12"/>
        <v>0</v>
      </c>
      <c r="AD125" s="13">
        <f t="shared" si="12"/>
        <v>0</v>
      </c>
      <c r="AE125" s="13">
        <f t="shared" si="12"/>
        <v>1</v>
      </c>
      <c r="AF125" s="13">
        <f t="shared" si="12"/>
        <v>0</v>
      </c>
      <c r="AG125" s="13">
        <f t="shared" si="12"/>
        <v>1</v>
      </c>
      <c r="AH125" s="13">
        <f t="shared" si="12"/>
        <v>2</v>
      </c>
      <c r="AI125" s="13">
        <f t="shared" si="12"/>
        <v>3</v>
      </c>
      <c r="AJ125" s="13">
        <f t="shared" si="12"/>
        <v>0</v>
      </c>
      <c r="AK125" s="13">
        <f t="shared" si="12"/>
        <v>0</v>
      </c>
      <c r="AL125" s="13">
        <f t="shared" si="12"/>
        <v>1</v>
      </c>
      <c r="AM125" s="13">
        <f t="shared" si="12"/>
        <v>0</v>
      </c>
      <c r="AN125" s="13">
        <f t="shared" si="12"/>
        <v>0</v>
      </c>
      <c r="AO125" s="13">
        <f t="shared" ref="AO125:BT125" si="13">COUNTIF(AO$2:AO$121, "±3 weeks behind")</f>
        <v>0</v>
      </c>
      <c r="AP125" s="13">
        <f t="shared" si="13"/>
        <v>0</v>
      </c>
      <c r="AQ125" s="13">
        <f t="shared" si="13"/>
        <v>0</v>
      </c>
      <c r="AR125" s="13">
        <f t="shared" si="13"/>
        <v>0</v>
      </c>
      <c r="AS125" s="13">
        <f t="shared" si="13"/>
        <v>0</v>
      </c>
      <c r="AT125" s="13">
        <f t="shared" si="13"/>
        <v>0</v>
      </c>
      <c r="AU125" s="13">
        <f t="shared" si="13"/>
        <v>0</v>
      </c>
      <c r="AV125" s="13">
        <f t="shared" si="13"/>
        <v>0</v>
      </c>
      <c r="AW125" s="13">
        <f t="shared" si="13"/>
        <v>0</v>
      </c>
      <c r="AX125" s="13">
        <f t="shared" si="13"/>
        <v>0</v>
      </c>
      <c r="AY125" s="13">
        <f t="shared" si="13"/>
        <v>0</v>
      </c>
      <c r="AZ125" s="13">
        <f t="shared" si="13"/>
        <v>0</v>
      </c>
      <c r="BA125" s="13">
        <f t="shared" si="13"/>
        <v>0</v>
      </c>
      <c r="BB125" s="13">
        <f t="shared" si="13"/>
        <v>0</v>
      </c>
      <c r="BC125" s="13">
        <f t="shared" si="13"/>
        <v>0</v>
      </c>
      <c r="BD125" s="13">
        <f t="shared" si="13"/>
        <v>0</v>
      </c>
      <c r="BE125" s="13">
        <f t="shared" si="13"/>
        <v>0</v>
      </c>
      <c r="BF125" s="13">
        <f t="shared" si="13"/>
        <v>0</v>
      </c>
      <c r="BG125" s="13">
        <f t="shared" si="13"/>
        <v>0</v>
      </c>
      <c r="BH125" s="13">
        <f t="shared" si="13"/>
        <v>0</v>
      </c>
      <c r="BI125" s="13">
        <f t="shared" si="13"/>
        <v>0</v>
      </c>
      <c r="BJ125" s="13">
        <f t="shared" si="13"/>
        <v>0</v>
      </c>
      <c r="BK125" s="13">
        <f t="shared" si="13"/>
        <v>0</v>
      </c>
      <c r="BL125" s="13">
        <f t="shared" si="13"/>
        <v>0</v>
      </c>
      <c r="BM125" s="13">
        <f t="shared" si="13"/>
        <v>0</v>
      </c>
      <c r="BN125" s="13">
        <f t="shared" si="13"/>
        <v>0</v>
      </c>
      <c r="BO125" s="13">
        <f t="shared" si="13"/>
        <v>0</v>
      </c>
      <c r="BP125" s="13">
        <f t="shared" si="13"/>
        <v>0</v>
      </c>
      <c r="BQ125" s="13">
        <f t="shared" si="13"/>
        <v>0</v>
      </c>
      <c r="BR125" s="13">
        <f t="shared" si="13"/>
        <v>0</v>
      </c>
      <c r="BS125" s="13">
        <f t="shared" si="13"/>
        <v>0</v>
      </c>
      <c r="BT125" s="13">
        <f t="shared" si="13"/>
        <v>0</v>
      </c>
      <c r="BU125" s="13">
        <f t="shared" ref="BU125:CZ125" si="14">COUNTIF(BU$2:BU$121, "±3 weeks behind")</f>
        <v>0</v>
      </c>
      <c r="BV125" s="13">
        <f t="shared" si="14"/>
        <v>1</v>
      </c>
      <c r="BW125" s="13">
        <f t="shared" si="14"/>
        <v>3</v>
      </c>
      <c r="BX125" s="13">
        <f t="shared" si="14"/>
        <v>0</v>
      </c>
      <c r="BY125" s="13">
        <f t="shared" si="14"/>
        <v>1</v>
      </c>
      <c r="BZ125" s="13">
        <f t="shared" si="14"/>
        <v>4</v>
      </c>
      <c r="CA125" s="13">
        <f t="shared" si="14"/>
        <v>0</v>
      </c>
      <c r="CB125" s="13">
        <f t="shared" si="14"/>
        <v>0</v>
      </c>
      <c r="CC125" s="13">
        <f t="shared" si="14"/>
        <v>0</v>
      </c>
      <c r="CD125" s="13">
        <f t="shared" si="14"/>
        <v>0</v>
      </c>
      <c r="CE125" s="13">
        <f t="shared" si="14"/>
        <v>0</v>
      </c>
      <c r="CF125" s="13">
        <f t="shared" si="14"/>
        <v>0</v>
      </c>
      <c r="CG125" s="13">
        <f t="shared" si="14"/>
        <v>0</v>
      </c>
      <c r="CH125" s="13">
        <f t="shared" si="14"/>
        <v>0</v>
      </c>
      <c r="CI125" s="13">
        <f t="shared" si="14"/>
        <v>0</v>
      </c>
      <c r="CJ125" s="13">
        <f t="shared" si="14"/>
        <v>0</v>
      </c>
      <c r="CK125" s="13">
        <f t="shared" si="14"/>
        <v>0</v>
      </c>
      <c r="CL125" s="13">
        <f t="shared" si="14"/>
        <v>0</v>
      </c>
      <c r="CM125" s="13">
        <f t="shared" si="14"/>
        <v>0</v>
      </c>
      <c r="CN125" s="13">
        <f t="shared" si="14"/>
        <v>0</v>
      </c>
      <c r="CO125" s="13">
        <f t="shared" si="14"/>
        <v>0</v>
      </c>
      <c r="CP125" s="13">
        <f t="shared" si="14"/>
        <v>0</v>
      </c>
      <c r="CQ125" s="13">
        <f t="shared" si="14"/>
        <v>0</v>
      </c>
      <c r="CR125" s="13">
        <f t="shared" si="14"/>
        <v>0</v>
      </c>
      <c r="CS125" s="13">
        <f t="shared" si="14"/>
        <v>0</v>
      </c>
      <c r="CT125" s="13">
        <f t="shared" si="14"/>
        <v>0</v>
      </c>
      <c r="CU125" s="13">
        <f t="shared" si="14"/>
        <v>1</v>
      </c>
      <c r="CV125" s="13">
        <f t="shared" si="14"/>
        <v>0</v>
      </c>
      <c r="CW125" s="13">
        <f t="shared" si="14"/>
        <v>0</v>
      </c>
      <c r="CX125" s="13">
        <f t="shared" si="14"/>
        <v>0</v>
      </c>
      <c r="CY125" s="13">
        <f t="shared" si="14"/>
        <v>0</v>
      </c>
      <c r="CZ125" s="13">
        <f t="shared" si="14"/>
        <v>0</v>
      </c>
      <c r="DA125" s="13">
        <f t="shared" ref="DA125:DX125" si="15">COUNTIF(DA$2:DA$121, "±3 weeks behind")</f>
        <v>0</v>
      </c>
      <c r="DB125" s="13">
        <f t="shared" si="15"/>
        <v>0</v>
      </c>
      <c r="DC125" s="13">
        <f t="shared" si="15"/>
        <v>0</v>
      </c>
      <c r="DD125" s="13">
        <f t="shared" si="15"/>
        <v>0</v>
      </c>
      <c r="DE125" s="13">
        <f t="shared" si="15"/>
        <v>0</v>
      </c>
      <c r="DF125" s="13">
        <f t="shared" si="15"/>
        <v>0</v>
      </c>
      <c r="DG125" s="13">
        <f t="shared" si="15"/>
        <v>0</v>
      </c>
      <c r="DH125" s="13">
        <f t="shared" si="15"/>
        <v>0</v>
      </c>
      <c r="DI125" s="13">
        <f t="shared" si="15"/>
        <v>0</v>
      </c>
      <c r="DJ125" s="13">
        <f t="shared" si="15"/>
        <v>0</v>
      </c>
      <c r="DK125" s="13">
        <f t="shared" si="15"/>
        <v>2</v>
      </c>
      <c r="DL125" s="13">
        <f t="shared" si="15"/>
        <v>0</v>
      </c>
      <c r="DM125" s="13">
        <f t="shared" si="15"/>
        <v>0</v>
      </c>
      <c r="DN125" s="13">
        <f t="shared" si="15"/>
        <v>1</v>
      </c>
      <c r="DO125" s="13">
        <f t="shared" si="15"/>
        <v>0</v>
      </c>
      <c r="DP125" s="13">
        <f t="shared" si="15"/>
        <v>0</v>
      </c>
      <c r="DQ125" s="13">
        <f t="shared" si="15"/>
        <v>1</v>
      </c>
      <c r="DR125" s="13">
        <f t="shared" si="15"/>
        <v>0</v>
      </c>
      <c r="DS125" s="13">
        <f t="shared" si="15"/>
        <v>0</v>
      </c>
      <c r="DT125" s="13">
        <f t="shared" si="15"/>
        <v>0</v>
      </c>
      <c r="DU125" s="13">
        <f t="shared" si="15"/>
        <v>0</v>
      </c>
      <c r="DV125" s="13">
        <f t="shared" si="15"/>
        <v>0</v>
      </c>
      <c r="DW125" s="13">
        <f t="shared" si="15"/>
        <v>0</v>
      </c>
      <c r="DX125" s="13">
        <f t="shared" si="15"/>
        <v>0</v>
      </c>
    </row>
    <row r="126" spans="1:128" ht="15.75" hidden="1" customHeight="1" x14ac:dyDescent="0.3">
      <c r="B126" s="16" t="s">
        <v>130</v>
      </c>
      <c r="C126" s="1">
        <f>COUNTIF(C$2:C$121, "Buffalo City")</f>
        <v>20</v>
      </c>
      <c r="H126" s="12" t="s">
        <v>146</v>
      </c>
      <c r="I126" s="13">
        <f t="shared" ref="I126:AN126" si="16">COUNTIF(I$2:I$121, "±4 weeks behind")</f>
        <v>0</v>
      </c>
      <c r="J126" s="13">
        <f t="shared" si="16"/>
        <v>0</v>
      </c>
      <c r="K126" s="13">
        <f t="shared" si="16"/>
        <v>0</v>
      </c>
      <c r="L126" s="13">
        <f t="shared" si="16"/>
        <v>0</v>
      </c>
      <c r="M126" s="13">
        <f t="shared" si="16"/>
        <v>0</v>
      </c>
      <c r="N126" s="13">
        <f t="shared" si="16"/>
        <v>0</v>
      </c>
      <c r="O126" s="13">
        <f t="shared" si="16"/>
        <v>0</v>
      </c>
      <c r="P126" s="13">
        <f t="shared" si="16"/>
        <v>0</v>
      </c>
      <c r="Q126" s="13">
        <f t="shared" si="16"/>
        <v>0</v>
      </c>
      <c r="R126" s="13">
        <f t="shared" si="16"/>
        <v>0</v>
      </c>
      <c r="S126" s="13">
        <f t="shared" si="16"/>
        <v>0</v>
      </c>
      <c r="T126" s="13">
        <f t="shared" si="16"/>
        <v>0</v>
      </c>
      <c r="U126" s="13">
        <f t="shared" si="16"/>
        <v>0</v>
      </c>
      <c r="V126" s="13">
        <f t="shared" si="16"/>
        <v>0</v>
      </c>
      <c r="W126" s="13">
        <f t="shared" si="16"/>
        <v>0</v>
      </c>
      <c r="X126" s="13">
        <f t="shared" si="16"/>
        <v>0</v>
      </c>
      <c r="Y126" s="13">
        <f t="shared" si="16"/>
        <v>0</v>
      </c>
      <c r="Z126" s="13">
        <f t="shared" si="16"/>
        <v>0</v>
      </c>
      <c r="AA126" s="13">
        <f t="shared" si="16"/>
        <v>0</v>
      </c>
      <c r="AB126" s="13">
        <f t="shared" si="16"/>
        <v>0</v>
      </c>
      <c r="AC126" s="13">
        <f t="shared" si="16"/>
        <v>0</v>
      </c>
      <c r="AD126" s="13">
        <f t="shared" si="16"/>
        <v>0</v>
      </c>
      <c r="AE126" s="13">
        <f t="shared" si="16"/>
        <v>0</v>
      </c>
      <c r="AF126" s="13">
        <f t="shared" si="16"/>
        <v>0</v>
      </c>
      <c r="AG126" s="13">
        <f t="shared" si="16"/>
        <v>0</v>
      </c>
      <c r="AH126" s="13">
        <f t="shared" si="16"/>
        <v>1</v>
      </c>
      <c r="AI126" s="13">
        <f t="shared" si="16"/>
        <v>1</v>
      </c>
      <c r="AJ126" s="13">
        <f t="shared" si="16"/>
        <v>0</v>
      </c>
      <c r="AK126" s="13">
        <f t="shared" si="16"/>
        <v>0</v>
      </c>
      <c r="AL126" s="13">
        <f t="shared" si="16"/>
        <v>2</v>
      </c>
      <c r="AM126" s="13">
        <f t="shared" si="16"/>
        <v>0</v>
      </c>
      <c r="AN126" s="13">
        <f t="shared" si="16"/>
        <v>0</v>
      </c>
      <c r="AO126" s="13">
        <f t="shared" ref="AO126:BT126" si="17">COUNTIF(AO$2:AO$121, "±4 weeks behind")</f>
        <v>0</v>
      </c>
      <c r="AP126" s="13">
        <f t="shared" si="17"/>
        <v>0</v>
      </c>
      <c r="AQ126" s="13">
        <f t="shared" si="17"/>
        <v>0</v>
      </c>
      <c r="AR126" s="13">
        <f t="shared" si="17"/>
        <v>0</v>
      </c>
      <c r="AS126" s="13">
        <f t="shared" si="17"/>
        <v>0</v>
      </c>
      <c r="AT126" s="13">
        <f t="shared" si="17"/>
        <v>0</v>
      </c>
      <c r="AU126" s="13">
        <f t="shared" si="17"/>
        <v>0</v>
      </c>
      <c r="AV126" s="13">
        <f t="shared" si="17"/>
        <v>0</v>
      </c>
      <c r="AW126" s="13">
        <f t="shared" si="17"/>
        <v>0</v>
      </c>
      <c r="AX126" s="13">
        <f t="shared" si="17"/>
        <v>0</v>
      </c>
      <c r="AY126" s="13">
        <f t="shared" si="17"/>
        <v>0</v>
      </c>
      <c r="AZ126" s="13">
        <f t="shared" si="17"/>
        <v>0</v>
      </c>
      <c r="BA126" s="13">
        <f t="shared" si="17"/>
        <v>0</v>
      </c>
      <c r="BB126" s="13">
        <f t="shared" si="17"/>
        <v>0</v>
      </c>
      <c r="BC126" s="13">
        <f t="shared" si="17"/>
        <v>0</v>
      </c>
      <c r="BD126" s="13">
        <f t="shared" si="17"/>
        <v>0</v>
      </c>
      <c r="BE126" s="13">
        <f t="shared" si="17"/>
        <v>0</v>
      </c>
      <c r="BF126" s="13">
        <f t="shared" si="17"/>
        <v>0</v>
      </c>
      <c r="BG126" s="13">
        <f t="shared" si="17"/>
        <v>0</v>
      </c>
      <c r="BH126" s="13">
        <f t="shared" si="17"/>
        <v>0</v>
      </c>
      <c r="BI126" s="13">
        <f t="shared" si="17"/>
        <v>0</v>
      </c>
      <c r="BJ126" s="13">
        <f t="shared" si="17"/>
        <v>0</v>
      </c>
      <c r="BK126" s="13">
        <f t="shared" si="17"/>
        <v>0</v>
      </c>
      <c r="BL126" s="13">
        <f t="shared" si="17"/>
        <v>0</v>
      </c>
      <c r="BM126" s="13">
        <f t="shared" si="17"/>
        <v>0</v>
      </c>
      <c r="BN126" s="13">
        <f t="shared" si="17"/>
        <v>0</v>
      </c>
      <c r="BO126" s="13">
        <f t="shared" si="17"/>
        <v>0</v>
      </c>
      <c r="BP126" s="13">
        <f t="shared" si="17"/>
        <v>0</v>
      </c>
      <c r="BQ126" s="13">
        <f t="shared" si="17"/>
        <v>0</v>
      </c>
      <c r="BR126" s="13">
        <f t="shared" si="17"/>
        <v>0</v>
      </c>
      <c r="BS126" s="13">
        <f t="shared" si="17"/>
        <v>0</v>
      </c>
      <c r="BT126" s="13">
        <f t="shared" si="17"/>
        <v>0</v>
      </c>
      <c r="BU126" s="13">
        <f t="shared" ref="BU126:CZ126" si="18">COUNTIF(BU$2:BU$121, "±4 weeks behind")</f>
        <v>0</v>
      </c>
      <c r="BV126" s="13">
        <f t="shared" si="18"/>
        <v>0</v>
      </c>
      <c r="BW126" s="13">
        <f t="shared" si="18"/>
        <v>2</v>
      </c>
      <c r="BX126" s="13">
        <f t="shared" si="18"/>
        <v>0</v>
      </c>
      <c r="BY126" s="13">
        <f t="shared" si="18"/>
        <v>0</v>
      </c>
      <c r="BZ126" s="13">
        <f t="shared" si="18"/>
        <v>2</v>
      </c>
      <c r="CA126" s="13">
        <f t="shared" si="18"/>
        <v>0</v>
      </c>
      <c r="CB126" s="13">
        <f t="shared" si="18"/>
        <v>0</v>
      </c>
      <c r="CC126" s="13">
        <f t="shared" si="18"/>
        <v>0</v>
      </c>
      <c r="CD126" s="13">
        <f t="shared" si="18"/>
        <v>0</v>
      </c>
      <c r="CE126" s="13">
        <f t="shared" si="18"/>
        <v>0</v>
      </c>
      <c r="CF126" s="13">
        <f t="shared" si="18"/>
        <v>0</v>
      </c>
      <c r="CG126" s="13">
        <f t="shared" si="18"/>
        <v>0</v>
      </c>
      <c r="CH126" s="13">
        <f t="shared" si="18"/>
        <v>0</v>
      </c>
      <c r="CI126" s="13">
        <f t="shared" si="18"/>
        <v>0</v>
      </c>
      <c r="CJ126" s="13">
        <f t="shared" si="18"/>
        <v>0</v>
      </c>
      <c r="CK126" s="13">
        <f t="shared" si="18"/>
        <v>0</v>
      </c>
      <c r="CL126" s="13">
        <f t="shared" si="18"/>
        <v>0</v>
      </c>
      <c r="CM126" s="13">
        <f t="shared" si="18"/>
        <v>0</v>
      </c>
      <c r="CN126" s="13">
        <f t="shared" si="18"/>
        <v>0</v>
      </c>
      <c r="CO126" s="13">
        <f t="shared" si="18"/>
        <v>0</v>
      </c>
      <c r="CP126" s="13">
        <f t="shared" si="18"/>
        <v>1</v>
      </c>
      <c r="CQ126" s="13">
        <f t="shared" si="18"/>
        <v>0</v>
      </c>
      <c r="CR126" s="13">
        <f t="shared" si="18"/>
        <v>0</v>
      </c>
      <c r="CS126" s="13">
        <f t="shared" si="18"/>
        <v>0</v>
      </c>
      <c r="CT126" s="13">
        <f t="shared" si="18"/>
        <v>0</v>
      </c>
      <c r="CU126" s="13">
        <f t="shared" si="18"/>
        <v>0</v>
      </c>
      <c r="CV126" s="13">
        <f t="shared" si="18"/>
        <v>0</v>
      </c>
      <c r="CW126" s="13">
        <f t="shared" si="18"/>
        <v>0</v>
      </c>
      <c r="CX126" s="13">
        <f t="shared" si="18"/>
        <v>0</v>
      </c>
      <c r="CY126" s="13">
        <f t="shared" si="18"/>
        <v>0</v>
      </c>
      <c r="CZ126" s="13">
        <f t="shared" si="18"/>
        <v>0</v>
      </c>
      <c r="DA126" s="13">
        <f t="shared" ref="DA126:DX126" si="19">COUNTIF(DA$2:DA$121, "±4 weeks behind")</f>
        <v>0</v>
      </c>
      <c r="DB126" s="13">
        <f t="shared" si="19"/>
        <v>1</v>
      </c>
      <c r="DC126" s="13">
        <f t="shared" si="19"/>
        <v>0</v>
      </c>
      <c r="DD126" s="13">
        <f t="shared" si="19"/>
        <v>0</v>
      </c>
      <c r="DE126" s="13">
        <f t="shared" si="19"/>
        <v>0</v>
      </c>
      <c r="DF126" s="13">
        <f t="shared" si="19"/>
        <v>0</v>
      </c>
      <c r="DG126" s="13">
        <f t="shared" si="19"/>
        <v>0</v>
      </c>
      <c r="DH126" s="13">
        <f t="shared" si="19"/>
        <v>0</v>
      </c>
      <c r="DI126" s="13">
        <f t="shared" si="19"/>
        <v>0</v>
      </c>
      <c r="DJ126" s="13">
        <f t="shared" si="19"/>
        <v>0</v>
      </c>
      <c r="DK126" s="13">
        <f t="shared" si="19"/>
        <v>0</v>
      </c>
      <c r="DL126" s="13">
        <f t="shared" si="19"/>
        <v>0</v>
      </c>
      <c r="DM126" s="13">
        <f t="shared" si="19"/>
        <v>0</v>
      </c>
      <c r="DN126" s="13">
        <f t="shared" si="19"/>
        <v>1</v>
      </c>
      <c r="DO126" s="13">
        <f t="shared" si="19"/>
        <v>0</v>
      </c>
      <c r="DP126" s="13">
        <f t="shared" si="19"/>
        <v>0</v>
      </c>
      <c r="DQ126" s="13">
        <f t="shared" si="19"/>
        <v>1</v>
      </c>
      <c r="DR126" s="13">
        <f t="shared" si="19"/>
        <v>0</v>
      </c>
      <c r="DS126" s="13">
        <f t="shared" si="19"/>
        <v>0</v>
      </c>
      <c r="DT126" s="13">
        <f t="shared" si="19"/>
        <v>0</v>
      </c>
      <c r="DU126" s="13">
        <f t="shared" si="19"/>
        <v>0</v>
      </c>
      <c r="DV126" s="13">
        <f t="shared" si="19"/>
        <v>0</v>
      </c>
      <c r="DW126" s="13">
        <f t="shared" si="19"/>
        <v>0</v>
      </c>
      <c r="DX126" s="13">
        <f t="shared" si="19"/>
        <v>0</v>
      </c>
    </row>
    <row r="127" spans="1:128" ht="15.75" hidden="1" customHeight="1" x14ac:dyDescent="0.25">
      <c r="B127" s="16" t="s">
        <v>179</v>
      </c>
      <c r="C127" s="1">
        <f>COUNTIF(C$2:C$121, "Chris Hani East")</f>
        <v>3</v>
      </c>
    </row>
    <row r="128" spans="1:128" ht="15.75" hidden="1" customHeight="1" x14ac:dyDescent="0.25">
      <c r="B128" s="16" t="s">
        <v>135</v>
      </c>
      <c r="C128" s="1">
        <f>COUNTIF(C$2:C$121, "Chris Hani West")</f>
        <v>18</v>
      </c>
    </row>
    <row r="129" spans="2:3" ht="15.75" hidden="1" customHeight="1" x14ac:dyDescent="0.25">
      <c r="B129" s="16" t="s">
        <v>162</v>
      </c>
      <c r="C129" s="1">
        <f>COUNTIF(C$2:C$121, "Joe Gqabi")</f>
        <v>7</v>
      </c>
    </row>
    <row r="130" spans="2:3" ht="15.75" hidden="1" customHeight="1" x14ac:dyDescent="0.25">
      <c r="B130" s="16" t="s">
        <v>171</v>
      </c>
      <c r="C130" s="1">
        <f>COUNTIF(C$2:C$121, "Nelson Mandela")</f>
        <v>12</v>
      </c>
    </row>
    <row r="131" spans="2:3" ht="15.75" hidden="1" customHeight="1" x14ac:dyDescent="0.25">
      <c r="B131" s="16" t="s">
        <v>180</v>
      </c>
      <c r="C131" s="1">
        <f>COUNTIF(C$2:C$121, "OR Tambo Coastal")</f>
        <v>2</v>
      </c>
    </row>
    <row r="132" spans="2:3" ht="15.75" hidden="1" customHeight="1" x14ac:dyDescent="0.25">
      <c r="B132" s="16" t="s">
        <v>181</v>
      </c>
      <c r="C132" s="1">
        <f>COUNTIF(C$2:C$121, "OR Tambo Inland")</f>
        <v>6</v>
      </c>
    </row>
    <row r="133" spans="2:3" ht="15.75" hidden="1" customHeight="1" x14ac:dyDescent="0.25">
      <c r="B133" s="16" t="s">
        <v>182</v>
      </c>
      <c r="C133" s="1">
        <f>COUNTIF(C$2:C$121, "Sarah Baartman")</f>
        <v>28</v>
      </c>
    </row>
    <row r="134" spans="2:3" ht="15.75" hidden="1" customHeight="1" x14ac:dyDescent="0.3">
      <c r="C134" s="17">
        <f>SUM(C122:C133)</f>
        <v>109</v>
      </c>
    </row>
    <row r="135" spans="2:3" ht="15.75" hidden="1" customHeight="1" x14ac:dyDescent="0.25"/>
    <row r="136" spans="2:3" ht="15.75" hidden="1" customHeight="1" x14ac:dyDescent="0.25"/>
    <row r="137" spans="2:3" ht="15.75" hidden="1" customHeight="1" x14ac:dyDescent="0.25"/>
    <row r="138" spans="2:3" ht="15.75" hidden="1" customHeight="1" x14ac:dyDescent="0.25"/>
    <row r="139" spans="2:3" ht="15.75" hidden="1" customHeight="1" x14ac:dyDescent="0.25"/>
    <row r="140" spans="2:3" ht="15.75" hidden="1" customHeight="1" x14ac:dyDescent="0.25"/>
    <row r="141" spans="2:3" ht="15.75" hidden="1" customHeight="1" x14ac:dyDescent="0.25"/>
    <row r="142" spans="2:3" ht="15.75" hidden="1" customHeight="1" x14ac:dyDescent="0.25"/>
    <row r="143" spans="2:3" ht="15.75" hidden="1" customHeight="1" x14ac:dyDescent="0.25"/>
    <row r="144" spans="2:3" ht="15.75" hidden="1" customHeight="1" x14ac:dyDescent="0.25"/>
    <row r="145" ht="15.75" hidden="1" customHeight="1" x14ac:dyDescent="0.25"/>
    <row r="146" ht="15.75" hidden="1" customHeight="1" x14ac:dyDescent="0.25"/>
    <row r="147" ht="15.75" hidden="1" customHeight="1" x14ac:dyDescent="0.25"/>
    <row r="148" ht="15.75" hidden="1" customHeight="1" x14ac:dyDescent="0.25"/>
    <row r="149" ht="15.75" hidden="1" customHeight="1" x14ac:dyDescent="0.25"/>
    <row r="150" ht="15.75" hidden="1" customHeight="1" x14ac:dyDescent="0.25"/>
    <row r="151" ht="15.75" hidden="1" customHeight="1" x14ac:dyDescent="0.25"/>
    <row r="152" ht="15.75" hidden="1" customHeight="1" x14ac:dyDescent="0.25"/>
    <row r="153" ht="15.75" hidden="1" customHeight="1" x14ac:dyDescent="0.25"/>
    <row r="154" ht="15.75" hidden="1" customHeight="1" x14ac:dyDescent="0.25"/>
    <row r="155" ht="15.75" hidden="1" customHeight="1" x14ac:dyDescent="0.25"/>
    <row r="156" ht="15.75" hidden="1" customHeight="1" x14ac:dyDescent="0.25"/>
    <row r="157" ht="15.75" hidden="1" customHeight="1" x14ac:dyDescent="0.25"/>
    <row r="158" ht="15.75" hidden="1" customHeight="1" x14ac:dyDescent="0.25"/>
    <row r="159" ht="15.75" hidden="1" customHeight="1" x14ac:dyDescent="0.25"/>
    <row r="160" ht="15.75" hidden="1" customHeight="1" x14ac:dyDescent="0.25"/>
    <row r="161" ht="15.75" hidden="1" customHeight="1" x14ac:dyDescent="0.25"/>
    <row r="162" ht="15.75" hidden="1" customHeight="1" x14ac:dyDescent="0.25"/>
    <row r="163" ht="15.75" hidden="1" customHeight="1" x14ac:dyDescent="0.25"/>
    <row r="164" ht="15.75" hidden="1" customHeight="1" x14ac:dyDescent="0.25"/>
    <row r="165" ht="15.75" hidden="1" customHeight="1" x14ac:dyDescent="0.25"/>
    <row r="166" ht="15.75" hidden="1" customHeight="1" x14ac:dyDescent="0.25"/>
    <row r="167" ht="15.75" hidden="1" customHeight="1" x14ac:dyDescent="0.25"/>
    <row r="168" ht="15.75" hidden="1" customHeight="1" x14ac:dyDescent="0.25"/>
    <row r="169" ht="15.75" hidden="1" customHeight="1" x14ac:dyDescent="0.25"/>
    <row r="170" ht="15.75" hidden="1" customHeight="1" x14ac:dyDescent="0.25"/>
    <row r="171" ht="15.75" hidden="1" customHeight="1" x14ac:dyDescent="0.25"/>
    <row r="172" ht="15.75" hidden="1" customHeight="1" x14ac:dyDescent="0.25"/>
    <row r="173" ht="15.75" hidden="1" customHeight="1" x14ac:dyDescent="0.25"/>
    <row r="174" ht="15.75" hidden="1" customHeight="1" x14ac:dyDescent="0.25"/>
    <row r="175" ht="15.75" hidden="1" customHeight="1" x14ac:dyDescent="0.25"/>
    <row r="176" ht="15.75" hidden="1" customHeight="1" x14ac:dyDescent="0.25"/>
    <row r="177" ht="15.75" hidden="1" customHeight="1" x14ac:dyDescent="0.25"/>
    <row r="178" ht="15.75" hidden="1" customHeight="1" x14ac:dyDescent="0.25"/>
    <row r="179" ht="15.75" hidden="1" customHeight="1" x14ac:dyDescent="0.25"/>
    <row r="180" ht="15.75" hidden="1" customHeight="1" x14ac:dyDescent="0.25"/>
    <row r="181" ht="15.75" hidden="1" customHeight="1" x14ac:dyDescent="0.25"/>
    <row r="182" ht="15.75" hidden="1" customHeight="1" x14ac:dyDescent="0.25"/>
    <row r="183" ht="15.75" hidden="1" customHeight="1" x14ac:dyDescent="0.25"/>
    <row r="184" ht="15.75" hidden="1" customHeight="1" x14ac:dyDescent="0.25"/>
    <row r="185" ht="15.75" hidden="1" customHeight="1" x14ac:dyDescent="0.25"/>
    <row r="186" ht="15.75" hidden="1" customHeight="1" x14ac:dyDescent="0.25"/>
    <row r="187" ht="15.75" hidden="1" customHeight="1" x14ac:dyDescent="0.25"/>
    <row r="188" ht="15.75" hidden="1" customHeight="1" x14ac:dyDescent="0.25"/>
    <row r="189" ht="15.75" hidden="1" customHeight="1" x14ac:dyDescent="0.25"/>
    <row r="190" ht="15.75" hidden="1" customHeight="1" x14ac:dyDescent="0.25"/>
    <row r="191" ht="15.75" hidden="1" customHeight="1" x14ac:dyDescent="0.25"/>
    <row r="192" ht="15.75" hidden="1" customHeight="1" x14ac:dyDescent="0.25"/>
    <row r="193" ht="15.75" hidden="1" customHeight="1" x14ac:dyDescent="0.25"/>
    <row r="194" ht="15.75" hidden="1" customHeight="1" x14ac:dyDescent="0.25"/>
    <row r="195" ht="15.75" hidden="1" customHeight="1" x14ac:dyDescent="0.25"/>
    <row r="196" ht="15.75" hidden="1" customHeight="1" x14ac:dyDescent="0.25"/>
    <row r="197" ht="15.75" hidden="1" customHeight="1" x14ac:dyDescent="0.25"/>
    <row r="198" ht="15.75" hidden="1" customHeight="1" x14ac:dyDescent="0.25"/>
    <row r="199" ht="15.75" hidden="1" customHeight="1" x14ac:dyDescent="0.25"/>
    <row r="200" ht="15.75" hidden="1" customHeight="1" x14ac:dyDescent="0.25"/>
    <row r="201" ht="15.75" hidden="1" customHeight="1" x14ac:dyDescent="0.25"/>
    <row r="202" ht="15.75" hidden="1" customHeight="1" x14ac:dyDescent="0.25"/>
    <row r="203" ht="15.75" hidden="1" customHeight="1" x14ac:dyDescent="0.25"/>
    <row r="204" ht="15.75" hidden="1" customHeight="1" x14ac:dyDescent="0.25"/>
    <row r="205" ht="15.75" hidden="1" customHeight="1" x14ac:dyDescent="0.25"/>
    <row r="206" ht="15.75" hidden="1" customHeight="1" x14ac:dyDescent="0.25"/>
    <row r="207" ht="15.75" hidden="1" customHeight="1" x14ac:dyDescent="0.25"/>
    <row r="208" ht="15.75" hidden="1" customHeight="1" x14ac:dyDescent="0.25"/>
    <row r="209" ht="15.75" hidden="1" customHeight="1" x14ac:dyDescent="0.25"/>
    <row r="210" ht="15.75" hidden="1" customHeight="1" x14ac:dyDescent="0.25"/>
    <row r="211" ht="15.75" hidden="1" customHeight="1" x14ac:dyDescent="0.25"/>
    <row r="212" ht="15.75" hidden="1" customHeight="1" x14ac:dyDescent="0.25"/>
    <row r="213" ht="15.75" hidden="1" customHeight="1" x14ac:dyDescent="0.25"/>
    <row r="214" ht="15.75" hidden="1" customHeight="1" x14ac:dyDescent="0.25"/>
    <row r="215" ht="15.75" hidden="1" customHeight="1" x14ac:dyDescent="0.25"/>
    <row r="216" ht="15.75" hidden="1" customHeight="1" x14ac:dyDescent="0.25"/>
    <row r="217" ht="15.75" hidden="1" customHeight="1" x14ac:dyDescent="0.25"/>
    <row r="218" ht="15.75" hidden="1" customHeight="1" x14ac:dyDescent="0.25"/>
    <row r="219" ht="15.75" hidden="1" customHeight="1" x14ac:dyDescent="0.25"/>
    <row r="220" ht="15.75" hidden="1" customHeight="1" x14ac:dyDescent="0.25"/>
    <row r="221" ht="15.75" hidden="1" customHeight="1" x14ac:dyDescent="0.25"/>
    <row r="222" ht="15.75" hidden="1" customHeight="1" x14ac:dyDescent="0.25"/>
    <row r="223" ht="15.75" hidden="1" customHeight="1" x14ac:dyDescent="0.25"/>
    <row r="224" ht="15.75" hidden="1" customHeight="1" x14ac:dyDescent="0.25"/>
    <row r="225" ht="15.75" hidden="1" customHeight="1" x14ac:dyDescent="0.25"/>
    <row r="226" ht="15.75" hidden="1" customHeight="1" x14ac:dyDescent="0.25"/>
    <row r="227" ht="15.75" hidden="1" customHeight="1" x14ac:dyDescent="0.25"/>
    <row r="228" ht="15.75" hidden="1" customHeight="1" x14ac:dyDescent="0.25"/>
    <row r="229" ht="15.75" hidden="1" customHeight="1" x14ac:dyDescent="0.25"/>
    <row r="230" ht="15.75" hidden="1" customHeight="1" x14ac:dyDescent="0.25"/>
    <row r="231" ht="15.75" hidden="1" customHeight="1" x14ac:dyDescent="0.25"/>
    <row r="232" ht="15.75" hidden="1" customHeight="1" x14ac:dyDescent="0.25"/>
    <row r="233" ht="15.75" hidden="1" customHeight="1" x14ac:dyDescent="0.25"/>
    <row r="234" ht="15.75" hidden="1" customHeight="1" x14ac:dyDescent="0.25"/>
    <row r="235" ht="15.75" hidden="1" customHeight="1" x14ac:dyDescent="0.25"/>
    <row r="236" ht="15.75" hidden="1" customHeight="1" x14ac:dyDescent="0.25"/>
    <row r="237" ht="15.75" hidden="1" customHeight="1" x14ac:dyDescent="0.25"/>
    <row r="238" ht="15.75" hidden="1" customHeight="1" x14ac:dyDescent="0.25"/>
    <row r="239" ht="15.75" hidden="1" customHeight="1" x14ac:dyDescent="0.25"/>
    <row r="240" ht="15.75" hidden="1" customHeight="1" x14ac:dyDescent="0.25"/>
    <row r="241" ht="15.75" hidden="1" customHeight="1" x14ac:dyDescent="0.25"/>
    <row r="242" ht="15.75" hidden="1" customHeight="1" x14ac:dyDescent="0.25"/>
    <row r="243" ht="15.75" hidden="1" customHeight="1" x14ac:dyDescent="0.25"/>
    <row r="244" ht="15.75" hidden="1" customHeight="1" x14ac:dyDescent="0.25"/>
    <row r="245" ht="15.75" hidden="1" customHeight="1" x14ac:dyDescent="0.25"/>
    <row r="246" ht="15.75" hidden="1" customHeight="1" x14ac:dyDescent="0.25"/>
    <row r="247" ht="15.75" hidden="1" customHeight="1" x14ac:dyDescent="0.25"/>
    <row r="248" ht="15.75" hidden="1" customHeight="1" x14ac:dyDescent="0.25"/>
    <row r="249" ht="15.75" hidden="1" customHeight="1" x14ac:dyDescent="0.25"/>
    <row r="250" ht="15.75" hidden="1" customHeight="1" x14ac:dyDescent="0.25"/>
    <row r="251" ht="15.75" hidden="1" customHeight="1" x14ac:dyDescent="0.25"/>
    <row r="252" ht="15.75" hidden="1" customHeight="1" x14ac:dyDescent="0.25"/>
    <row r="253" ht="15.75" hidden="1" customHeight="1" x14ac:dyDescent="0.25"/>
    <row r="254" ht="15.75" hidden="1" customHeight="1" x14ac:dyDescent="0.25"/>
    <row r="255" ht="15.75" hidden="1" customHeight="1" x14ac:dyDescent="0.25"/>
    <row r="256" ht="15.75" hidden="1" customHeight="1" x14ac:dyDescent="0.25"/>
    <row r="257" ht="15.75" hidden="1" customHeight="1" x14ac:dyDescent="0.25"/>
    <row r="258" ht="15.75" hidden="1" customHeight="1" x14ac:dyDescent="0.25"/>
    <row r="259" ht="15.75" hidden="1" customHeight="1" x14ac:dyDescent="0.25"/>
    <row r="260" ht="15.75" hidden="1" customHeight="1" x14ac:dyDescent="0.25"/>
    <row r="261" ht="15.75" hidden="1" customHeight="1" x14ac:dyDescent="0.25"/>
    <row r="262" ht="15.75" hidden="1" customHeight="1" x14ac:dyDescent="0.25"/>
    <row r="263" ht="15.75" hidden="1" customHeight="1" x14ac:dyDescent="0.25"/>
    <row r="264" ht="15.75" hidden="1" customHeight="1" x14ac:dyDescent="0.25"/>
    <row r="265" ht="15.75" hidden="1" customHeight="1" x14ac:dyDescent="0.25"/>
    <row r="266" ht="15.75" hidden="1" customHeight="1" x14ac:dyDescent="0.25"/>
    <row r="267" ht="15.75" hidden="1" customHeight="1" x14ac:dyDescent="0.25"/>
    <row r="268" ht="15.75" hidden="1" customHeight="1" x14ac:dyDescent="0.25"/>
    <row r="269" ht="15.75" hidden="1" customHeight="1" x14ac:dyDescent="0.25"/>
    <row r="270" ht="15.75" hidden="1" customHeight="1" x14ac:dyDescent="0.25"/>
    <row r="271" ht="15.75" hidden="1" customHeight="1" x14ac:dyDescent="0.25"/>
    <row r="272" ht="15.75" hidden="1" customHeight="1" x14ac:dyDescent="0.25"/>
    <row r="273" ht="15.75" hidden="1" customHeight="1" x14ac:dyDescent="0.25"/>
    <row r="274" ht="15.75" hidden="1" customHeight="1" x14ac:dyDescent="0.25"/>
    <row r="275" ht="15.75" hidden="1" customHeight="1" x14ac:dyDescent="0.25"/>
    <row r="276" ht="15.75" hidden="1" customHeight="1" x14ac:dyDescent="0.25"/>
    <row r="277" ht="15.75" hidden="1" customHeight="1" x14ac:dyDescent="0.25"/>
    <row r="278" ht="15.75" hidden="1" customHeight="1" x14ac:dyDescent="0.25"/>
    <row r="279" ht="15.75" hidden="1" customHeight="1" x14ac:dyDescent="0.25"/>
    <row r="280" ht="15.75" hidden="1" customHeight="1" x14ac:dyDescent="0.25"/>
    <row r="281" ht="15.75" hidden="1" customHeight="1" x14ac:dyDescent="0.25"/>
    <row r="282" ht="15.75" hidden="1" customHeight="1" x14ac:dyDescent="0.25"/>
    <row r="283" ht="15.75" hidden="1" customHeight="1" x14ac:dyDescent="0.25"/>
    <row r="284" ht="15.75" hidden="1" customHeight="1" x14ac:dyDescent="0.25"/>
    <row r="285" ht="15.75" hidden="1" customHeight="1" x14ac:dyDescent="0.25"/>
    <row r="286" ht="15.75" hidden="1" customHeight="1" x14ac:dyDescent="0.25"/>
    <row r="287" ht="15.75" hidden="1" customHeight="1" x14ac:dyDescent="0.25"/>
    <row r="288" ht="15.75" hidden="1" customHeight="1" x14ac:dyDescent="0.25"/>
    <row r="289" ht="15.75" hidden="1" customHeight="1" x14ac:dyDescent="0.25"/>
    <row r="290" ht="15.75" hidden="1" customHeight="1" x14ac:dyDescent="0.25"/>
    <row r="291" ht="15.75" hidden="1" customHeight="1" x14ac:dyDescent="0.25"/>
    <row r="292" ht="15.75" hidden="1" customHeight="1" x14ac:dyDescent="0.25"/>
    <row r="293" ht="15.75" hidden="1" customHeight="1" x14ac:dyDescent="0.25"/>
    <row r="294" ht="15.75" hidden="1" customHeight="1" x14ac:dyDescent="0.25"/>
    <row r="295" ht="15.75" hidden="1" customHeight="1" x14ac:dyDescent="0.25"/>
    <row r="296" ht="15.75" hidden="1" customHeight="1" x14ac:dyDescent="0.25"/>
    <row r="297" ht="15.75" hidden="1" customHeight="1" x14ac:dyDescent="0.25"/>
    <row r="298" ht="15.75" hidden="1" customHeight="1" x14ac:dyDescent="0.25"/>
    <row r="299" ht="15.75" hidden="1" customHeight="1" x14ac:dyDescent="0.25"/>
    <row r="300" ht="15.75" hidden="1" customHeight="1" x14ac:dyDescent="0.25"/>
    <row r="301" ht="15.75" hidden="1" customHeight="1" x14ac:dyDescent="0.25"/>
    <row r="302" ht="15.75" hidden="1" customHeight="1" x14ac:dyDescent="0.25"/>
    <row r="303" ht="15.75" hidden="1" customHeight="1" x14ac:dyDescent="0.25"/>
    <row r="304" ht="15.75" hidden="1" customHeight="1" x14ac:dyDescent="0.25"/>
    <row r="305" ht="15.75" hidden="1" customHeight="1" x14ac:dyDescent="0.25"/>
    <row r="306" ht="15.75" hidden="1" customHeight="1" x14ac:dyDescent="0.25"/>
    <row r="307" ht="15.75" hidden="1" customHeight="1" x14ac:dyDescent="0.25"/>
    <row r="308" ht="15.75" hidden="1" customHeight="1" x14ac:dyDescent="0.25"/>
    <row r="309" ht="15.75" hidden="1" customHeight="1" x14ac:dyDescent="0.25"/>
    <row r="310" ht="15.75" hidden="1" customHeight="1" x14ac:dyDescent="0.25"/>
    <row r="311" ht="15.75" hidden="1" customHeight="1" x14ac:dyDescent="0.25"/>
    <row r="312" ht="15.75" hidden="1" customHeight="1" x14ac:dyDescent="0.25"/>
    <row r="313" ht="15.75" hidden="1" customHeight="1" x14ac:dyDescent="0.25"/>
    <row r="314" ht="15.75" hidden="1" customHeight="1" x14ac:dyDescent="0.25"/>
    <row r="315" ht="15.75" hidden="1" customHeight="1" x14ac:dyDescent="0.25"/>
    <row r="316" ht="15.75" hidden="1" customHeight="1" x14ac:dyDescent="0.25"/>
    <row r="317" ht="15.75" hidden="1" customHeight="1" x14ac:dyDescent="0.25"/>
    <row r="318" ht="15.75" hidden="1" customHeight="1" x14ac:dyDescent="0.25"/>
    <row r="319" ht="15.75" hidden="1" customHeight="1" x14ac:dyDescent="0.25"/>
    <row r="320" ht="15.75" hidden="1" customHeight="1" x14ac:dyDescent="0.25"/>
    <row r="321" ht="15.75" hidden="1" customHeight="1" x14ac:dyDescent="0.25"/>
    <row r="322" ht="15.75" hidden="1" customHeight="1" x14ac:dyDescent="0.25"/>
    <row r="323" ht="15.75" hidden="1" customHeight="1" x14ac:dyDescent="0.25"/>
    <row r="324" ht="15.75" hidden="1" customHeight="1" x14ac:dyDescent="0.25"/>
    <row r="325" ht="15.75" hidden="1" customHeight="1" x14ac:dyDescent="0.25"/>
    <row r="326" ht="15.75" hidden="1" customHeight="1" x14ac:dyDescent="0.25"/>
    <row r="327" ht="15.75" hidden="1" customHeight="1" x14ac:dyDescent="0.25"/>
    <row r="328" ht="15.75" hidden="1" customHeight="1" x14ac:dyDescent="0.25"/>
    <row r="329" ht="15.75" hidden="1" customHeight="1" x14ac:dyDescent="0.25"/>
    <row r="330" ht="15.75" hidden="1" customHeight="1" x14ac:dyDescent="0.25"/>
    <row r="331" ht="15.75" hidden="1" customHeight="1" x14ac:dyDescent="0.25"/>
    <row r="332" ht="15.75" hidden="1" customHeight="1" x14ac:dyDescent="0.25"/>
    <row r="333" ht="15.75" hidden="1" customHeight="1" x14ac:dyDescent="0.25"/>
    <row r="334" ht="15.75" hidden="1" customHeight="1" x14ac:dyDescent="0.25"/>
    <row r="335" ht="15.75" hidden="1" customHeight="1" x14ac:dyDescent="0.25"/>
    <row r="336" ht="15.75" hidden="1" customHeight="1" x14ac:dyDescent="0.25"/>
    <row r="337" ht="15.75" hidden="1" customHeight="1" x14ac:dyDescent="0.25"/>
    <row r="338" ht="15.75" hidden="1" customHeight="1" x14ac:dyDescent="0.25"/>
  </sheetData>
  <sheetProtection algorithmName="SHA-512" hashValue="neqWWJnAzX3EEgJHGWufkyIw6z67pZ79OIVS/JfctgahC6r+0rhmAGPk+NYEydrSjkGbyTr0ZYoLNWNBC0Fufg==" saltValue="Kr0bPcVdCIYL8j8ylSwuwg==" spinCount="100000" sheet="1" objects="1" scenarios="1"/>
  <autoFilter ref="A1:EE30"/>
  <sortState ref="A2:EE37">
    <sortCondition ref="C2:C37"/>
    <sortCondition ref="D2:D37"/>
  </sortState>
  <conditionalFormatting sqref="E1">
    <cfRule type="duplicateValues" dxfId="6" priority="7"/>
  </conditionalFormatting>
  <conditionalFormatting sqref="E1:E1048576">
    <cfRule type="duplicateValues" dxfId="5" priority="6"/>
  </conditionalFormatting>
  <conditionalFormatting sqref="A2:XFD120">
    <cfRule type="cellIs" dxfId="4" priority="2" operator="equal">
      <formula>"±1 week behind"</formula>
    </cfRule>
    <cfRule type="cellIs" dxfId="3" priority="3" operator="equal">
      <formula>"±2 weeks behind"</formula>
    </cfRule>
    <cfRule type="cellIs" dxfId="2" priority="4" operator="equal">
      <formula>"±3 weeks behind"</formula>
    </cfRule>
    <cfRule type="cellIs" dxfId="1" priority="5" operator="equal">
      <formula>"±4 weeks behind"</formula>
    </cfRule>
  </conditionalFormatting>
  <conditionalFormatting sqref="A1:XFD120">
    <cfRule type="cellIs" dxfId="0" priority="1" operator="equal">
      <formula>"According to teaching plan"</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workbookViewId="0">
      <selection activeCell="C55" sqref="C55"/>
    </sheetView>
  </sheetViews>
  <sheetFormatPr defaultRowHeight="12.5" x14ac:dyDescent="0.25"/>
  <cols>
    <col min="1" max="1" width="16.90625" customWidth="1"/>
    <col min="2" max="2" width="19.81640625" customWidth="1"/>
    <col min="3" max="3" width="55.26953125" style="25" customWidth="1"/>
  </cols>
  <sheetData>
    <row r="1" spans="1:3" s="18" customFormat="1" x14ac:dyDescent="0.25">
      <c r="A1" s="18" t="str">
        <f>FET!C1</f>
        <v>District</v>
      </c>
      <c r="B1" s="18" t="str">
        <f>FET!D1</f>
        <v>School</v>
      </c>
      <c r="C1" s="24" t="str">
        <f>FET!DY1</f>
        <v>Comments</v>
      </c>
    </row>
    <row r="2" spans="1:3" x14ac:dyDescent="0.25">
      <c r="A2" t="str">
        <f>FET!C3</f>
        <v>Alfred Nzo East</v>
      </c>
      <c r="B2" t="str">
        <f>FET!D3</f>
        <v>LUDIDI SECONDARY</v>
      </c>
      <c r="C2" s="25" t="str">
        <f>FET!DY3</f>
        <v>LEARNERS ARE FINISHING THEIR MID YEAR EXAMINATIONS</v>
      </c>
    </row>
    <row r="3" spans="1:3" ht="25" x14ac:dyDescent="0.25">
      <c r="A3" t="str">
        <f>FET!C4</f>
        <v>Alfred Nzo East</v>
      </c>
      <c r="B3" t="str">
        <f>FET!D4</f>
        <v>MAJAVU SECONDARY SCHOOL</v>
      </c>
      <c r="C3" s="25" t="str">
        <f>FET!DY4</f>
        <v>All the subjects in the FET Band are covered as per Annual Teaching Plan</v>
      </c>
    </row>
    <row r="4" spans="1:3" x14ac:dyDescent="0.25">
      <c r="A4" t="str">
        <f>FET!C6</f>
        <v>Alfred Nzo East</v>
      </c>
      <c r="B4" t="str">
        <f>FET!D6</f>
        <v>NCURA S.S.</v>
      </c>
      <c r="C4" s="25" t="str">
        <f>FET!DY6</f>
        <v>Extra classes helped us a lot</v>
      </c>
    </row>
    <row r="5" spans="1:3" x14ac:dyDescent="0.25">
      <c r="A5" t="str">
        <f>FET!C8</f>
        <v>Alfred Nzo East</v>
      </c>
      <c r="B5" t="str">
        <f>FET!D8</f>
        <v>ZIBOKWANA HS</v>
      </c>
      <c r="C5" s="25" t="str">
        <f>FET!DY8</f>
        <v xml:space="preserve">FET PHASE </v>
      </c>
    </row>
    <row r="6" spans="1:3" x14ac:dyDescent="0.25">
      <c r="A6" t="str">
        <f>FET!C10</f>
        <v>Alfred Nzo West</v>
      </c>
      <c r="B6" t="str">
        <f>FET!D10</f>
        <v>King Edward High School</v>
      </c>
      <c r="C6" s="25" t="str">
        <f>FET!DY10</f>
        <v>All are up to date.</v>
      </c>
    </row>
    <row r="7" spans="1:3" ht="37.5" x14ac:dyDescent="0.25">
      <c r="A7" t="str">
        <f>FET!C11</f>
        <v>Alfred Nzo West</v>
      </c>
      <c r="B7" t="str">
        <f>FET!D11</f>
        <v>MARIAZELL HIGH SCHOOL</v>
      </c>
      <c r="C7" s="26" t="str">
        <f>FET!DY11</f>
        <v>Curriculum coverage is on par for most FET subjects. Due to subject meetings, memo discussions and workshops held during school time, some subjects are not in line with ATP.</v>
      </c>
    </row>
    <row r="8" spans="1:3" ht="25" x14ac:dyDescent="0.25">
      <c r="A8" t="str">
        <f>FET!C12</f>
        <v>Alfred Nzo West</v>
      </c>
      <c r="B8" t="str">
        <f>FET!D12</f>
        <v>Rode SSS</v>
      </c>
      <c r="C8" s="25" t="str">
        <f>FET!DY12</f>
        <v>Grade 12 history,accounting,Isixhosa,Life sciences,agricultural sciences already finished syllabus</v>
      </c>
    </row>
    <row r="9" spans="1:3" x14ac:dyDescent="0.25">
      <c r="A9" t="str">
        <f>FET!C14</f>
        <v>Amathole West</v>
      </c>
      <c r="B9" t="str">
        <f>FET!D14</f>
        <v>Siphumezulwazi Secondary School</v>
      </c>
      <c r="C9" s="25" t="str">
        <f>FET!DY14</f>
        <v>One educator left before end of second term.</v>
      </c>
    </row>
    <row r="10" spans="1:3" ht="25" x14ac:dyDescent="0.25">
      <c r="A10" t="str">
        <f>FET!C16</f>
        <v>Buffalo City</v>
      </c>
      <c r="B10" t="str">
        <f>FET!D16</f>
        <v>Beaconhurst School</v>
      </c>
      <c r="C10" s="25" t="str">
        <f>FET!DY16</f>
        <v>The subjects that are 1 week behind will be caught up by the end of the term.</v>
      </c>
    </row>
    <row r="11" spans="1:3" x14ac:dyDescent="0.25">
      <c r="A11" t="str">
        <f>FET!C17</f>
        <v>Buffalo City</v>
      </c>
      <c r="B11" t="str">
        <f>FET!D17</f>
        <v>Belgravia Art Centre</v>
      </c>
      <c r="C11" s="25" t="str">
        <f>FET!DY17</f>
        <v>Curriculum coverage going according to plan, all up to date.</v>
      </c>
    </row>
    <row r="12" spans="1:3" x14ac:dyDescent="0.25">
      <c r="A12" t="str">
        <f>FET!C18</f>
        <v>Buffalo City</v>
      </c>
      <c r="B12" t="str">
        <f>FET!D18</f>
        <v>Breidbach Senior Secondary School</v>
      </c>
      <c r="C12" s="25" t="str">
        <f>FET!DY18</f>
        <v>Educators will catch up next term with extra classes on Saturdays.</v>
      </c>
    </row>
    <row r="13" spans="1:3" x14ac:dyDescent="0.25">
      <c r="A13" t="str">
        <f>FET!C19</f>
        <v>Buffalo City</v>
      </c>
      <c r="B13" t="str">
        <f>FET!D19</f>
        <v>Cambridge High</v>
      </c>
      <c r="C13" s="25" t="str">
        <f>FET!DY19</f>
        <v>School busy with exams</v>
      </c>
    </row>
    <row r="14" spans="1:3" ht="37.5" x14ac:dyDescent="0.25">
      <c r="A14" t="str">
        <f>FET!C20</f>
        <v>Buffalo City</v>
      </c>
      <c r="B14" t="str">
        <f>FET!D20</f>
        <v>Clarendon Girls' High School</v>
      </c>
      <c r="C14" s="25" t="str">
        <f>FET!DY20</f>
        <v>We are currently writing exams.  This is our first response as the email only arrived after the first deadline had past.  We will meet all further deadlines now that we have the information.</v>
      </c>
    </row>
    <row r="15" spans="1:3" ht="25" x14ac:dyDescent="0.25">
      <c r="A15" t="str">
        <f>FET!C22</f>
        <v>Buffalo City</v>
      </c>
      <c r="B15" t="str">
        <f>FET!D22</f>
        <v>Gonbuie High School</v>
      </c>
      <c r="C15" s="25" t="str">
        <f>FET!DY22</f>
        <v>The curriculum was completed prior to the start of exams (20 May).</v>
      </c>
    </row>
    <row r="16" spans="1:3" x14ac:dyDescent="0.25">
      <c r="A16" t="str">
        <f>FET!C23</f>
        <v>Buffalo City</v>
      </c>
      <c r="B16" t="str">
        <f>FET!D23</f>
        <v>Hoërskool Grens</v>
      </c>
      <c r="C16" s="25" t="str">
        <f>FET!DY23</f>
        <v>Work was completed for the exams.</v>
      </c>
    </row>
    <row r="17" spans="1:3" ht="25" x14ac:dyDescent="0.25">
      <c r="A17" t="str">
        <f>FET!C24</f>
        <v>Buffalo City</v>
      </c>
      <c r="B17" t="str">
        <f>FET!D24</f>
        <v>HUDSON PARK HIGH SCHOOL</v>
      </c>
      <c r="C17" s="25" t="str">
        <f>FET!DY24</f>
        <v xml:space="preserve">ALL CURRICULUM WILL BE COMPLETED BY THE END OF THE TERM. </v>
      </c>
    </row>
    <row r="18" spans="1:3" ht="25" x14ac:dyDescent="0.25">
      <c r="A18" t="str">
        <f>FET!C26</f>
        <v>Buffalo City</v>
      </c>
      <c r="B18" t="str">
        <f>FET!D26</f>
        <v>Lilyfontein School</v>
      </c>
      <c r="C18" s="25" t="str">
        <f>FET!DY26</f>
        <v>As with GET. Maths as a subject is behind. it seems to do with learners battling with keeping up with Pace setter</v>
      </c>
    </row>
    <row r="19" spans="1:3" ht="25" x14ac:dyDescent="0.25">
      <c r="A19" t="str">
        <f>FET!C27</f>
        <v>Buffalo City</v>
      </c>
      <c r="B19" t="str">
        <f>FET!D27</f>
        <v>Nompendulo S.S.S</v>
      </c>
      <c r="C19" s="25" t="str">
        <f>FET!DY27</f>
        <v>Educators have already engaged in extra classes(Morning and afternoon classes).</v>
      </c>
    </row>
    <row r="20" spans="1:3" ht="25" x14ac:dyDescent="0.25">
      <c r="A20" t="str">
        <f>FET!C28</f>
        <v>Buffalo City</v>
      </c>
      <c r="B20" t="str">
        <f>FET!D28</f>
        <v>Nonceba/Nompendulo S.S.S</v>
      </c>
      <c r="C20" s="25" t="str">
        <f>FET!DY28</f>
        <v>Educators have already engaged in extra classes (Morning and afternoon classes)</v>
      </c>
    </row>
    <row r="21" spans="1:3" ht="37.5" x14ac:dyDescent="0.25">
      <c r="A21" t="str">
        <f>FET!C29</f>
        <v>Buffalo City</v>
      </c>
      <c r="B21" t="str">
        <f>FET!D29</f>
        <v>Ntsonkota Secondary School</v>
      </c>
      <c r="C21" s="25" t="str">
        <f>FET!DY29</f>
        <v>Learners are being engaged by the Subject Teachers concerned and will continue with teaching and learning even after the completion of Mid-Year Examinations.</v>
      </c>
    </row>
    <row r="22" spans="1:3" ht="50" x14ac:dyDescent="0.25">
      <c r="A22" t="str">
        <f>FET!C31</f>
        <v>Buffalo City</v>
      </c>
      <c r="B22" t="str">
        <f>FET!D31</f>
        <v>Selborne College</v>
      </c>
      <c r="C22" s="25" t="str">
        <f>FET!DY31</f>
        <v xml:space="preserve">Grade 10 Mathematics will catch up in 3rd term as some of 3rd term work already done. Gr 11 CAT is working at catching up and receiving assistance. All grades and subjects writing mid-year exams </v>
      </c>
    </row>
    <row r="23" spans="1:3" ht="25" x14ac:dyDescent="0.25">
      <c r="A23" t="str">
        <f>FET!C33</f>
        <v>Buffalo City</v>
      </c>
      <c r="B23" t="str">
        <f>FET!D33</f>
        <v>Umtiza high school</v>
      </c>
      <c r="C23" s="25" t="str">
        <f>FET!DY33</f>
        <v>Recovery plan for the subjects behind on work coverage is in place.</v>
      </c>
    </row>
    <row r="24" spans="1:3" ht="37.5" x14ac:dyDescent="0.25">
      <c r="A24" t="str">
        <f>FET!C35</f>
        <v>Chris Hani East</v>
      </c>
      <c r="B24" t="str">
        <f>FET!D35</f>
        <v>Cofimvaba Senior Secondary School</v>
      </c>
      <c r="C24" s="25" t="str">
        <f>FET!DY35</f>
        <v xml:space="preserve">We are in line with our annual teaching plan because we have morning classes starting from 7 and afternoon classes from 15:00 to 16:00 for other grades and upto 17:00 for grade 12  </v>
      </c>
    </row>
    <row r="25" spans="1:3" ht="25" x14ac:dyDescent="0.25">
      <c r="A25" t="str">
        <f>FET!C36</f>
        <v>Chris Hani East</v>
      </c>
      <c r="B25" t="str">
        <f>FET!D36</f>
        <v>Elliot High School</v>
      </c>
      <c r="C25" s="25" t="str">
        <f>FET!DY36</f>
        <v>Business Studies Grade 11 is behind by 3 days. The topic will be done.</v>
      </c>
    </row>
    <row r="26" spans="1:3" ht="25" x14ac:dyDescent="0.25">
      <c r="A26" t="str">
        <f>FET!C37</f>
        <v>Chris Hani East</v>
      </c>
      <c r="B26" t="str">
        <f>FET!D37</f>
        <v>John Noah High School</v>
      </c>
      <c r="C26" s="25" t="str">
        <f>FET!DY37</f>
        <v xml:space="preserve">The school recently received services of a History teacher and SGB is raising funds to appoint him temporarily </v>
      </c>
    </row>
    <row r="27" spans="1:3" ht="25" x14ac:dyDescent="0.25">
      <c r="A27" t="str">
        <f>FET!C38</f>
        <v>Chris Hani West</v>
      </c>
      <c r="B27" t="str">
        <f>FET!D38</f>
        <v>Abambo Agricultural High School</v>
      </c>
      <c r="C27" s="25" t="str">
        <f>FET!DY38</f>
        <v>Teachers are going to revise and simultaneously catch up with the syllabus during the course of the mid-year exams.</v>
      </c>
    </row>
    <row r="28" spans="1:3" x14ac:dyDescent="0.25">
      <c r="A28" t="str">
        <f>FET!C40</f>
        <v>Chris Hani West</v>
      </c>
      <c r="B28" t="str">
        <f>FET!D40</f>
        <v>Echibini S.S.S</v>
      </c>
      <c r="C28" s="25" t="str">
        <f>FET!DY40</f>
        <v>ATP on point</v>
      </c>
    </row>
    <row r="29" spans="1:3" x14ac:dyDescent="0.25">
      <c r="A29" t="str">
        <f>FET!C42</f>
        <v>Chris Hani West</v>
      </c>
      <c r="B29" t="str">
        <f>FET!D42</f>
        <v>Hexagon High School</v>
      </c>
      <c r="C29" s="25" t="str">
        <f>FET!DY42</f>
        <v>Most are on par.</v>
      </c>
    </row>
    <row r="30" spans="1:3" ht="37.5" x14ac:dyDescent="0.25">
      <c r="A30" t="str">
        <f>FET!C46</f>
        <v>Chris Hani West</v>
      </c>
      <c r="B30" t="str">
        <f>FET!D46</f>
        <v>Manzezulu S.S.S</v>
      </c>
      <c r="C30" s="25" t="str">
        <f>FET!DY46</f>
        <v>It is the IsiXhosa Home Language educator who is behind by two weeks. SES for IsiXhosa is aware of the curriculum coverage by the subject teacher. He promised to catch up. I will monitor him.</v>
      </c>
    </row>
    <row r="31" spans="1:3" x14ac:dyDescent="0.25">
      <c r="A31" t="str">
        <f>FET!C48</f>
        <v>Chris Hani West</v>
      </c>
      <c r="B31" t="str">
        <f>FET!D48</f>
        <v>Michausdal Secondary</v>
      </c>
      <c r="C31" s="25" t="str">
        <f>FET!DY48</f>
        <v>All subjects are up to date</v>
      </c>
    </row>
    <row r="32" spans="1:3" x14ac:dyDescent="0.25">
      <c r="A32" t="str">
        <f>FET!C53</f>
        <v>Chris Hani West</v>
      </c>
      <c r="B32" t="str">
        <f>FET!D53</f>
        <v>Raymond Mhlaba SSS</v>
      </c>
      <c r="C32" s="25" t="str">
        <f>FET!DY53</f>
        <v>English Grade 10 and Geography Grade 12 is a concern.</v>
      </c>
    </row>
    <row r="33" spans="1:3" ht="50" x14ac:dyDescent="0.25">
      <c r="A33" t="str">
        <f>FET!C54</f>
        <v>Chris Hani West</v>
      </c>
      <c r="B33" t="str">
        <f>FET!D54</f>
        <v xml:space="preserve">Tarkastad High </v>
      </c>
      <c r="C33" s="25" t="str">
        <f>FET!DY54</f>
        <v>Grade 12 learners really show bad attitude towards their work. Bunking, no special effort put into assignments, in general a very negative approach with arrogant approach towards teachers. In general we are worried about our FET phase learners.</v>
      </c>
    </row>
    <row r="34" spans="1:3" x14ac:dyDescent="0.25">
      <c r="A34" t="str">
        <f>FET!C55</f>
        <v>Chris Hani West</v>
      </c>
      <c r="B34" t="str">
        <f>FET!D55</f>
        <v>Zanabantu High School</v>
      </c>
      <c r="C34" s="25" t="str">
        <f>FET!DY55</f>
        <v>All teachers have covered the curriculum as specified.</v>
      </c>
    </row>
    <row r="35" spans="1:3" ht="25" x14ac:dyDescent="0.25">
      <c r="A35" t="str">
        <f>FET!C57</f>
        <v>Joe Gqabi</v>
      </c>
      <c r="B35" t="str">
        <f>FET!D57</f>
        <v>BARKLY EAST HIGH SCHOOL</v>
      </c>
      <c r="C35" s="25" t="str">
        <f>FET!DY57</f>
        <v>Work that is a week behind will be recovered with afternoon classes.</v>
      </c>
    </row>
    <row r="36" spans="1:3" ht="25" x14ac:dyDescent="0.25">
      <c r="A36" t="str">
        <f>FET!C60</f>
        <v>Joe Gqabi</v>
      </c>
      <c r="B36" t="str">
        <f>FET!D60</f>
        <v>LUZIE DRIFT SENIOR SECONDARY SCHOOL</v>
      </c>
      <c r="C36" s="25" t="str">
        <f>FET!DY60</f>
        <v>Curriculum coverage is according to the Annual Teaching plan for all Subjects.</v>
      </c>
    </row>
    <row r="37" spans="1:3" ht="25" x14ac:dyDescent="0.25">
      <c r="A37" t="str">
        <f>FET!C61</f>
        <v>Joe Gqabi</v>
      </c>
      <c r="B37" t="str">
        <f>FET!D61</f>
        <v>Nompumelelo SSS</v>
      </c>
      <c r="C37" s="25" t="str">
        <f>FET!DY61</f>
        <v>Teachers that are behind are attending extra classes to cover the work that is behind.</v>
      </c>
    </row>
    <row r="38" spans="1:3" ht="37.5" x14ac:dyDescent="0.25">
      <c r="A38" t="str">
        <f>FET!C62</f>
        <v>Joe Gqabi</v>
      </c>
      <c r="B38" t="str">
        <f>FET!D62</f>
        <v>Nyathela</v>
      </c>
      <c r="C38" s="26" t="str">
        <f>FET!DY62</f>
        <v>Learners are struggling with mathematics. In Geography they are not copping with Map work especially GIS and Calculations. Educators are trying their best to assist the.</v>
      </c>
    </row>
    <row r="39" spans="1:3" x14ac:dyDescent="0.25">
      <c r="A39" t="str">
        <f>FET!C64</f>
        <v>Nelson Mandela</v>
      </c>
      <c r="B39" t="str">
        <f>FET!D64</f>
        <v>Ethembeni Enrichment Centre</v>
      </c>
      <c r="C39" s="26" t="str">
        <f>FET!DY64</f>
        <v>Awaiting for additional educator from Dept. of Education.</v>
      </c>
    </row>
    <row r="40" spans="1:3" x14ac:dyDescent="0.25">
      <c r="A40" t="str">
        <f>FET!C66</f>
        <v>Nelson Mandela</v>
      </c>
      <c r="B40" t="str">
        <f>FET!D66</f>
        <v>Limekhaya Secondary School</v>
      </c>
      <c r="C40" s="25" t="str">
        <f>FET!DY66</f>
        <v>Teachers to draw up a syllabus coverage catch-up programme</v>
      </c>
    </row>
    <row r="41" spans="1:3" x14ac:dyDescent="0.25">
      <c r="A41" t="str">
        <f>FET!C71</f>
        <v>Nelson Mandela</v>
      </c>
      <c r="B41" t="str">
        <f>FET!D71</f>
        <v>Strelitzia High School</v>
      </c>
      <c r="C41" s="25" t="str">
        <f>FET!DY71</f>
        <v>None</v>
      </c>
    </row>
    <row r="42" spans="1:3" ht="25" x14ac:dyDescent="0.25">
      <c r="A42" t="str">
        <f>FET!C77</f>
        <v>OR Tambo Inland</v>
      </c>
      <c r="B42" t="str">
        <f>FET!D77</f>
        <v>Attwell Madala High School</v>
      </c>
      <c r="C42" s="25" t="str">
        <f>FET!DY77</f>
        <v>June examinations are in progress and teachers who were behind used weekend classes to cover the sections that were not taught.</v>
      </c>
    </row>
    <row r="43" spans="1:3" ht="25" x14ac:dyDescent="0.25">
      <c r="A43" t="str">
        <f>FET!C78</f>
        <v>OR Tambo Inland</v>
      </c>
      <c r="B43" t="str">
        <f>FET!D78</f>
        <v>Holy Cross High School</v>
      </c>
      <c r="C43" s="25" t="str">
        <f>FET!DY78</f>
        <v xml:space="preserve">Syllabus up to term 2 is covered for all  the subjects in FET level as the June examination started a week ago. </v>
      </c>
    </row>
    <row r="44" spans="1:3" x14ac:dyDescent="0.25">
      <c r="A44" t="str">
        <f>FET!C79</f>
        <v>OR Tambo Inland</v>
      </c>
      <c r="B44" t="str">
        <f>FET!D79</f>
        <v>NGANGELIZWE S.S.S</v>
      </c>
      <c r="C44" s="25" t="str">
        <f>FET!DY79</f>
        <v>Those that are behind will catch up during winter school</v>
      </c>
    </row>
    <row r="45" spans="1:3" ht="25" x14ac:dyDescent="0.25">
      <c r="A45" t="str">
        <f>FET!C80</f>
        <v>OR Tambo Inland</v>
      </c>
      <c r="B45" t="str">
        <f>FET!D80</f>
        <v>Qokolweni SSS</v>
      </c>
      <c r="C45" s="25" t="str">
        <f>FET!DY80</f>
        <v>There was little or no time for revision as the mid year exams started mid May.</v>
      </c>
    </row>
    <row r="46" spans="1:3" x14ac:dyDescent="0.25">
      <c r="A46" t="str">
        <f>FET!C81</f>
        <v>OR Tambo Inland</v>
      </c>
      <c r="B46" t="str">
        <f>FET!D81</f>
        <v>Sulenkama S.S.S.</v>
      </c>
      <c r="C46" s="25" t="str">
        <f>FET!DY81</f>
        <v>All subjects on par with teaching plan.</v>
      </c>
    </row>
    <row r="47" spans="1:3" x14ac:dyDescent="0.25">
      <c r="A47" t="str">
        <f>FET!C84</f>
        <v>Sarah Baartman</v>
      </c>
      <c r="B47" t="str">
        <f>FET!D84</f>
        <v>Alexandria High</v>
      </c>
      <c r="C47" s="25" t="str">
        <f>FET!DY84</f>
        <v>Afrikaans FAL educator is on maternity leave. No substitute.</v>
      </c>
    </row>
    <row r="48" spans="1:3" ht="25" x14ac:dyDescent="0.25">
      <c r="A48" t="str">
        <f>FET!C88</f>
        <v>Sarah Baartman</v>
      </c>
      <c r="B48" t="str">
        <f>FET!D88</f>
        <v>Hoër Volkskool</v>
      </c>
      <c r="C48" s="25" t="str">
        <f>FET!DY88</f>
        <v>Extra classes will be held in afternoons/evenings to catch up with the syllabus</v>
      </c>
    </row>
    <row r="49" spans="1:3" x14ac:dyDescent="0.25">
      <c r="A49" t="str">
        <f>FET!C90</f>
        <v>Sarah Baartman</v>
      </c>
      <c r="B49" t="str">
        <f>FET!D90</f>
        <v>HS PJ OLIVIER</v>
      </c>
      <c r="C49" s="25" t="str">
        <f>FET!DY90</f>
        <v>Holiday's, election shorter term than normal</v>
      </c>
    </row>
    <row r="50" spans="1:3" x14ac:dyDescent="0.25">
      <c r="A50" t="str">
        <f>FET!C91</f>
        <v>Sarah Baartman</v>
      </c>
      <c r="B50" t="str">
        <f>FET!D91</f>
        <v xml:space="preserve">Humansdorp Secondary School </v>
      </c>
      <c r="C50" s="25" t="str">
        <f>FET!DY91</f>
        <v>We are currently busy with June exams.</v>
      </c>
    </row>
    <row r="51" spans="1:3" x14ac:dyDescent="0.25">
      <c r="A51" t="str">
        <f>FET!C95</f>
        <v>Sarah Baartman</v>
      </c>
      <c r="B51" t="str">
        <f>FET!D95</f>
        <v>Klipplaat Senior Secondary School</v>
      </c>
      <c r="C51" s="25" t="str">
        <f>FET!DY95</f>
        <v>no life sciences educator</v>
      </c>
    </row>
    <row r="52" spans="1:3" ht="50" x14ac:dyDescent="0.25">
      <c r="A52" t="str">
        <f>FET!C96</f>
        <v>Sarah Baartman</v>
      </c>
      <c r="B52" t="str">
        <f>FET!D96</f>
        <v>Mary Waters High</v>
      </c>
      <c r="C52" s="26" t="str">
        <f>FET!DY96</f>
        <v>The educator teaching mathematics for grade 10-12 is on maternity leave and we could not attract a teacher to take up the post. The learners were assisted with teaching by Rhodes University students and a lecturer and the HOD.</v>
      </c>
    </row>
    <row r="53" spans="1:3" ht="62.5" x14ac:dyDescent="0.25">
      <c r="A53" t="str">
        <f>FET!C98</f>
        <v>Sarah Baartman</v>
      </c>
      <c r="B53" t="str">
        <f>FET!D98</f>
        <v>Nombulelo</v>
      </c>
      <c r="C53" s="26" t="str">
        <f>FET!DY98</f>
        <v>Life Orientation is owing to Mr Jonas's continued unlawful absence from school and the fact that this matter is being endlessly delayed in HRD; additionally the failure of HR to record leave on the BASS system or to act on leave without pay implementation teaches the teacher that there are no consequences to him not being at school.</v>
      </c>
    </row>
    <row r="54" spans="1:3" ht="25" x14ac:dyDescent="0.25">
      <c r="A54" t="str">
        <f>FET!C101</f>
        <v>Sarah Baartman</v>
      </c>
      <c r="B54" t="str">
        <f>FET!D101</f>
        <v>Pearston Secondary</v>
      </c>
      <c r="C54" s="26" t="str">
        <f>FET!DY101</f>
        <v>There is still no teacher for the Life Sciences(Afrikaans Medium) learners . Tutorial lessons take place one per week.</v>
      </c>
    </row>
    <row r="55" spans="1:3" x14ac:dyDescent="0.25">
      <c r="A55" t="str">
        <f>FET!C107</f>
        <v>Sarah Baartman</v>
      </c>
      <c r="B55" t="str">
        <f>FET!D107</f>
        <v>Union High School</v>
      </c>
      <c r="C55" s="25" t="str">
        <f>FET!DY107</f>
        <v>On par</v>
      </c>
    </row>
  </sheetData>
  <sortState ref="A2:C55">
    <sortCondition ref="A2:A55"/>
    <sortCondition ref="B2:B55"/>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FET</vt:lpstr>
      <vt:lpstr>Kommentare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Drik Greeff</cp:lastModifiedBy>
  <dcterms:modified xsi:type="dcterms:W3CDTF">2019-06-09T14:00:04Z</dcterms:modified>
</cp:coreProperties>
</file>