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ool EC\Google Drive\eLearning and CIMS\Projects\Curriculum Coverage\2019\GET Report\"/>
    </mc:Choice>
  </mc:AlternateContent>
  <workbookProtection workbookAlgorithmName="SHA-512" workbookHashValue="QVkDcua0DUZExBhhms6Xhb+wsE3l6M3n7BLE6haQzF6mdkRboxiF3JEr8SX0R1DZlQ0nOr1YwdG77ijBGnjZ4w==" workbookSaltValue="Juc+Ymbqy2wmNpVGxj7O9A==" workbookSpinCount="100000" lockStructure="1"/>
  <bookViews>
    <workbookView xWindow="0" yWindow="0" windowWidth="19200" windowHeight="7050"/>
  </bookViews>
  <sheets>
    <sheet name="GET" sheetId="1" r:id="rId1"/>
    <sheet name="Kommentare" sheetId="2" state="hidden" r:id="rId2"/>
  </sheets>
  <externalReferences>
    <externalReference r:id="rId3"/>
  </externalReferences>
  <definedNames>
    <definedName name="_xlnm._FilterDatabase" localSheetId="0" hidden="1">GET!$A$1:$BT$101</definedName>
  </definedNames>
  <calcPr calcId="162913"/>
</workbook>
</file>

<file path=xl/calcChain.xml><?xml version="1.0" encoding="utf-8"?>
<calcChain xmlns="http://schemas.openxmlformats.org/spreadsheetml/2006/main">
  <c r="A9" i="2" l="1"/>
  <c r="B9" i="2"/>
  <c r="C9" i="2"/>
  <c r="A10" i="2"/>
  <c r="B10" i="2"/>
  <c r="C10" i="2"/>
  <c r="A11" i="2"/>
  <c r="B11" i="2"/>
  <c r="C11" i="2"/>
  <c r="A12" i="2"/>
  <c r="B12" i="2"/>
  <c r="C12" i="2"/>
  <c r="A13" i="2"/>
  <c r="B13" i="2"/>
  <c r="C13" i="2"/>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A48" i="2"/>
  <c r="B48" i="2"/>
  <c r="C48" i="2"/>
  <c r="A49" i="2"/>
  <c r="B49" i="2"/>
  <c r="C49" i="2"/>
  <c r="A50" i="2"/>
  <c r="B50" i="2"/>
  <c r="C50" i="2"/>
  <c r="A51" i="2"/>
  <c r="B51" i="2"/>
  <c r="C51" i="2"/>
  <c r="A52" i="2"/>
  <c r="B52" i="2"/>
  <c r="C52" i="2"/>
  <c r="A53" i="2"/>
  <c r="B53" i="2"/>
  <c r="C53" i="2"/>
  <c r="A2" i="2"/>
  <c r="B2" i="2"/>
  <c r="C2" i="2"/>
  <c r="A3" i="2"/>
  <c r="B3" i="2"/>
  <c r="C3" i="2"/>
  <c r="A4" i="2"/>
  <c r="B4" i="2"/>
  <c r="C4" i="2"/>
  <c r="A5" i="2"/>
  <c r="B5" i="2"/>
  <c r="C5" i="2"/>
  <c r="A6" i="2"/>
  <c r="B6" i="2"/>
  <c r="C6" i="2"/>
  <c r="A7" i="2"/>
  <c r="B7" i="2"/>
  <c r="C7" i="2"/>
  <c r="A8" i="2"/>
  <c r="B8" i="2"/>
  <c r="C8" i="2"/>
  <c r="C1" i="2"/>
  <c r="B1" i="2"/>
  <c r="A1" i="2"/>
  <c r="C120" i="1" l="1"/>
  <c r="C119" i="1"/>
  <c r="C118" i="1"/>
  <c r="C117" i="1"/>
  <c r="C116" i="1"/>
  <c r="C115" i="1"/>
  <c r="C114" i="1"/>
  <c r="C113" i="1"/>
  <c r="C112" i="1"/>
  <c r="C111" i="1"/>
  <c r="C110" i="1"/>
  <c r="C109" i="1"/>
  <c r="C121" i="1" s="1"/>
  <c r="BM103" i="1" l="1"/>
  <c r="BM104" i="1"/>
  <c r="BM105" i="1"/>
  <c r="BM106" i="1"/>
  <c r="BM107" i="1"/>
  <c r="BI103" i="1"/>
  <c r="BJ103" i="1"/>
  <c r="BK103" i="1"/>
  <c r="BL103" i="1"/>
  <c r="BI104" i="1"/>
  <c r="BJ104" i="1"/>
  <c r="BK104" i="1"/>
  <c r="BL104" i="1"/>
  <c r="BI105" i="1"/>
  <c r="BJ105" i="1"/>
  <c r="BK105" i="1"/>
  <c r="BL105" i="1"/>
  <c r="BI106" i="1"/>
  <c r="BJ106" i="1"/>
  <c r="BK106" i="1"/>
  <c r="BL106" i="1"/>
  <c r="BI107" i="1"/>
  <c r="BI108" i="1" s="1"/>
  <c r="BJ107" i="1"/>
  <c r="BK107" i="1"/>
  <c r="BL107" i="1"/>
  <c r="BL108" i="1" s="1"/>
  <c r="BD103" i="1"/>
  <c r="BE103" i="1"/>
  <c r="BF103" i="1"/>
  <c r="BG103" i="1"/>
  <c r="BH103" i="1"/>
  <c r="BD104" i="1"/>
  <c r="BE104" i="1"/>
  <c r="BF104" i="1"/>
  <c r="BG104" i="1"/>
  <c r="BH104" i="1"/>
  <c r="BD105" i="1"/>
  <c r="BE105" i="1"/>
  <c r="BF105" i="1"/>
  <c r="BG105" i="1"/>
  <c r="BH105" i="1"/>
  <c r="BD106" i="1"/>
  <c r="BE106" i="1"/>
  <c r="BF106" i="1"/>
  <c r="BG106" i="1"/>
  <c r="BH106" i="1"/>
  <c r="BD107" i="1"/>
  <c r="BE107" i="1"/>
  <c r="BF107" i="1"/>
  <c r="BG107" i="1"/>
  <c r="BH107" i="1"/>
  <c r="AY103" i="1"/>
  <c r="AZ103" i="1"/>
  <c r="BA103" i="1"/>
  <c r="BB103" i="1"/>
  <c r="BC103" i="1"/>
  <c r="AY104" i="1"/>
  <c r="AZ104" i="1"/>
  <c r="BA104" i="1"/>
  <c r="BB104" i="1"/>
  <c r="BC104" i="1"/>
  <c r="AY105" i="1"/>
  <c r="AZ105" i="1"/>
  <c r="BA105" i="1"/>
  <c r="BB105" i="1"/>
  <c r="BC105" i="1"/>
  <c r="AY106" i="1"/>
  <c r="AZ106" i="1"/>
  <c r="BA106" i="1"/>
  <c r="BB106" i="1"/>
  <c r="BC106" i="1"/>
  <c r="AY107" i="1"/>
  <c r="AZ107" i="1"/>
  <c r="BA107" i="1"/>
  <c r="BB107" i="1"/>
  <c r="BC107" i="1"/>
  <c r="AU103" i="1"/>
  <c r="AV103" i="1"/>
  <c r="AW103" i="1"/>
  <c r="AX103" i="1"/>
  <c r="AU104" i="1"/>
  <c r="AV104" i="1"/>
  <c r="AW104" i="1"/>
  <c r="AX104" i="1"/>
  <c r="AU105" i="1"/>
  <c r="AV105" i="1"/>
  <c r="AW105" i="1"/>
  <c r="AX105" i="1"/>
  <c r="AU106" i="1"/>
  <c r="AV106" i="1"/>
  <c r="AW106" i="1"/>
  <c r="AX106" i="1"/>
  <c r="AU107" i="1"/>
  <c r="AV107" i="1"/>
  <c r="AW107" i="1"/>
  <c r="AW108" i="1" s="1"/>
  <c r="AX107" i="1"/>
  <c r="AP103" i="1"/>
  <c r="AQ103" i="1"/>
  <c r="AR103" i="1"/>
  <c r="AS103" i="1"/>
  <c r="AT103" i="1"/>
  <c r="AP104" i="1"/>
  <c r="AQ104" i="1"/>
  <c r="AR104" i="1"/>
  <c r="AS104" i="1"/>
  <c r="AT104" i="1"/>
  <c r="AP105" i="1"/>
  <c r="AQ105" i="1"/>
  <c r="AR105" i="1"/>
  <c r="AS105" i="1"/>
  <c r="AT105" i="1"/>
  <c r="AP106" i="1"/>
  <c r="AQ106" i="1"/>
  <c r="AR106" i="1"/>
  <c r="AS106" i="1"/>
  <c r="AT106" i="1"/>
  <c r="AP107" i="1"/>
  <c r="AQ107" i="1"/>
  <c r="AR107" i="1"/>
  <c r="AS107" i="1"/>
  <c r="AT107" i="1"/>
  <c r="AJ103" i="1"/>
  <c r="AK103" i="1"/>
  <c r="AL103" i="1"/>
  <c r="AM103" i="1"/>
  <c r="AN103" i="1"/>
  <c r="AO103" i="1"/>
  <c r="AJ104" i="1"/>
  <c r="AK104" i="1"/>
  <c r="AL104" i="1"/>
  <c r="AM104" i="1"/>
  <c r="AN104" i="1"/>
  <c r="AO104" i="1"/>
  <c r="AJ105" i="1"/>
  <c r="AK105" i="1"/>
  <c r="AL105" i="1"/>
  <c r="AM105" i="1"/>
  <c r="AN105" i="1"/>
  <c r="AO105" i="1"/>
  <c r="AJ106" i="1"/>
  <c r="AK106" i="1"/>
  <c r="AL106" i="1"/>
  <c r="AM106" i="1"/>
  <c r="AN106" i="1"/>
  <c r="AO106" i="1"/>
  <c r="AJ107" i="1"/>
  <c r="AK107" i="1"/>
  <c r="AL107" i="1"/>
  <c r="AM107" i="1"/>
  <c r="AN107" i="1"/>
  <c r="AO107" i="1"/>
  <c r="AF103" i="1"/>
  <c r="AG103" i="1"/>
  <c r="AH103" i="1"/>
  <c r="AI103" i="1"/>
  <c r="AF104" i="1"/>
  <c r="AG104" i="1"/>
  <c r="AH104" i="1"/>
  <c r="AI104" i="1"/>
  <c r="AF105" i="1"/>
  <c r="AG105" i="1"/>
  <c r="AH105" i="1"/>
  <c r="AI105" i="1"/>
  <c r="AF106" i="1"/>
  <c r="AG106" i="1"/>
  <c r="AH106" i="1"/>
  <c r="AI106" i="1"/>
  <c r="AF107" i="1"/>
  <c r="AG107" i="1"/>
  <c r="AH107" i="1"/>
  <c r="AH108" i="1" s="1"/>
  <c r="AI107" i="1"/>
  <c r="AB103" i="1"/>
  <c r="AC103" i="1"/>
  <c r="AD103" i="1"/>
  <c r="AE103" i="1"/>
  <c r="AB104" i="1"/>
  <c r="AC104" i="1"/>
  <c r="AD104" i="1"/>
  <c r="AE104" i="1"/>
  <c r="AB105" i="1"/>
  <c r="AC105" i="1"/>
  <c r="AD105" i="1"/>
  <c r="AE105" i="1"/>
  <c r="AB106" i="1"/>
  <c r="AC106" i="1"/>
  <c r="AD106" i="1"/>
  <c r="AE106" i="1"/>
  <c r="AB107" i="1"/>
  <c r="AC107" i="1"/>
  <c r="AD107" i="1"/>
  <c r="AE107" i="1"/>
  <c r="W103" i="1"/>
  <c r="X103" i="1"/>
  <c r="Y103" i="1"/>
  <c r="Z103" i="1"/>
  <c r="AA103" i="1"/>
  <c r="W104" i="1"/>
  <c r="X104" i="1"/>
  <c r="Y104" i="1"/>
  <c r="Z104" i="1"/>
  <c r="AA104" i="1"/>
  <c r="W105" i="1"/>
  <c r="X105" i="1"/>
  <c r="Y105" i="1"/>
  <c r="Z105" i="1"/>
  <c r="AA105" i="1"/>
  <c r="W106" i="1"/>
  <c r="X106" i="1"/>
  <c r="Y106" i="1"/>
  <c r="Z106" i="1"/>
  <c r="AA106" i="1"/>
  <c r="W107" i="1"/>
  <c r="X107" i="1"/>
  <c r="Y107" i="1"/>
  <c r="Z107" i="1"/>
  <c r="AA107" i="1"/>
  <c r="R103" i="1"/>
  <c r="S103" i="1"/>
  <c r="T103" i="1"/>
  <c r="U103" i="1"/>
  <c r="V103" i="1"/>
  <c r="R104" i="1"/>
  <c r="S104" i="1"/>
  <c r="T104" i="1"/>
  <c r="U104" i="1"/>
  <c r="V104" i="1"/>
  <c r="R105" i="1"/>
  <c r="S105" i="1"/>
  <c r="T105" i="1"/>
  <c r="U105" i="1"/>
  <c r="V105" i="1"/>
  <c r="R106" i="1"/>
  <c r="S106" i="1"/>
  <c r="T106" i="1"/>
  <c r="U106" i="1"/>
  <c r="V106" i="1"/>
  <c r="R107" i="1"/>
  <c r="S107" i="1"/>
  <c r="T107" i="1"/>
  <c r="U107" i="1"/>
  <c r="V107" i="1"/>
  <c r="M103" i="1"/>
  <c r="N103" i="1"/>
  <c r="O103" i="1"/>
  <c r="P103" i="1"/>
  <c r="Q103" i="1"/>
  <c r="M104" i="1"/>
  <c r="N104" i="1"/>
  <c r="O104" i="1"/>
  <c r="P104" i="1"/>
  <c r="Q104" i="1"/>
  <c r="M105" i="1"/>
  <c r="N105" i="1"/>
  <c r="O105" i="1"/>
  <c r="P105" i="1"/>
  <c r="Q105" i="1"/>
  <c r="M106" i="1"/>
  <c r="N106" i="1"/>
  <c r="O106" i="1"/>
  <c r="P106" i="1"/>
  <c r="Q106" i="1"/>
  <c r="M107" i="1"/>
  <c r="N107" i="1"/>
  <c r="O107" i="1"/>
  <c r="P107" i="1"/>
  <c r="Q107" i="1"/>
  <c r="K103" i="1"/>
  <c r="L103" i="1"/>
  <c r="K104" i="1"/>
  <c r="L104" i="1"/>
  <c r="K105" i="1"/>
  <c r="L105" i="1"/>
  <c r="K106" i="1"/>
  <c r="L106" i="1"/>
  <c r="K107" i="1"/>
  <c r="L107" i="1"/>
  <c r="J103" i="1"/>
  <c r="J104" i="1"/>
  <c r="J105" i="1"/>
  <c r="J106" i="1"/>
  <c r="J107" i="1"/>
  <c r="I107" i="1"/>
  <c r="I106" i="1"/>
  <c r="I105" i="1"/>
  <c r="I104" i="1"/>
  <c r="I103" i="1"/>
  <c r="BK108" i="1" l="1"/>
  <c r="AF108" i="1"/>
  <c r="AX108" i="1"/>
  <c r="T108" i="1"/>
  <c r="U108" i="1"/>
  <c r="AG108" i="1"/>
  <c r="AC108" i="1"/>
  <c r="AU108" i="1"/>
  <c r="Q108" i="1"/>
  <c r="M108" i="1"/>
  <c r="O108" i="1"/>
  <c r="AB108" i="1"/>
  <c r="BJ108" i="1"/>
  <c r="AK108" i="1"/>
  <c r="AT108" i="1"/>
  <c r="AP108" i="1"/>
  <c r="AR108" i="1"/>
  <c r="BF108" i="1"/>
  <c r="AE108" i="1"/>
  <c r="I108" i="1"/>
  <c r="AA108" i="1"/>
  <c r="W108" i="1"/>
  <c r="Y108" i="1"/>
  <c r="AD108" i="1"/>
  <c r="AN108" i="1"/>
  <c r="AJ108" i="1"/>
  <c r="AV108" i="1"/>
  <c r="AY108" i="1"/>
  <c r="BA108" i="1"/>
  <c r="BM108" i="1"/>
  <c r="BH108" i="1"/>
  <c r="BG108" i="1"/>
  <c r="BE108" i="1"/>
  <c r="BD108" i="1"/>
  <c r="BC108" i="1"/>
  <c r="BB108" i="1"/>
  <c r="AZ108" i="1"/>
  <c r="AS108" i="1"/>
  <c r="AQ108" i="1"/>
  <c r="AO108" i="1"/>
  <c r="AM108" i="1"/>
  <c r="AL108" i="1"/>
  <c r="AI108" i="1"/>
  <c r="Z108" i="1"/>
  <c r="X108" i="1"/>
  <c r="V108" i="1"/>
  <c r="S108" i="1"/>
  <c r="R108" i="1"/>
  <c r="P108" i="1"/>
  <c r="N108" i="1"/>
  <c r="L108" i="1"/>
  <c r="K108" i="1"/>
  <c r="J108" i="1"/>
</calcChain>
</file>

<file path=xl/sharedStrings.xml><?xml version="1.0" encoding="utf-8"?>
<sst xmlns="http://schemas.openxmlformats.org/spreadsheetml/2006/main" count="4400" uniqueCount="419">
  <si>
    <t>Timestamp</t>
  </si>
  <si>
    <t>Email Address</t>
  </si>
  <si>
    <t>District</t>
  </si>
  <si>
    <t>School</t>
  </si>
  <si>
    <t>EMIS No</t>
  </si>
  <si>
    <t>Principal</t>
  </si>
  <si>
    <t>Cellphone</t>
  </si>
  <si>
    <t>Week</t>
  </si>
  <si>
    <t>Grade 1, Curriculum Coverage [Home Language]</t>
  </si>
  <si>
    <t>Grade 1, Curriculum Coverage [First Additional Language]</t>
  </si>
  <si>
    <t>Grade 1, Curriculum Coverage [Life Skills]</t>
  </si>
  <si>
    <t>Grade 1, Curriculum Coverage [Mathematics]</t>
  </si>
  <si>
    <t>Grade 2, Curriculum Coverage [Home Language]</t>
  </si>
  <si>
    <t>Grade 2, Curriculum Coverage [First Additional Language]</t>
  </si>
  <si>
    <t>Grade 2, Curriculum Coverage [Life Skills]</t>
  </si>
  <si>
    <t>Grade 2, Curriculum Coverage [Mathematics]</t>
  </si>
  <si>
    <t>Grade 3, Curriculum Coverage [Home Language]</t>
  </si>
  <si>
    <t>Grade 3, Curriculum Coverage [First Additional Language]</t>
  </si>
  <si>
    <t>Grade 3, Curriculum Coverage [Life Skills]</t>
  </si>
  <si>
    <t>Grade 3, Curriculum Coverage [Mathematics]</t>
  </si>
  <si>
    <t>Grade 4, Curriculum Coverage [Home Language]</t>
  </si>
  <si>
    <t>Grade 4, Curriculum Coverage [Fist Additional Language]</t>
  </si>
  <si>
    <t>Grade 4, Curriculum Coverage [Life Skills]</t>
  </si>
  <si>
    <t>Grade 4, Curriculum Coverage [Mathematics]</t>
  </si>
  <si>
    <t>Grade 4, Curriculum Coverage [Natural Sciences and Technology]</t>
  </si>
  <si>
    <t>Grade 4, Curriculum Coverage [Social Sciences]</t>
  </si>
  <si>
    <t>Grade 5, Curriculum Coverage [Home Language]</t>
  </si>
  <si>
    <t>Grade 5, Curriculum Coverage [Fist Additional Language]</t>
  </si>
  <si>
    <t>Grade 5, Curriculum Coverage [Life Skills]</t>
  </si>
  <si>
    <t>Grade 5, Curriculum Coverage [Mathematics]</t>
  </si>
  <si>
    <t>Grade 5, Curriculum Coverage [Natural Sciences and Technology]</t>
  </si>
  <si>
    <t>Grade 5, Curriculum Coverage [Social Sciences]</t>
  </si>
  <si>
    <t>Grade 6, Curriculum Coverage [Home Language]</t>
  </si>
  <si>
    <t>Grade 6, Curriculum Coverage [Fist Additional Language]</t>
  </si>
  <si>
    <t>Grade 6, Curriculum Coverage [Life Skills]</t>
  </si>
  <si>
    <t>Grade 6, Curriculum Coverage [Mathematics]</t>
  </si>
  <si>
    <t>Grade 6, Curriculum Coverage [Natural Sciences and Technology]</t>
  </si>
  <si>
    <t>Grade 6, Curriculum Coverage [Social Sciences]</t>
  </si>
  <si>
    <t>Grade 7, Curriculum Coverage [Home Language]</t>
  </si>
  <si>
    <t>Grade 7, Curriculum Coverage [First Additional Language]</t>
  </si>
  <si>
    <t>Grade 7, Curriculum Coverage [Creative Arts]</t>
  </si>
  <si>
    <t>Grade 7, Curriculum Coverage [Economics Management and Science]</t>
  </si>
  <si>
    <t>Grade 7, Curriculum Coverage [Life Orientation]</t>
  </si>
  <si>
    <t>Grade 7, Curriculum Coverage [Mathematics]</t>
  </si>
  <si>
    <t>Grade 7, Curriculum Coverage [Natural Science]</t>
  </si>
  <si>
    <t>Grade 7, Curriculum Coverage [Social Science]</t>
  </si>
  <si>
    <t>Grade 7, Curriculum Coverage [Technology]</t>
  </si>
  <si>
    <t>Grade 8, Curriculum Coverage [Home Language]</t>
  </si>
  <si>
    <t>Grade 8, Curriculum Coverage [First Additional Language]</t>
  </si>
  <si>
    <t>Grade 8, Curriculum Coverage [Creative Arts]</t>
  </si>
  <si>
    <t>Grade 8, Curriculum Coverage [Economics Management and Science]</t>
  </si>
  <si>
    <t>Grade 8, Curriculum Coverage [Life Orientation]</t>
  </si>
  <si>
    <t>Grade 8, Curriculum Coverage [Mathematics]</t>
  </si>
  <si>
    <t>Grade 8, Curriculum Coverage [Natural Science]</t>
  </si>
  <si>
    <t>Grade 8, Curriculum Coverage [Social Science]</t>
  </si>
  <si>
    <t>Grade 8, Curriculum Coverage [Technology]</t>
  </si>
  <si>
    <t>Grade 9, Curriculum Coverage [Home Language]</t>
  </si>
  <si>
    <t>Grade 9, Curriculum Coverage [First Additional Language]</t>
  </si>
  <si>
    <t>Grade 9, Curriculum Coverage [Creative Arts]</t>
  </si>
  <si>
    <t>Grade 9, Curriculum Coverage [Economics Management and Science]</t>
  </si>
  <si>
    <t>Grade 9, Curriculum Coverage [Life Orientation]</t>
  </si>
  <si>
    <t>Grade 9, Curriculum Coverage [Mathematics]</t>
  </si>
  <si>
    <t>Grade 9, Curriculum Coverage [Natural Science]</t>
  </si>
  <si>
    <t>Grade 9, Curriculum Coverage [Social Science]</t>
  </si>
  <si>
    <t>Grade 9, Curriculum Coverage [Technology]</t>
  </si>
  <si>
    <t>Comments</t>
  </si>
  <si>
    <t>rcoltman@gonubieprimary.co.za</t>
  </si>
  <si>
    <t>Buffalo City</t>
  </si>
  <si>
    <t>Gonubie Primary School</t>
  </si>
  <si>
    <t>Mr C C Prinsloo</t>
  </si>
  <si>
    <t>Report 1: 30 April 2019</t>
  </si>
  <si>
    <t>According to teaching plan</t>
  </si>
  <si>
    <t>Not sure that this is a helpful form</t>
  </si>
  <si>
    <t>200500643@ecschools.org.za</t>
  </si>
  <si>
    <t>Alfred Nzo East</t>
  </si>
  <si>
    <t>±1 week behind</t>
  </si>
  <si>
    <t>dvorster@hphs.co.za</t>
  </si>
  <si>
    <t>HUDSON PARK HIGH SCHOOL</t>
  </si>
  <si>
    <t>D VORSTER</t>
  </si>
  <si>
    <t>TEACHERS ON TRACK IN ALL SUBJECTS</t>
  </si>
  <si>
    <t>ilehy@hpps.co.za</t>
  </si>
  <si>
    <t>Hudson Park Primary</t>
  </si>
  <si>
    <t>Mr I Lehy</t>
  </si>
  <si>
    <t>043 7263220</t>
  </si>
  <si>
    <t>secretarygonubiehigh@gmail.com</t>
  </si>
  <si>
    <t>Gonubie High School</t>
  </si>
  <si>
    <t>Grethe Botha</t>
  </si>
  <si>
    <t>All curriculum is up to date.</t>
  </si>
  <si>
    <t>mrukekwe@gmail.com</t>
  </si>
  <si>
    <t>Thembalesizwe sss</t>
  </si>
  <si>
    <t>Anthony Ukekwe</t>
  </si>
  <si>
    <t>±2 weeks behind</t>
  </si>
  <si>
    <t>second term coverage is a week behind.</t>
  </si>
  <si>
    <t>head@portrex.co.za</t>
  </si>
  <si>
    <t>PORT REX T.H.S.</t>
  </si>
  <si>
    <t>ETTIENE THERON</t>
  </si>
  <si>
    <t>Manzezulusss@gmail.com</t>
  </si>
  <si>
    <t>Chris Hani West</t>
  </si>
  <si>
    <t>Manzezulu SSS</t>
  </si>
  <si>
    <t>Hobongwana PP</t>
  </si>
  <si>
    <t>The catch up plan is in place for the subjects that are behind.</t>
  </si>
  <si>
    <t>cirha@webmail.co.za</t>
  </si>
  <si>
    <t>LONWABO PRIMARY SCHOOL</t>
  </si>
  <si>
    <t>M.M.TYWABI</t>
  </si>
  <si>
    <t>Positive responses were provided to the school during cluster moderation.</t>
  </si>
  <si>
    <t>headmaster@selborne.co.za</t>
  </si>
  <si>
    <t>Selborne College</t>
  </si>
  <si>
    <t>A.C. Dewar</t>
  </si>
  <si>
    <t>All on target</t>
  </si>
  <si>
    <t>200500208@ecschools.org.za</t>
  </si>
  <si>
    <t>Enyanisweni S.S.S</t>
  </si>
  <si>
    <t>B. Hlanzwa</t>
  </si>
  <si>
    <t>zolekanxawe@telkomsa.net</t>
  </si>
  <si>
    <t>Joe Gqabi</t>
  </si>
  <si>
    <t>ALIWAL NORTH AMASANGO CAREER SCHOOL</t>
  </si>
  <si>
    <t>ZOLEKA EVELYN NXAWE</t>
  </si>
  <si>
    <t>A recovery/ catch up plan have been made for the teachers that are behind with their teaching plan</t>
  </si>
  <si>
    <t>creweadmin@iafrica.com</t>
  </si>
  <si>
    <t>Crewe Primary School</t>
  </si>
  <si>
    <t>Mr PM Beeby</t>
  </si>
  <si>
    <t>sk.tyawana@gmail.com</t>
  </si>
  <si>
    <t>Shiloh J &amp; SP</t>
  </si>
  <si>
    <t>Similo Khimish</t>
  </si>
  <si>
    <t>breidbachsss@gmail.com</t>
  </si>
  <si>
    <t>Breidbach Senior Secondary School</t>
  </si>
  <si>
    <t>Mr L.J. Mara</t>
  </si>
  <si>
    <t>Educators have extra classes on weekdays to catch up.</t>
  </si>
  <si>
    <t>principal.ngps@gmail.com</t>
  </si>
  <si>
    <t>New Generation Primary School</t>
  </si>
  <si>
    <t>Nadine O'Reilly</t>
  </si>
  <si>
    <t>Some grades are still behind because of the slow pace of the learners. Teachers will try to catch up.</t>
  </si>
  <si>
    <t>buchuletech@gmail.com</t>
  </si>
  <si>
    <t>Buchule Technical High School</t>
  </si>
  <si>
    <t>Mr Siseko Mapekula</t>
  </si>
  <si>
    <t>200500158@ecschools.org.za</t>
  </si>
  <si>
    <t>EBENEZER J.S.S</t>
  </si>
  <si>
    <t>E.K KUZWAYO</t>
  </si>
  <si>
    <t>072 793 1811</t>
  </si>
  <si>
    <t>Due to bad weather and sport preparations we are a week behind in our curriculum coverage. Our plan is to conduct morning classes as recovery plan.</t>
  </si>
  <si>
    <t>enqabenisecondaryschool@gmail.com</t>
  </si>
  <si>
    <t>Mayeza P.N.</t>
  </si>
  <si>
    <t>breidbachps@gmail.com</t>
  </si>
  <si>
    <t>Breidbach Primary</t>
  </si>
  <si>
    <t>Gareth Fourie</t>
  </si>
  <si>
    <t>±4 weeks behind</t>
  </si>
  <si>
    <t>±3 weeks behind</t>
  </si>
  <si>
    <t>Due to teacher shortages and parent action some classes are behind.</t>
  </si>
  <si>
    <t>nkosemntuprimary@gmail.com</t>
  </si>
  <si>
    <t>Nkosemntu Motman Primary</t>
  </si>
  <si>
    <t>Mawonga W. Frans</t>
  </si>
  <si>
    <t>bleroux@balmoralprimary.co.za</t>
  </si>
  <si>
    <t>Balmoral Girls' Primary School</t>
  </si>
  <si>
    <t>Mrs Bianca Le Roux</t>
  </si>
  <si>
    <t>ricky@nahoonskool.co.za</t>
  </si>
  <si>
    <t>Laerskool Nahoon</t>
  </si>
  <si>
    <t>Richard Birch</t>
  </si>
  <si>
    <t>jongilenompondo@gmail.com</t>
  </si>
  <si>
    <t>Amathole West</t>
  </si>
  <si>
    <t>Jongile Nompondo Public School</t>
  </si>
  <si>
    <t>Mr Nqulo ZC</t>
  </si>
  <si>
    <t xml:space="preserve">The subjects not covered will be taken care of.
</t>
  </si>
  <si>
    <t>200501041@ecschool.org.za</t>
  </si>
  <si>
    <t>QANDASHE JSS</t>
  </si>
  <si>
    <t>Jackson Mkhohlwa</t>
  </si>
  <si>
    <t>tembakazimakedama@gmail.com</t>
  </si>
  <si>
    <t>Ithuba Wild Coast Community College</t>
  </si>
  <si>
    <t>Adelinah Tembakazi Makedama</t>
  </si>
  <si>
    <t>073 260 8548</t>
  </si>
  <si>
    <t>Generally our HODs are monitoring teaching and learning effectively, teachers are dedicated &amp; they submit to their leaders/management in such that remedial classes continue from from Term 1 to Term 3 as planned in advance especially in Eng HL and Mathematics. We have Intersen morning classes from Monday to Friday for remedials and syllabus coverage. We are pleased with the academic performance of our learners.Parents are fully involved in their childrens' education.</t>
  </si>
  <si>
    <t>MDIKISO S.P.S</t>
  </si>
  <si>
    <t>N.B MRAWUSHE</t>
  </si>
  <si>
    <t>DOING EXTRA CLASSES DURING SATURDAYS.</t>
  </si>
  <si>
    <t>200500328@ecschools.org.za</t>
  </si>
  <si>
    <t>IZWELETHU S.P.S</t>
  </si>
  <si>
    <t>M.T. MADIKIZELA</t>
  </si>
  <si>
    <t>Weather conditions and extra curricular activities are the actual causes of curriculum delay.</t>
  </si>
  <si>
    <t>200500146@ecschools.org.za</t>
  </si>
  <si>
    <t>DUMILE SPS</t>
  </si>
  <si>
    <t>N.K SONTSELE</t>
  </si>
  <si>
    <t>073 491 1138</t>
  </si>
  <si>
    <t>200500410@ecschools.org.za</t>
  </si>
  <si>
    <t>LINDOKUHLE J.S.S</t>
  </si>
  <si>
    <t>CYNTHIA NONTEMBISO MATONANA</t>
  </si>
  <si>
    <t>083 4270 213</t>
  </si>
  <si>
    <t>unathihs@gmail.com</t>
  </si>
  <si>
    <t>Unathi High School</t>
  </si>
  <si>
    <t>Mr XD Roman</t>
  </si>
  <si>
    <t>All teachers are on par with the syllabus.</t>
  </si>
  <si>
    <t>200501456@ecschools.org.za</t>
  </si>
  <si>
    <t>CANGCI COMP TECH</t>
  </si>
  <si>
    <t>A.Z. NJOMI</t>
  </si>
  <si>
    <t>Left behind because of curriculum extra activities to use extra tuition like morning classes and afternoon classes</t>
  </si>
  <si>
    <t>200500013@ecschools.org.za</t>
  </si>
  <si>
    <t>BALENI SSS</t>
  </si>
  <si>
    <t>N. MSABANE</t>
  </si>
  <si>
    <t>200501363@ECschools.org.za</t>
  </si>
  <si>
    <t>lower mkhomane sps</t>
  </si>
  <si>
    <t>nn dlamini</t>
  </si>
  <si>
    <t>200500523@ecschools.org.za</t>
  </si>
  <si>
    <t>MAHAHA J.S.S</t>
  </si>
  <si>
    <t>S.W.NDZOYIYA</t>
  </si>
  <si>
    <t>yrantsane@gmail.com</t>
  </si>
  <si>
    <t>Manezi Primary</t>
  </si>
  <si>
    <t>O.Y.Rantsane</t>
  </si>
  <si>
    <t>Morning classes are in progress for recovery</t>
  </si>
  <si>
    <t>jimmvabaza@gmail.com</t>
  </si>
  <si>
    <t>Jim Mvabaza S.S.S.</t>
  </si>
  <si>
    <t>We are dedicated educators</t>
  </si>
  <si>
    <t>simpiweqobosha40@gmail.com</t>
  </si>
  <si>
    <t>Gcobani Intermediate Public School</t>
  </si>
  <si>
    <t>Simpiwe Qobosha</t>
  </si>
  <si>
    <t>Every effort is being made to catch up.</t>
  </si>
  <si>
    <t>nomlindo.mdlalana@gmail.com</t>
  </si>
  <si>
    <t>NOBANTU PRIMARY SCHOOL</t>
  </si>
  <si>
    <t>NOMLINDO MDLALANA</t>
  </si>
  <si>
    <t>Principal.200500529@ecschools.org.za</t>
  </si>
  <si>
    <t>MAJAVU SECONDARY SCHOOL</t>
  </si>
  <si>
    <t>MADIKIZELA C</t>
  </si>
  <si>
    <t>principal200200565@ecdbe.goo.za</t>
  </si>
  <si>
    <t>N.R.FATA</t>
  </si>
  <si>
    <t>Due to school activities like Athletics and Music we didn't cover our syllabus but we promise to cover our catch up plan</t>
  </si>
  <si>
    <t>200500754@ecschool.org.za</t>
  </si>
  <si>
    <t>MPENI S.S.S</t>
  </si>
  <si>
    <t>MN MBEWANA</t>
  </si>
  <si>
    <t>20501108@ecschools.org.za</t>
  </si>
  <si>
    <t>SILANGWE SPS</t>
  </si>
  <si>
    <t>PHILISIWE</t>
  </si>
  <si>
    <t>200500712@ecshools.org.za</t>
  </si>
  <si>
    <t>Z.A MGINGI</t>
  </si>
  <si>
    <t>Teachers who are behind they are trying to cover the curriculum by doing extra classes like,afternoon classes, morning classes and during the weekends</t>
  </si>
  <si>
    <t>200501282@ecschools.org.za</t>
  </si>
  <si>
    <t>Vulindlela Technical High School</t>
  </si>
  <si>
    <t>B.A. Siswana</t>
  </si>
  <si>
    <t>200500498@ecschools.org.za</t>
  </si>
  <si>
    <t>MABUTO JSS</t>
  </si>
  <si>
    <t>N MAPEKULA</t>
  </si>
  <si>
    <t>Educators are behind teaching schedule due to bad weather condition and extra mural participation and activities. To cover they have started morning classes.</t>
  </si>
  <si>
    <t>queenstownacademy@telkonsa.net</t>
  </si>
  <si>
    <t>TheAcademy</t>
  </si>
  <si>
    <t>Helena</t>
  </si>
  <si>
    <t>200500530@ecschools.org.za</t>
  </si>
  <si>
    <t>Majazi S.P.S.</t>
  </si>
  <si>
    <t>ZP Ndzoboyi</t>
  </si>
  <si>
    <t>200500707@ecschools.org.za</t>
  </si>
  <si>
    <t>mmangweni jss</t>
  </si>
  <si>
    <t>nombuyekezo</t>
  </si>
  <si>
    <t>200500323@ecschools.org.za</t>
  </si>
  <si>
    <t>Intsingizi jss</t>
  </si>
  <si>
    <t>M. Daza</t>
  </si>
  <si>
    <t>vkvernonking@gmail.com</t>
  </si>
  <si>
    <t>Althorpe College</t>
  </si>
  <si>
    <t>Mr Vernon King</t>
  </si>
  <si>
    <t>Work covered as required</t>
  </si>
  <si>
    <t>200500583@ecschools.gov.za</t>
  </si>
  <si>
    <t>Marina Secondary School</t>
  </si>
  <si>
    <t>Mr S. Gabisa</t>
  </si>
  <si>
    <t>200500227@ecschools.org.za</t>
  </si>
  <si>
    <t>Ezizityaneni Full Service School</t>
  </si>
  <si>
    <t>Mr Cenga, M.M</t>
  </si>
  <si>
    <t>200500191@ecschools.org.za</t>
  </si>
  <si>
    <t>Emgodini SPS</t>
  </si>
  <si>
    <t>Fejeni SL</t>
  </si>
  <si>
    <t>extra classes will be conducted to cover the sylabus .</t>
  </si>
  <si>
    <t>200500048@ecschools.org.za</t>
  </si>
  <si>
    <t>Bokuveni SPS</t>
  </si>
  <si>
    <t>BB MBOOI</t>
  </si>
  <si>
    <t>083 6694789</t>
  </si>
  <si>
    <t>As according to the above information it does not give the good image of school as yet but the teachers have started to follow the coverage plan.</t>
  </si>
  <si>
    <t>200500915@ecschools.org.za</t>
  </si>
  <si>
    <t>Nkundla Primary School</t>
  </si>
  <si>
    <t>Ndzoboyi A. A</t>
  </si>
  <si>
    <t>083 979 0243</t>
  </si>
  <si>
    <t>thabalesobajss@gmail.com</t>
  </si>
  <si>
    <t>THABA LESOBA J.S.S</t>
  </si>
  <si>
    <t>MBULELO GQAJI</t>
  </si>
  <si>
    <t>082 4376566</t>
  </si>
  <si>
    <t>200500445@ecschools.org.za</t>
  </si>
  <si>
    <t>LUCWABA J.S.S</t>
  </si>
  <si>
    <t>P.S.Ndakayi</t>
  </si>
  <si>
    <t>200500386@ecschools.org.za</t>
  </si>
  <si>
    <t>Kwantika SPS</t>
  </si>
  <si>
    <t>Thobezweni Magidela</t>
  </si>
  <si>
    <t>200500577@ecschools.org.za</t>
  </si>
  <si>
    <t>MAQONGWANA S.S.S</t>
  </si>
  <si>
    <t>N NOMBAMBELA</t>
  </si>
  <si>
    <t>200500425@ecschools.org.za</t>
  </si>
  <si>
    <t>NTLANEZWE SPS</t>
  </si>
  <si>
    <t>Z.GWEGWANA</t>
  </si>
  <si>
    <t>Teaching and learning has been done according to ATP's/CAPS document.</t>
  </si>
  <si>
    <t>200500188@ecschools.org.za</t>
  </si>
  <si>
    <t>Emdeni J.S.S</t>
  </si>
  <si>
    <t>M.N. Mteto</t>
  </si>
  <si>
    <t>Work has been done &amp; completed</t>
  </si>
  <si>
    <t>200500657@ecschools.org.za</t>
  </si>
  <si>
    <t>Mfundambini SPS</t>
  </si>
  <si>
    <t>Mr S.Ndayi</t>
  </si>
  <si>
    <t>All teachers are teaching according to their teaching plans</t>
  </si>
  <si>
    <t>200500211@ecschools.org.za</t>
  </si>
  <si>
    <t>Esigodlweni JSS</t>
  </si>
  <si>
    <t>Mr G. C. Nkainkai</t>
  </si>
  <si>
    <t>079 2950476</t>
  </si>
  <si>
    <t>principal.200500856@ecschools.org.za</t>
  </si>
  <si>
    <t>NDAYINI SPS</t>
  </si>
  <si>
    <t>B.GANDELA</t>
  </si>
  <si>
    <t>Some were interruptions by heavy rains</t>
  </si>
  <si>
    <t>200500456@ecschool.org.za</t>
  </si>
  <si>
    <t>LUGWIJINI F.S.S</t>
  </si>
  <si>
    <t>A.Z NJIMA</t>
  </si>
  <si>
    <t>All subject seems as covering according to teaching plan although some are still behind .</t>
  </si>
  <si>
    <t>200500238@ecschools.org.za</t>
  </si>
  <si>
    <t>083 3534 601</t>
  </si>
  <si>
    <t>200500189@ecschools.org.za</t>
  </si>
  <si>
    <t>Emdikisweni Junior Secondary school</t>
  </si>
  <si>
    <t>A.N NTLAKA</t>
  </si>
  <si>
    <t>083 5899 576</t>
  </si>
  <si>
    <t>Total</t>
  </si>
  <si>
    <t xml:space="preserve"> </t>
  </si>
  <si>
    <t>There are strageties on plan that have been put on each subject to cover the content that is behind.</t>
  </si>
  <si>
    <t>Enqabeni SSS</t>
  </si>
  <si>
    <t>Technology grade 9 is a week behind and Natural Sciences grade 8 is also a week behind.</t>
  </si>
  <si>
    <t>Some learning areas are a little bit behind because of all the public holidays the last few weeks. Planning already done on how to catch up.</t>
  </si>
  <si>
    <t>The syllabus coverage could be conducted as we are used to do due to music practices but we have a recovery plan to cover the lost few 5 days by conducting morning as well as afternoon classes.</t>
  </si>
  <si>
    <t>FIRST WEEK: MOTHER WETHER PROBLEMS.
SECOND WEEK: COMMUNITY UNREST , STRIKING FOR SERVICE DILIVERY
THIRDLY: ONLY TODAY THE 7TH MAY , WE ATTENDED SCHOOL.
PLANNING TO EXTEND THE CONTACT TIME TO 15H30 FOR SENIOR PHASE</t>
  </si>
  <si>
    <t>Nkumanda L.l.L.</t>
  </si>
  <si>
    <t>Due to minimum number of educators and the attendance situation such as family responsibility matters, sick moments and annual leaves. We will make sure that an absent educator is replaced by other educators to keep the workload stable and terminating pressure both on students and subject educator. Every class will be attended with or without subject educator.</t>
  </si>
  <si>
    <t>There is a catch up plan in place on subjects that teachers are behind as per ATP</t>
  </si>
  <si>
    <t>NGQIKA PRIMARY SCHOOL</t>
  </si>
  <si>
    <t>Mncwathi S.S</t>
  </si>
  <si>
    <t>There was reallocation of subjects and some teachers had to start the syllabus late.</t>
  </si>
  <si>
    <t>There has been a lot of programmes and unforeseen things that took away the teachers from school</t>
  </si>
  <si>
    <t>we are +-2 weeks behind because of community strike as a results we are conducting morning classes as recovery plan.</t>
  </si>
  <si>
    <t>Learners do not write well, I give extra classes and afternoon</t>
  </si>
  <si>
    <t>FREE METHODIST SPS</t>
  </si>
  <si>
    <t>MR V.A. NDAYI</t>
  </si>
  <si>
    <t>20050010@ecschools.org.za</t>
  </si>
  <si>
    <t>Cwaka Sps</t>
  </si>
  <si>
    <t>MR M. DOTYE</t>
  </si>
  <si>
    <t>We are trying</t>
  </si>
  <si>
    <t>triomfprimaryschool@telkomsa.net</t>
  </si>
  <si>
    <t>Nelson Mandela</t>
  </si>
  <si>
    <t>Triomf Primary School</t>
  </si>
  <si>
    <t>Mr. R. D. Martin</t>
  </si>
  <si>
    <t>principal@swoodps.co.za</t>
  </si>
  <si>
    <t>Southernwood Primary School</t>
  </si>
  <si>
    <t>Mrs M. Rothmann</t>
  </si>
  <si>
    <t>082 879 1860</t>
  </si>
  <si>
    <t>office@westbankschool.co.za</t>
  </si>
  <si>
    <t>West Bank High School</t>
  </si>
  <si>
    <t>Mr T. Dreyer</t>
  </si>
  <si>
    <t>somerfees@burgersdorp.co.za</t>
  </si>
  <si>
    <t>BURGERSDORP HIGH SCHOOL</t>
  </si>
  <si>
    <t>MR G VAN ROOYEN</t>
  </si>
  <si>
    <t>cdkprep@telkomsa.net</t>
  </si>
  <si>
    <t>Cradock Preparatory School</t>
  </si>
  <si>
    <t>E. Heese</t>
  </si>
  <si>
    <t>skoolhoof@mountie.co.za</t>
  </si>
  <si>
    <t>Mount Pleasant Primary</t>
  </si>
  <si>
    <t>Alan Chandler</t>
  </si>
  <si>
    <t>adaniell@charlo.co.za</t>
  </si>
  <si>
    <t>Laerskool Charlo</t>
  </si>
  <si>
    <t>Ms A Daniell</t>
  </si>
  <si>
    <t>School is fuctioning well. All grades are on track and keeping up with curriculum</t>
  </si>
  <si>
    <t>principal.200600728@ecschools.org.za</t>
  </si>
  <si>
    <t>Samekoms Primary</t>
  </si>
  <si>
    <t>P.Barnhoorn</t>
  </si>
  <si>
    <t>Curriculum coverage is up to date</t>
  </si>
  <si>
    <t>sollygouws@gmail.com</t>
  </si>
  <si>
    <t>Laerskool Dr Viljoen</t>
  </si>
  <si>
    <t>S.I. Gouws</t>
  </si>
  <si>
    <t>All our teaches and classes are on time and well educated in and on time frames and coverage of the Annual Teaching plan and lesson trackers</t>
  </si>
  <si>
    <t>mrloock@gmail.com</t>
  </si>
  <si>
    <t>Laerskool Handhaaf</t>
  </si>
  <si>
    <t>Mnr. P. J. Hugo</t>
  </si>
  <si>
    <t>marelise@southbourne.co.za</t>
  </si>
  <si>
    <t>SouthbournePrimary School</t>
  </si>
  <si>
    <t>Mrs Marelise Bekker</t>
  </si>
  <si>
    <t>Due to too many public days and overload of new knowledge in the second term; keeping up with the required time allocations of the CAPS curriculum; consolidation in general could not take place.</t>
  </si>
  <si>
    <t>Chris Hani East</t>
  </si>
  <si>
    <t>pvgeswendt@gmail.com</t>
  </si>
  <si>
    <t>Adelaide Gymnasium</t>
  </si>
  <si>
    <t>P.V. Geswendt</t>
  </si>
  <si>
    <t>info@sunridge.co.za</t>
  </si>
  <si>
    <t>Mauritz de Vries</t>
  </si>
  <si>
    <t>principal@grhs.co.za</t>
  </si>
  <si>
    <t>George Randell High School</t>
  </si>
  <si>
    <t>C.J. Grobler</t>
  </si>
  <si>
    <t>principal@kings-college.co.za</t>
  </si>
  <si>
    <t>King's College</t>
  </si>
  <si>
    <t>Ms Dora Nell</t>
  </si>
  <si>
    <t>082 202 5205</t>
  </si>
  <si>
    <t>mlumalote@gmail.com</t>
  </si>
  <si>
    <t>B.A.Mbam S.P.S</t>
  </si>
  <si>
    <t>M.E.Malote</t>
  </si>
  <si>
    <t>We will implement the catch up plan</t>
  </si>
  <si>
    <t>OR Tambo Coastal</t>
  </si>
  <si>
    <t>Sunridge Primary</t>
  </si>
  <si>
    <t>vukuzenzelespeschl@webmail.co.za</t>
  </si>
  <si>
    <t>Vukuzenzele</t>
  </si>
  <si>
    <t>M.H Ncamani</t>
  </si>
  <si>
    <t>073 5346 744</t>
  </si>
  <si>
    <t>principal@beaconhurst.co.za</t>
  </si>
  <si>
    <t>Beaconhurst School</t>
  </si>
  <si>
    <t>Aubrey Norman</t>
  </si>
  <si>
    <t>All work is on track.</t>
  </si>
  <si>
    <t>Principal.200200204@ecschools.org.za</t>
  </si>
  <si>
    <t>George Randell Primary</t>
  </si>
  <si>
    <t>Gert Swanepole</t>
  </si>
  <si>
    <t>none</t>
  </si>
  <si>
    <t>principal.200600705@ecschools.org.za</t>
  </si>
  <si>
    <t>Raymond Mhlaba SSS</t>
  </si>
  <si>
    <t>Mr CGA Lekas</t>
  </si>
  <si>
    <t>funekar@yahoo.com</t>
  </si>
  <si>
    <t>Nokwanda Primary School</t>
  </si>
  <si>
    <t>Funeka N. Rozani</t>
  </si>
  <si>
    <t>We work very hard to cover the curriculum even though we do not have books</t>
  </si>
  <si>
    <t>Alfred Nzo West</t>
  </si>
  <si>
    <t>Amathole East</t>
  </si>
  <si>
    <t>OR Tambo Inland</t>
  </si>
  <si>
    <t>Sarah Baartman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</si>
</sst>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6" x14ac:knownFonts="1">
    <font>
      <sz val="10"/>
      <color rgb="FF000000"/>
      <name val="Arial"/>
    </font>
    <font>
      <sz val="10"/>
      <name val="Arial"/>
      <family val="2"/>
    </font>
    <font>
      <sz val="10"/>
      <color rgb="FF000000"/>
      <name val="Arial"/>
      <family val="2"/>
    </font>
    <font>
      <b/>
      <sz val="10"/>
      <color rgb="FF000000"/>
      <name val="Arial"/>
      <family val="2"/>
    </font>
    <font>
      <b/>
      <sz val="10"/>
      <color theme="0"/>
      <name val="Arial"/>
      <family val="2"/>
    </font>
    <font>
      <b/>
      <sz val="10"/>
      <color rgb="FF0070C0"/>
      <name val="Arial"/>
      <family val="2"/>
    </font>
  </fonts>
  <fills count="14">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2">
    <xf numFmtId="0" fontId="0" fillId="0" borderId="0" xfId="0" applyFont="1" applyAlignment="1"/>
    <xf numFmtId="0" fontId="0" fillId="0" borderId="1" xfId="0" applyFont="1" applyBorder="1" applyAlignment="1"/>
    <xf numFmtId="0" fontId="1" fillId="10" borderId="1" xfId="0" applyFont="1" applyFill="1" applyBorder="1" applyAlignment="1"/>
    <xf numFmtId="0" fontId="1" fillId="5" borderId="1" xfId="0" applyFont="1" applyFill="1" applyBorder="1" applyAlignment="1"/>
    <xf numFmtId="0" fontId="1" fillId="9" borderId="1" xfId="0" applyFont="1" applyFill="1" applyBorder="1" applyAlignment="1"/>
    <xf numFmtId="0" fontId="1" fillId="7" borderId="1" xfId="0" applyFont="1" applyFill="1" applyBorder="1" applyAlignment="1"/>
    <xf numFmtId="0" fontId="1" fillId="8" borderId="1" xfId="0" applyFont="1" applyFill="1" applyBorder="1" applyAlignment="1"/>
    <xf numFmtId="0" fontId="1" fillId="6" borderId="1" xfId="0" applyFont="1" applyFill="1" applyBorder="1" applyAlignment="1"/>
    <xf numFmtId="164" fontId="1" fillId="0" borderId="1" xfId="0" applyNumberFormat="1" applyFont="1" applyBorder="1" applyAlignment="1"/>
    <xf numFmtId="0" fontId="1" fillId="0" borderId="1" xfId="0" applyFont="1" applyBorder="1" applyAlignment="1"/>
    <xf numFmtId="0" fontId="1" fillId="0" borderId="1" xfId="0" quotePrefix="1" applyFont="1" applyBorder="1" applyAlignment="1"/>
    <xf numFmtId="0" fontId="0" fillId="4" borderId="1" xfId="0" applyFont="1" applyFill="1" applyBorder="1" applyAlignment="1"/>
    <xf numFmtId="0" fontId="0" fillId="3" borderId="1" xfId="0" applyFont="1" applyFill="1" applyBorder="1" applyAlignment="1"/>
    <xf numFmtId="0" fontId="0" fillId="10" borderId="1" xfId="0" applyFont="1" applyFill="1" applyBorder="1" applyAlignment="1"/>
    <xf numFmtId="0" fontId="0" fillId="5" borderId="1" xfId="0" applyFont="1" applyFill="1" applyBorder="1" applyAlignment="1"/>
    <xf numFmtId="0" fontId="0" fillId="9" borderId="1" xfId="0" applyFont="1" applyFill="1" applyBorder="1" applyAlignment="1"/>
    <xf numFmtId="0" fontId="0" fillId="7" borderId="1" xfId="0" applyFont="1" applyFill="1" applyBorder="1" applyAlignment="1"/>
    <xf numFmtId="0" fontId="0" fillId="8" borderId="1" xfId="0" applyFont="1" applyFill="1" applyBorder="1" applyAlignment="1"/>
    <xf numFmtId="0" fontId="0" fillId="6" borderId="1" xfId="0" applyFont="1" applyFill="1" applyBorder="1" applyAlignment="1"/>
    <xf numFmtId="0" fontId="2" fillId="0" borderId="1" xfId="0" applyFont="1" applyBorder="1" applyAlignment="1"/>
    <xf numFmtId="0" fontId="3" fillId="2" borderId="1" xfId="0" applyFont="1" applyFill="1" applyBorder="1" applyAlignment="1"/>
    <xf numFmtId="0" fontId="4" fillId="2" borderId="1" xfId="0" applyFont="1" applyFill="1" applyBorder="1" applyAlignment="1"/>
    <xf numFmtId="0" fontId="5" fillId="0" borderId="1" xfId="0" applyFont="1" applyBorder="1" applyAlignment="1"/>
    <xf numFmtId="0" fontId="5" fillId="10" borderId="1" xfId="0" applyFont="1" applyFill="1" applyBorder="1" applyAlignment="1"/>
    <xf numFmtId="0" fontId="5" fillId="5" borderId="1" xfId="0" applyFont="1" applyFill="1" applyBorder="1" applyAlignment="1"/>
    <xf numFmtId="0" fontId="5" fillId="9" borderId="1" xfId="0" applyFont="1" applyFill="1" applyBorder="1" applyAlignment="1"/>
    <xf numFmtId="0" fontId="5" fillId="7" borderId="1" xfId="0" applyFont="1" applyFill="1" applyBorder="1" applyAlignment="1"/>
    <xf numFmtId="0" fontId="5" fillId="8" borderId="1" xfId="0" applyFont="1" applyFill="1" applyBorder="1" applyAlignment="1"/>
    <xf numFmtId="0" fontId="5" fillId="6" borderId="1" xfId="0" applyFont="1" applyFill="1" applyBorder="1" applyAlignment="1"/>
    <xf numFmtId="0" fontId="5" fillId="4" borderId="1" xfId="0" applyFont="1" applyFill="1" applyBorder="1" applyAlignment="1"/>
    <xf numFmtId="0" fontId="5" fillId="3" borderId="1" xfId="0" applyFont="1" applyFill="1" applyBorder="1" applyAlignment="1"/>
    <xf numFmtId="0" fontId="0" fillId="2" borderId="1" xfId="0" applyFont="1" applyFill="1" applyBorder="1" applyAlignment="1"/>
    <xf numFmtId="22" fontId="2" fillId="0" borderId="2" xfId="0" applyNumberFormat="1" applyFont="1" applyFill="1" applyBorder="1" applyAlignment="1">
      <alignment horizontal="right" shrinkToFit="1"/>
    </xf>
    <xf numFmtId="0" fontId="2" fillId="0" borderId="2" xfId="0" applyFont="1" applyFill="1" applyBorder="1" applyAlignment="1">
      <alignment shrinkToFit="1"/>
    </xf>
    <xf numFmtId="0" fontId="2" fillId="0" borderId="2" xfId="0" applyFont="1" applyFill="1" applyBorder="1" applyAlignment="1">
      <alignment horizontal="right" shrinkToFit="1"/>
    </xf>
    <xf numFmtId="0" fontId="2" fillId="0" borderId="2" xfId="0" applyFont="1" applyFill="1" applyBorder="1" applyAlignment="1">
      <alignment vertical="center" shrinkToFit="1"/>
    </xf>
    <xf numFmtId="0" fontId="0" fillId="0" borderId="1" xfId="0" applyFont="1" applyFill="1" applyBorder="1" applyAlignment="1">
      <alignment shrinkToFit="1"/>
    </xf>
    <xf numFmtId="0" fontId="2" fillId="11" borderId="2" xfId="0" applyFont="1" applyFill="1" applyBorder="1" applyAlignment="1">
      <alignment shrinkToFit="1"/>
    </xf>
    <xf numFmtId="0" fontId="2" fillId="12" borderId="2" xfId="0" applyFont="1" applyFill="1" applyBorder="1" applyAlignment="1">
      <alignment shrinkToFit="1"/>
    </xf>
    <xf numFmtId="0" fontId="2" fillId="3" borderId="2" xfId="0" applyFont="1" applyFill="1" applyBorder="1" applyAlignment="1">
      <alignment shrinkToFit="1"/>
    </xf>
    <xf numFmtId="0" fontId="2" fillId="0" borderId="0" xfId="0" applyFont="1" applyAlignment="1">
      <alignment vertical="center" wrapText="1"/>
    </xf>
    <xf numFmtId="0" fontId="4" fillId="13" borderId="0" xfId="0" applyFont="1" applyFill="1" applyAlignment="1"/>
  </cellXfs>
  <cellStyles count="1">
    <cellStyle name="Normal" xfId="0" builtinId="0"/>
  </cellStyles>
  <dxfs count="8">
    <dxf>
      <font>
        <b/>
        <i val="0"/>
        <color theme="1" tint="0.24994659260841701"/>
      </font>
      <fill>
        <patternFill>
          <bgColor theme="6" tint="0.59996337778862885"/>
        </patternFill>
      </fill>
    </dxf>
    <dxf>
      <font>
        <color rgb="FF9C0006"/>
      </font>
      <fill>
        <patternFill>
          <bgColor rgb="FFFFC7CE"/>
        </patternFill>
      </fill>
    </dxf>
    <dxf>
      <font>
        <color rgb="FF9C6500"/>
      </font>
      <fill>
        <patternFill>
          <bgColor rgb="FFFFEB9C"/>
        </patternFill>
      </fill>
    </dxf>
    <dxf>
      <font>
        <b/>
        <i val="0"/>
        <color rgb="FF0070C0"/>
      </font>
      <fill>
        <patternFill>
          <bgColor theme="4" tint="0.59996337778862885"/>
        </patternFill>
      </fill>
    </dxf>
    <dxf>
      <font>
        <color theme="1" tint="0.24994659260841701"/>
      </font>
      <fill>
        <patternFill>
          <bgColor theme="6" tint="0.59996337778862885"/>
        </patternFill>
      </fill>
    </dxf>
    <dxf>
      <font>
        <b/>
        <i val="0"/>
        <color theme="1" tint="0.14996795556505021"/>
      </font>
      <fill>
        <patternFill>
          <bgColor theme="6" tint="0.59996337778862885"/>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E11-4567-8B7D-8832505B9EB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E11-4567-8B7D-8832505B9EB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E11-4567-8B7D-8832505B9EB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E11-4567-8B7D-8832505B9EB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8AD-4BC9-83B8-D0D6335AEA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GET!$I$103:$I$107</c:f>
            </c:numRef>
          </c:val>
          <c:extLst>
            <c:ext xmlns:c16="http://schemas.microsoft.com/office/drawing/2014/chart" uri="{C3380CC4-5D6E-409C-BE32-E72D297353CC}">
              <c16:uniqueId val="{00000000-D8AD-4BC9-83B8-D0D6335AEAD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538-46DF-BF22-CA1A66B48EE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538-46DF-BF22-CA1A66B48EE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538-46DF-BF22-CA1A66B48EE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538-46DF-BF22-CA1A66B48EE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538-46DF-BF22-CA1A66B48E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GET!$R$103:$R$107</c:f>
            </c:numRef>
          </c:val>
          <c:extLst>
            <c:ext xmlns:c16="http://schemas.microsoft.com/office/drawing/2014/chart" uri="{C3380CC4-5D6E-409C-BE32-E72D297353CC}">
              <c16:uniqueId val="{0000000A-B538-46DF-BF22-CA1A66B48EE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733-41F6-A32B-356782186C8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733-41F6-A32B-356782186C8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733-41F6-A32B-356782186C8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733-41F6-A32B-356782186C8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733-41F6-A32B-356782186C8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GET!$T$103:$T$107</c:f>
            </c:numRef>
          </c:val>
          <c:extLst>
            <c:ext xmlns:c16="http://schemas.microsoft.com/office/drawing/2014/chart" uri="{C3380CC4-5D6E-409C-BE32-E72D297353CC}">
              <c16:uniqueId val="{0000000A-0733-41F6-A32B-356782186C8E}"/>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3ED-44DB-ABAC-38CBC1FA046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3ED-44DB-ABAC-38CBC1FA046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3ED-44DB-ABAC-38CBC1FA046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3ED-44DB-ABAC-38CBC1FA046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3ED-44DB-ABAC-38CBC1FA046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GET!$S$103:$S$107</c:f>
            </c:numRef>
          </c:val>
          <c:extLst>
            <c:ext xmlns:c16="http://schemas.microsoft.com/office/drawing/2014/chart" uri="{C3380CC4-5D6E-409C-BE32-E72D297353CC}">
              <c16:uniqueId val="{0000000A-73ED-44DB-ABAC-38CBC1FA0461}"/>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67E-478F-9880-80B4C2C6CD9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67E-478F-9880-80B4C2C6CD9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67E-478F-9880-80B4C2C6CD9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67E-478F-9880-80B4C2C6CD9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67E-478F-9880-80B4C2C6CD9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GET!$U$103:$U$107</c:f>
            </c:numRef>
          </c:val>
          <c:extLst>
            <c:ext xmlns:c16="http://schemas.microsoft.com/office/drawing/2014/chart" uri="{C3380CC4-5D6E-409C-BE32-E72D297353CC}">
              <c16:uniqueId val="{0000000A-267E-478F-9880-80B4C2C6CD9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C1F-4465-8AF3-CA35FBB109B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C1F-4465-8AF3-CA35FBB109B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C1F-4465-8AF3-CA35FBB109B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C1F-4465-8AF3-CA35FBB109B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C1F-4465-8AF3-CA35FBB109B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GET!$V$103:$V$107</c:f>
            </c:numRef>
          </c:val>
          <c:extLst>
            <c:ext xmlns:c16="http://schemas.microsoft.com/office/drawing/2014/chart" uri="{C3380CC4-5D6E-409C-BE32-E72D297353CC}">
              <c16:uniqueId val="{0000000A-0C1F-4465-8AF3-CA35FBB109B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D69-490F-B4D2-6640D7C74F5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D69-490F-B4D2-6640D7C74F5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D69-490F-B4D2-6640D7C74F5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D69-490F-B4D2-6640D7C74F5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D69-490F-B4D2-6640D7C74F5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GET!$W$103:$W$107</c:f>
            </c:numRef>
          </c:val>
          <c:extLst>
            <c:ext xmlns:c16="http://schemas.microsoft.com/office/drawing/2014/chart" uri="{C3380CC4-5D6E-409C-BE32-E72D297353CC}">
              <c16:uniqueId val="{0000000A-BD69-490F-B4D2-6640D7C74F5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B2B-45A3-ADC5-8F7C7116FED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B2B-45A3-ADC5-8F7C7116FED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B2B-45A3-ADC5-8F7C7116FED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B2B-45A3-ADC5-8F7C7116FED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B2B-45A3-ADC5-8F7C7116FED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GET!$X$103:$X$107</c:f>
            </c:numRef>
          </c:val>
          <c:extLst>
            <c:ext xmlns:c16="http://schemas.microsoft.com/office/drawing/2014/chart" uri="{C3380CC4-5D6E-409C-BE32-E72D297353CC}">
              <c16:uniqueId val="{0000000A-2B2B-45A3-ADC5-8F7C7116FED8}"/>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Sciences and 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DF0-419F-85D1-D65D460B2D5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DF0-419F-85D1-D65D460B2D5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DF0-419F-85D1-D65D460B2D5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DF0-419F-85D1-D65D460B2D5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DF0-419F-85D1-D65D460B2D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GET!$Y$103:$Y$107</c:f>
            </c:numRef>
          </c:val>
          <c:extLst>
            <c:ext xmlns:c16="http://schemas.microsoft.com/office/drawing/2014/chart" uri="{C3380CC4-5D6E-409C-BE32-E72D297353CC}">
              <c16:uniqueId val="{0000000A-ADF0-419F-85D1-D65D460B2D5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E79-4AD0-AA8B-E9970DB4BD6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E79-4AD0-AA8B-E9970DB4BD6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E79-4AD0-AA8B-E9970DB4BD6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E79-4AD0-AA8B-E9970DB4BD6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E79-4AD0-AA8B-E9970DB4BD6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GET!$Z$103:$Z$107</c:f>
            </c:numRef>
          </c:val>
          <c:extLst>
            <c:ext xmlns:c16="http://schemas.microsoft.com/office/drawing/2014/chart" uri="{C3380CC4-5D6E-409C-BE32-E72D297353CC}">
              <c16:uniqueId val="{0000000A-7E79-4AD0-AA8B-E9970DB4BD61}"/>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4D7-439B-B208-0EA8A371F97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4D7-439B-B208-0EA8A371F97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4D7-439B-B208-0EA8A371F97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4D7-439B-B208-0EA8A371F97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4D7-439B-B208-0EA8A371F97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GET!$AA$103:$AA$107</c:f>
            </c:numRef>
          </c:val>
          <c:extLst>
            <c:ext xmlns:c16="http://schemas.microsoft.com/office/drawing/2014/chart" uri="{C3380CC4-5D6E-409C-BE32-E72D297353CC}">
              <c16:uniqueId val="{0000000A-94D7-439B-B208-0EA8A371F97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19F-428E-BAD6-8A52D9FA708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19F-428E-BAD6-8A52D9FA708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19F-428E-BAD6-8A52D9FA708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19F-428E-BAD6-8A52D9FA708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19F-428E-BAD6-8A52D9FA70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GET!$J$103:$J$107</c:f>
            </c:numRef>
          </c:val>
          <c:extLst>
            <c:ext xmlns:c16="http://schemas.microsoft.com/office/drawing/2014/chart" uri="{C3380CC4-5D6E-409C-BE32-E72D297353CC}">
              <c16:uniqueId val="{0000000A-919F-428E-BAD6-8A52D9FA7086}"/>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A2B-45FB-B3EB-AF78250C041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A2B-45FB-B3EB-AF78250C041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A2B-45FB-B3EB-AF78250C041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A2B-45FB-B3EB-AF78250C041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A2B-45FB-B3EB-AF78250C041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GET!$AB$103:$AB$107</c:f>
            </c:numRef>
          </c:val>
          <c:extLst>
            <c:ext xmlns:c16="http://schemas.microsoft.com/office/drawing/2014/chart" uri="{C3380CC4-5D6E-409C-BE32-E72D297353CC}">
              <c16:uniqueId val="{0000000A-3A2B-45FB-B3EB-AF78250C041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a:t>
            </a:r>
            <a:r>
              <a:rPr lang="en-US" baseline="0"/>
              <a:t> Skills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932-41CE-A50D-C0A291671C6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932-41CE-A50D-C0A291671C6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932-41CE-A50D-C0A291671C6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932-41CE-A50D-C0A291671C6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932-41CE-A50D-C0A291671C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GET!$AC$103:$AC$107</c:f>
            </c:numRef>
          </c:val>
          <c:extLst>
            <c:ext xmlns:c16="http://schemas.microsoft.com/office/drawing/2014/chart" uri="{C3380CC4-5D6E-409C-BE32-E72D297353CC}">
              <c16:uniqueId val="{0000000A-3932-41CE-A50D-C0A291671C6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CD4-4271-BC25-BACD6BD3171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CD4-4271-BC25-BACD6BD3171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CD4-4271-BC25-BACD6BD3171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CD4-4271-BC25-BACD6BD3171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CD4-4271-BC25-BACD6BD3171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GET!$AD$103:$AD$107</c:f>
            </c:numRef>
          </c:val>
          <c:extLst>
            <c:ext xmlns:c16="http://schemas.microsoft.com/office/drawing/2014/chart" uri="{C3380CC4-5D6E-409C-BE32-E72D297353CC}">
              <c16:uniqueId val="{0000000A-5CD4-4271-BC25-BACD6BD3171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Sciences and 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B40-4850-861D-D4CACFFE4F6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B40-4850-861D-D4CACFFE4F6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B40-4850-861D-D4CACFFE4F6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B40-4850-861D-D4CACFFE4F6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B40-4850-861D-D4CACFFE4F6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GET!$AE$103:$AE$107</c:f>
            </c:numRef>
          </c:val>
          <c:extLst>
            <c:ext xmlns:c16="http://schemas.microsoft.com/office/drawing/2014/chart" uri="{C3380CC4-5D6E-409C-BE32-E72D297353CC}">
              <c16:uniqueId val="{0000000A-0B40-4850-861D-D4CACFFE4F6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917-48E1-9D89-6D549AE76F9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917-48E1-9D89-6D549AE76F9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917-48E1-9D89-6D549AE76F9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917-48E1-9D89-6D549AE76F9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917-48E1-9D89-6D549AE76F9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GET!$AF$103:$AF$107</c:f>
            </c:numRef>
          </c:val>
          <c:extLst>
            <c:ext xmlns:c16="http://schemas.microsoft.com/office/drawing/2014/chart" uri="{C3380CC4-5D6E-409C-BE32-E72D297353CC}">
              <c16:uniqueId val="{0000000A-9917-48E1-9D89-6D549AE76F9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096-420A-BE85-4CF2D171585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096-420A-BE85-4CF2D171585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096-420A-BE85-4CF2D171585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096-420A-BE85-4CF2D171585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096-420A-BE85-4CF2D171585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GET!$AG$103:$AG$107</c:f>
            </c:numRef>
          </c:val>
          <c:extLst>
            <c:ext xmlns:c16="http://schemas.microsoft.com/office/drawing/2014/chart" uri="{C3380CC4-5D6E-409C-BE32-E72D297353CC}">
              <c16:uniqueId val="{0000000A-0096-420A-BE85-4CF2D171585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26B-44CA-840D-46A21397F3A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26B-44CA-840D-46A21397F3A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26B-44CA-840D-46A21397F3A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26B-44CA-840D-46A21397F3A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26B-44CA-840D-46A21397F3A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GET!$AH$103:$AH$107</c:f>
            </c:numRef>
          </c:val>
          <c:extLst>
            <c:ext xmlns:c16="http://schemas.microsoft.com/office/drawing/2014/chart" uri="{C3380CC4-5D6E-409C-BE32-E72D297353CC}">
              <c16:uniqueId val="{0000000A-D26B-44CA-840D-46A21397F3A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2C0-4DED-93B0-230805D5FCB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2C0-4DED-93B0-230805D5FCB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2C0-4DED-93B0-230805D5FCB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2C0-4DED-93B0-230805D5FCB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2C0-4DED-93B0-230805D5FCB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GET!$AI$103:$AI$107</c:f>
            </c:numRef>
          </c:val>
          <c:extLst>
            <c:ext xmlns:c16="http://schemas.microsoft.com/office/drawing/2014/chart" uri="{C3380CC4-5D6E-409C-BE32-E72D297353CC}">
              <c16:uniqueId val="{0000000A-32C0-4DED-93B0-230805D5FCB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9CB-4B11-AC0B-04D2E57C5A8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9CB-4B11-AC0B-04D2E57C5A8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9CB-4B11-AC0B-04D2E57C5A8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9CB-4B11-AC0B-04D2E57C5A8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9CB-4B11-AC0B-04D2E57C5A8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GET!$AJ$103:$AJ$107</c:f>
            </c:numRef>
          </c:val>
          <c:extLst>
            <c:ext xmlns:c16="http://schemas.microsoft.com/office/drawing/2014/chart" uri="{C3380CC4-5D6E-409C-BE32-E72D297353CC}">
              <c16:uniqueId val="{0000000A-49CB-4B11-AC0B-04D2E57C5A8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Sciences and 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5CD-49EB-873A-FB45FA1429C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5CD-49EB-873A-FB45FA1429C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5CD-49EB-873A-FB45FA1429C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5CD-49EB-873A-FB45FA1429C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5CD-49EB-873A-FB45FA1429C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GET!$AK$103:$AK$107</c:f>
            </c:numRef>
          </c:val>
          <c:extLst>
            <c:ext xmlns:c16="http://schemas.microsoft.com/office/drawing/2014/chart" uri="{C3380CC4-5D6E-409C-BE32-E72D297353CC}">
              <c16:uniqueId val="{0000000A-15CD-49EB-873A-FB45FA1429CE}"/>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768-4D52-A172-DD0A4B55050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768-4D52-A172-DD0A4B55050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768-4D52-A172-DD0A4B55050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768-4D52-A172-DD0A4B55050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768-4D52-A172-DD0A4B55050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GET!$K$103:$K$107</c:f>
            </c:numRef>
          </c:val>
          <c:extLst>
            <c:ext xmlns:c16="http://schemas.microsoft.com/office/drawing/2014/chart" uri="{C3380CC4-5D6E-409C-BE32-E72D297353CC}">
              <c16:uniqueId val="{0000000A-F768-4D52-A172-DD0A4B55050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5AA-419C-B48A-1B933AB1217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5AA-419C-B48A-1B933AB1217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5AA-419C-B48A-1B933AB1217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5AA-419C-B48A-1B933AB1217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5AA-419C-B48A-1B933AB1217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GET!$AL$103:$AL$107</c:f>
            </c:numRef>
          </c:val>
          <c:extLst>
            <c:ext xmlns:c16="http://schemas.microsoft.com/office/drawing/2014/chart" uri="{C3380CC4-5D6E-409C-BE32-E72D297353CC}">
              <c16:uniqueId val="{0000000A-B5AA-419C-B48A-1B933AB1217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716-40FF-B848-DCF5777296D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716-40FF-B848-DCF5777296D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716-40FF-B848-DCF5777296D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716-40FF-B848-DCF5777296D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716-40FF-B848-DCF5777296D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GET!$AM$103:$AM$107</c:f>
            </c:numRef>
          </c:val>
          <c:extLst>
            <c:ext xmlns:c16="http://schemas.microsoft.com/office/drawing/2014/chart" uri="{C3380CC4-5D6E-409C-BE32-E72D297353CC}">
              <c16:uniqueId val="{0000000A-D716-40FF-B848-DCF5777296D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2CC-4441-A852-79FAE23343C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2CC-4441-A852-79FAE23343C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2CC-4441-A852-79FAE23343C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2CC-4441-A852-79FAE23343C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2CC-4441-A852-79FAE23343C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GET!$AN$103:$AN$107</c:f>
            </c:numRef>
          </c:val>
          <c:extLst>
            <c:ext xmlns:c16="http://schemas.microsoft.com/office/drawing/2014/chart" uri="{C3380CC4-5D6E-409C-BE32-E72D297353CC}">
              <c16:uniqueId val="{0000000A-D2CC-4441-A852-79FAE23343C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Creative Arts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46E-44EE-A155-E71AE118BEF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46E-44EE-A155-E71AE118BEF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46E-44EE-A155-E71AE118BEF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46E-44EE-A155-E71AE118BEF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46E-44EE-A155-E71AE118BEF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GET!$AO$103:$AO$107</c:f>
            </c:numRef>
          </c:val>
          <c:extLst>
            <c:ext xmlns:c16="http://schemas.microsoft.com/office/drawing/2014/chart" uri="{C3380CC4-5D6E-409C-BE32-E72D297353CC}">
              <c16:uniqueId val="{0000000A-546E-44EE-A155-E71AE118BEF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 Management and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AF5-45C4-8D3E-A6376F7A03C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AF5-45C4-8D3E-A6376F7A03C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AF5-45C4-8D3E-A6376F7A03C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AF5-45C4-8D3E-A6376F7A03C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AF5-45C4-8D3E-A6376F7A03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GET!$AP$103:$AP$107</c:f>
            </c:numRef>
          </c:val>
          <c:extLst>
            <c:ext xmlns:c16="http://schemas.microsoft.com/office/drawing/2014/chart" uri="{C3380CC4-5D6E-409C-BE32-E72D297353CC}">
              <c16:uniqueId val="{0000000A-CAF5-45C4-8D3E-A6376F7A03C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C26-4347-9784-A00E32010D3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C26-4347-9784-A00E32010D3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C26-4347-9784-A00E32010D3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C26-4347-9784-A00E32010D3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C26-4347-9784-A00E32010D3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GET!$AQ$103:$AQ$107</c:f>
            </c:numRef>
          </c:val>
          <c:extLst>
            <c:ext xmlns:c16="http://schemas.microsoft.com/office/drawing/2014/chart" uri="{C3380CC4-5D6E-409C-BE32-E72D297353CC}">
              <c16:uniqueId val="{0000000A-AC26-4347-9784-A00E32010D39}"/>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B3F-474A-81F5-D6D93C40CB8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B3F-474A-81F5-D6D93C40CB8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B3F-474A-81F5-D6D93C40CB8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B3F-474A-81F5-D6D93C40CB8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B3F-474A-81F5-D6D93C40CB8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GET!$AR$103:$AR$107</c:f>
            </c:numRef>
          </c:val>
          <c:extLst>
            <c:ext xmlns:c16="http://schemas.microsoft.com/office/drawing/2014/chart" uri="{C3380CC4-5D6E-409C-BE32-E72D297353CC}">
              <c16:uniqueId val="{0000000A-1B3F-474A-81F5-D6D93C40CB8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79F-4B32-AC6B-9C60BEBED8A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79F-4B32-AC6B-9C60BEBED8A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79F-4B32-AC6B-9C60BEBED8A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79F-4B32-AC6B-9C60BEBED8A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79F-4B32-AC6B-9C60BEBED8A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GET!$AS$103:$AS$107</c:f>
            </c:numRef>
          </c:val>
          <c:extLst>
            <c:ext xmlns:c16="http://schemas.microsoft.com/office/drawing/2014/chart" uri="{C3380CC4-5D6E-409C-BE32-E72D297353CC}">
              <c16:uniqueId val="{0000000A-979F-4B32-AC6B-9C60BEBED8A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B2A-4E75-B261-9DC8893DF9C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B2A-4E75-B261-9DC8893DF9C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B2A-4E75-B261-9DC8893DF9C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B2A-4E75-B261-9DC8893DF9C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B2A-4E75-B261-9DC8893DF9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GET!$AT$103:$AT$107</c:f>
            </c:numRef>
          </c:val>
          <c:extLst>
            <c:ext xmlns:c16="http://schemas.microsoft.com/office/drawing/2014/chart" uri="{C3380CC4-5D6E-409C-BE32-E72D297353CC}">
              <c16:uniqueId val="{0000000A-CB2A-4E75-B261-9DC8893DF9C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A13-4D8C-B00B-AA0380C6D73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A13-4D8C-B00B-AA0380C6D73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A13-4D8C-B00B-AA0380C6D73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A13-4D8C-B00B-AA0380C6D73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A13-4D8C-B00B-AA0380C6D73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GET!$AU$103:$AU$107</c:f>
            </c:numRef>
          </c:val>
          <c:extLst>
            <c:ext xmlns:c16="http://schemas.microsoft.com/office/drawing/2014/chart" uri="{C3380CC4-5D6E-409C-BE32-E72D297353CC}">
              <c16:uniqueId val="{0000000A-2A13-4D8C-B00B-AA0380C6D736}"/>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0D3-4E56-9113-8C666ABF011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0D3-4E56-9113-8C666ABF011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0D3-4E56-9113-8C666ABF011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0D3-4E56-9113-8C666ABF011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0D3-4E56-9113-8C666ABF01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GET!$L$103:$L$107</c:f>
            </c:numRef>
          </c:val>
          <c:extLst>
            <c:ext xmlns:c16="http://schemas.microsoft.com/office/drawing/2014/chart" uri="{C3380CC4-5D6E-409C-BE32-E72D297353CC}">
              <c16:uniqueId val="{0000000A-90D3-4E56-9113-8C666ABF0114}"/>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4E6-4310-BBDA-7DE0460DF7D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4E6-4310-BBDA-7DE0460DF7D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4E6-4310-BBDA-7DE0460DF7D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4E6-4310-BBDA-7DE0460DF7D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4E6-4310-BBDA-7DE0460DF7D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GET!$AV$103:$AV$107</c:f>
            </c:numRef>
          </c:val>
          <c:extLst>
            <c:ext xmlns:c16="http://schemas.microsoft.com/office/drawing/2014/chart" uri="{C3380CC4-5D6E-409C-BE32-E72D297353CC}">
              <c16:uniqueId val="{0000000A-F4E6-4310-BBDA-7DE0460DF7D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D88-4137-96EA-FF5645DEC23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D88-4137-96EA-FF5645DEC23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D88-4137-96EA-FF5645DEC23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D88-4137-96EA-FF5645DEC23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D88-4137-96EA-FF5645DEC2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GET!$AW$103:$AW$107</c:f>
            </c:numRef>
          </c:val>
          <c:extLst>
            <c:ext xmlns:c16="http://schemas.microsoft.com/office/drawing/2014/chart" uri="{C3380CC4-5D6E-409C-BE32-E72D297353CC}">
              <c16:uniqueId val="{0000000A-1D88-4137-96EA-FF5645DEC23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Creative Arts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9EF-4891-8934-53A7D56F703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9EF-4891-8934-53A7D56F703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9EF-4891-8934-53A7D56F703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9EF-4891-8934-53A7D56F703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9EF-4891-8934-53A7D56F703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GET!$AX$103:$AX$107</c:f>
            </c:numRef>
          </c:val>
          <c:extLst>
            <c:ext xmlns:c16="http://schemas.microsoft.com/office/drawing/2014/chart" uri="{C3380CC4-5D6E-409C-BE32-E72D297353CC}">
              <c16:uniqueId val="{0000000A-09EF-4891-8934-53A7D56F703F}"/>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 Management and Science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48F-420C-94EE-039E3EBBB78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48F-420C-94EE-039E3EBBB78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48F-420C-94EE-039E3EBBB78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48F-420C-94EE-039E3EBBB78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48F-420C-94EE-039E3EBBB78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GET!$AY$103:$AY$107</c:f>
            </c:numRef>
          </c:val>
          <c:extLst>
            <c:ext xmlns:c16="http://schemas.microsoft.com/office/drawing/2014/chart" uri="{C3380CC4-5D6E-409C-BE32-E72D297353CC}">
              <c16:uniqueId val="{0000000A-648F-420C-94EE-039E3EBBB78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CF5-4401-9613-9097259EF80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CF5-4401-9613-9097259EF80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CF5-4401-9613-9097259EF80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CF5-4401-9613-9097259EF80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CF5-4401-9613-9097259EF80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GET!$AZ$103:$AZ$107</c:f>
            </c:numRef>
          </c:val>
          <c:extLst>
            <c:ext xmlns:c16="http://schemas.microsoft.com/office/drawing/2014/chart" uri="{C3380CC4-5D6E-409C-BE32-E72D297353CC}">
              <c16:uniqueId val="{0000000A-9CF5-4401-9613-9097259EF80E}"/>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504-4176-AA0B-21BEB95CDB6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504-4176-AA0B-21BEB95CDB6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504-4176-AA0B-21BEB95CDB6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504-4176-AA0B-21BEB95CDB6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504-4176-AA0B-21BEB95CDB6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GET!$BA$103:$BA$107</c:f>
            </c:numRef>
          </c:val>
          <c:extLst>
            <c:ext xmlns:c16="http://schemas.microsoft.com/office/drawing/2014/chart" uri="{C3380CC4-5D6E-409C-BE32-E72D297353CC}">
              <c16:uniqueId val="{0000000A-C504-4176-AA0B-21BEB95CDB65}"/>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E0A-4510-9C59-87257953001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E0A-4510-9C59-87257953001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E0A-4510-9C59-87257953001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E0A-4510-9C59-87257953001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E0A-4510-9C59-87257953001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GET!$BB$103:$BB$107</c:f>
            </c:numRef>
          </c:val>
          <c:extLst>
            <c:ext xmlns:c16="http://schemas.microsoft.com/office/drawing/2014/chart" uri="{C3380CC4-5D6E-409C-BE32-E72D297353CC}">
              <c16:uniqueId val="{0000000A-BE0A-4510-9C59-87257953001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9FD-4E0E-AA95-CC2F066E2A4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9FD-4E0E-AA95-CC2F066E2A4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9FD-4E0E-AA95-CC2F066E2A4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9FD-4E0E-AA95-CC2F066E2A4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9FD-4E0E-AA95-CC2F066E2A4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GET!$BC$103:$BC$107</c:f>
            </c:numRef>
          </c:val>
          <c:extLst>
            <c:ext xmlns:c16="http://schemas.microsoft.com/office/drawing/2014/chart" uri="{C3380CC4-5D6E-409C-BE32-E72D297353CC}">
              <c16:uniqueId val="{0000000A-69FD-4E0E-AA95-CC2F066E2A4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ED1-41D9-91E2-F1B78F0B194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ED1-41D9-91E2-F1B78F0B194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ED1-41D9-91E2-F1B78F0B194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ED1-41D9-91E2-F1B78F0B194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ED1-41D9-91E2-F1B78F0B19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GET!$BD$103:$BD$107</c:f>
            </c:numRef>
          </c:val>
          <c:extLst>
            <c:ext xmlns:c16="http://schemas.microsoft.com/office/drawing/2014/chart" uri="{C3380CC4-5D6E-409C-BE32-E72D297353CC}">
              <c16:uniqueId val="{0000000A-5ED1-41D9-91E2-F1B78F0B194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6BF-41B9-8328-1AE48357094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6BF-41B9-8328-1AE48357094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6BF-41B9-8328-1AE48357094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6BF-41B9-8328-1AE48357094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6BF-41B9-8328-1AE48357094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GET!$BE$103:$BE$107</c:f>
            </c:numRef>
          </c:val>
          <c:extLst>
            <c:ext xmlns:c16="http://schemas.microsoft.com/office/drawing/2014/chart" uri="{C3380CC4-5D6E-409C-BE32-E72D297353CC}">
              <c16:uniqueId val="{0000000A-96BF-41B9-8328-1AE483570944}"/>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FA2-42C1-8C57-B1FB05121DA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FA2-42C1-8C57-B1FB05121DA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FA2-42C1-8C57-B1FB05121DA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FA2-42C1-8C57-B1FB05121DA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FA2-42C1-8C57-B1FB05121DA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GET!$M$103:$M$107</c:f>
            </c:numRef>
          </c:val>
          <c:extLst>
            <c:ext xmlns:c16="http://schemas.microsoft.com/office/drawing/2014/chart" uri="{C3380CC4-5D6E-409C-BE32-E72D297353CC}">
              <c16:uniqueId val="{0000000A-1FA2-42C1-8C57-B1FB05121DA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F88-4C7A-98FD-88442FBD995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F88-4C7A-98FD-88442FBD995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F88-4C7A-98FD-88442FBD995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F88-4C7A-98FD-88442FBD995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F88-4C7A-98FD-88442FBD995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GET!$BF$103:$BF$107</c:f>
            </c:numRef>
          </c:val>
          <c:extLst>
            <c:ext xmlns:c16="http://schemas.microsoft.com/office/drawing/2014/chart" uri="{C3380CC4-5D6E-409C-BE32-E72D297353CC}">
              <c16:uniqueId val="{0000000A-4F88-4C7A-98FD-88442FBD9950}"/>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Creative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6AC-4762-915E-10CAAF7FCE7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6AC-4762-915E-10CAAF7FCE7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6AC-4762-915E-10CAAF7FCE7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6AC-4762-915E-10CAAF7FCE7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6AC-4762-915E-10CAAF7FCE7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GET!$BG$103:$BG$107</c:f>
            </c:numRef>
          </c:val>
          <c:extLst>
            <c:ext xmlns:c16="http://schemas.microsoft.com/office/drawing/2014/chart" uri="{C3380CC4-5D6E-409C-BE32-E72D297353CC}">
              <c16:uniqueId val="{0000000A-A6AC-4762-915E-10CAAF7FCE7A}"/>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 Management and Science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07F-4E70-A490-5287BDFDE72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07F-4E70-A490-5287BDFDE72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07F-4E70-A490-5287BDFDE72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07F-4E70-A490-5287BDFDE72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07F-4E70-A490-5287BDFDE72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GET!$BH$103:$BH$107</c:f>
            </c:numRef>
          </c:val>
          <c:extLst>
            <c:ext xmlns:c16="http://schemas.microsoft.com/office/drawing/2014/chart" uri="{C3380CC4-5D6E-409C-BE32-E72D297353CC}">
              <c16:uniqueId val="{0000000A-707F-4E70-A490-5287BDFDE726}"/>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769-4D86-885D-1BA7A517A67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769-4D86-885D-1BA7A517A67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769-4D86-885D-1BA7A517A67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769-4D86-885D-1BA7A517A67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769-4D86-885D-1BA7A517A6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GET!$BI$103:$BI$107</c:f>
            </c:numRef>
          </c:val>
          <c:extLst>
            <c:ext xmlns:c16="http://schemas.microsoft.com/office/drawing/2014/chart" uri="{C3380CC4-5D6E-409C-BE32-E72D297353CC}">
              <c16:uniqueId val="{0000000A-D769-4D86-885D-1BA7A517A678}"/>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BB0-4EEB-A2AA-2BDBFD710AE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BB0-4EEB-A2AA-2BDBFD710AE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BB0-4EEB-A2AA-2BDBFD710AE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BB0-4EEB-A2AA-2BDBFD710AE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BB0-4EEB-A2AA-2BDBFD710AE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GET!$BJ$103:$BJ$107</c:f>
            </c:numRef>
          </c:val>
          <c:extLst>
            <c:ext xmlns:c16="http://schemas.microsoft.com/office/drawing/2014/chart" uri="{C3380CC4-5D6E-409C-BE32-E72D297353CC}">
              <c16:uniqueId val="{0000000A-FBB0-4EEB-A2AA-2BDBFD710AEC}"/>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Natural Science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667-48C9-BAA4-943C5000F07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667-48C9-BAA4-943C5000F07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667-48C9-BAA4-943C5000F07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667-48C9-BAA4-943C5000F07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667-48C9-BAA4-943C5000F07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GET!$BK$103:$BK$107</c:f>
            </c:numRef>
          </c:val>
          <c:extLst>
            <c:ext xmlns:c16="http://schemas.microsoft.com/office/drawing/2014/chart" uri="{C3380CC4-5D6E-409C-BE32-E72D297353CC}">
              <c16:uniqueId val="{0000000A-8667-48C9-BAA4-943C5000F077}"/>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Social Science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ADD-43E5-84EB-0F6053B2F41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ADD-43E5-84EB-0F6053B2F41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ADD-43E5-84EB-0F6053B2F41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ADD-43E5-84EB-0F6053B2F41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ADD-43E5-84EB-0F6053B2F41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GET!$BL$103:$BL$107</c:f>
            </c:numRef>
          </c:val>
          <c:extLst>
            <c:ext xmlns:c16="http://schemas.microsoft.com/office/drawing/2014/chart" uri="{C3380CC4-5D6E-409C-BE32-E72D297353CC}">
              <c16:uniqueId val="{0000000A-9ADD-43E5-84EB-0F6053B2F41D}"/>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E86-4BF1-A9EA-FA80DCBBD90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E86-4BF1-A9EA-FA80DCBBD90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E86-4BF1-A9EA-FA80DCBBD90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E86-4BF1-A9EA-FA80DCBBD90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E86-4BF1-A9EA-FA80DCBBD90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GET!$BM$103:$BM$107</c:f>
            </c:numRef>
          </c:val>
          <c:extLst>
            <c:ext xmlns:c16="http://schemas.microsoft.com/office/drawing/2014/chart" uri="{C3380CC4-5D6E-409C-BE32-E72D297353CC}">
              <c16:uniqueId val="{0000000A-4E86-4BF1-A9EA-FA80DCBBD903}"/>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800" b="1" i="0" baseline="0">
                <a:effectLst/>
              </a:rPr>
              <a:t>Responses per District</a:t>
            </a:r>
            <a:endParaRPr lang="en-US">
              <a:effectLst/>
            </a:endParaRP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D58-4F4C-A6A6-4B234923017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D58-4F4C-A6A6-4B234923017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D58-4F4C-A6A6-4B234923017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D58-4F4C-A6A6-4B2349230175}"/>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D58-4F4C-A6A6-4B234923017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D58-4F4C-A6A6-4B2349230175}"/>
              </c:ext>
            </c:extLst>
          </c:dPt>
          <c:dPt>
            <c:idx val="6"/>
            <c:invertIfNegative val="0"/>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AD58-4F4C-A6A6-4B2349230175}"/>
              </c:ext>
            </c:extLst>
          </c:dPt>
          <c:dPt>
            <c:idx val="7"/>
            <c:invertIfNegative val="0"/>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AD58-4F4C-A6A6-4B2349230175}"/>
              </c:ext>
            </c:extLst>
          </c:dPt>
          <c:dPt>
            <c:idx val="8"/>
            <c:invertIfNegative val="0"/>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AD58-4F4C-A6A6-4B2349230175}"/>
              </c:ext>
            </c:extLst>
          </c:dPt>
          <c:dPt>
            <c:idx val="9"/>
            <c:invertIfNegative val="0"/>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3-AD58-4F4C-A6A6-4B2349230175}"/>
              </c:ext>
            </c:extLst>
          </c:dPt>
          <c:dPt>
            <c:idx val="10"/>
            <c:invertIfNegative val="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5-AD58-4F4C-A6A6-4B2349230175}"/>
              </c:ext>
            </c:extLst>
          </c:dPt>
          <c:dPt>
            <c:idx val="11"/>
            <c:invertIfNegative val="0"/>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7-AD58-4F4C-A6A6-4B234923017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GET!$B$109:$B$120</c:f>
            </c:strRef>
          </c:cat>
          <c:val>
            <c:numRef>
              <c:f>GET!$C$109:$C$120</c:f>
            </c:numRef>
          </c:val>
          <c:extLst>
            <c:ext xmlns:c16="http://schemas.microsoft.com/office/drawing/2014/chart" uri="{C3380CC4-5D6E-409C-BE32-E72D297353CC}">
              <c16:uniqueId val="{00000000-A56E-4EE0-AD65-7F1883CABD1A}"/>
            </c:ext>
          </c:extLst>
        </c:ser>
        <c:dLbls>
          <c:showLegendKey val="0"/>
          <c:showVal val="0"/>
          <c:showCatName val="0"/>
          <c:showSerName val="0"/>
          <c:showPercent val="0"/>
          <c:showBubbleSize val="0"/>
        </c:dLbls>
        <c:gapWidth val="150"/>
        <c:shape val="box"/>
        <c:axId val="291675775"/>
        <c:axId val="291659551"/>
        <c:axId val="0"/>
      </c:bar3DChart>
      <c:catAx>
        <c:axId val="29167577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91659551"/>
        <c:crosses val="autoZero"/>
        <c:auto val="1"/>
        <c:lblAlgn val="ctr"/>
        <c:lblOffset val="100"/>
        <c:noMultiLvlLbl val="0"/>
      </c:catAx>
      <c:valAx>
        <c:axId val="291659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916757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CF7-452D-8C29-307314AE8D1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CF7-452D-8C29-307314AE8D1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CF7-452D-8C29-307314AE8D1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CF7-452D-8C29-307314AE8D1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CF7-452D-8C29-307314AE8D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GET!$N$103:$N$107</c:f>
            </c:numRef>
          </c:val>
          <c:extLst>
            <c:ext xmlns:c16="http://schemas.microsoft.com/office/drawing/2014/chart" uri="{C3380CC4-5D6E-409C-BE32-E72D297353CC}">
              <c16:uniqueId val="{0000000A-DCF7-452D-8C29-307314AE8D14}"/>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Skills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B56-434C-9375-C7FE2A118CA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B56-434C-9375-C7FE2A118CA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B56-434C-9375-C7FE2A118CA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B56-434C-9375-C7FE2A118CA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B56-434C-9375-C7FE2A118C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GET!$O$103:$O$107</c:f>
            </c:numRef>
          </c:val>
          <c:extLst>
            <c:ext xmlns:c16="http://schemas.microsoft.com/office/drawing/2014/chart" uri="{C3380CC4-5D6E-409C-BE32-E72D297353CC}">
              <c16:uniqueId val="{0000000A-1B56-434C-9375-C7FE2A118CA1}"/>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760-40F7-8113-F69B2151A66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760-40F7-8113-F69B2151A66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760-40F7-8113-F69B2151A66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760-40F7-8113-F69B2151A66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760-40F7-8113-F69B2151A66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GET!$P$103:$P$107</c:f>
            </c:numRef>
          </c:val>
          <c:extLst>
            <c:ext xmlns:c16="http://schemas.microsoft.com/office/drawing/2014/chart" uri="{C3380CC4-5D6E-409C-BE32-E72D297353CC}">
              <c16:uniqueId val="{0000000A-2760-40F7-8113-F69B2151A66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F3F-48D2-97C8-B440041D2FE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F3F-48D2-97C8-B440041D2FE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F3F-48D2-97C8-B440041D2FE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F3F-48D2-97C8-B440041D2FE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F3F-48D2-97C8-B440041D2FE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GET!$H$103:$H$107</c:f>
            </c:strRef>
          </c:cat>
          <c:val>
            <c:numRef>
              <c:f>GET!$Q$103:$Q$107</c:f>
            </c:numRef>
          </c:val>
          <c:extLst>
            <c:ext xmlns:c16="http://schemas.microsoft.com/office/drawing/2014/chart" uri="{C3380CC4-5D6E-409C-BE32-E72D297353CC}">
              <c16:uniqueId val="{0000000A-4F3F-48D2-97C8-B440041D2FEB}"/>
            </c:ext>
          </c:extLst>
        </c:ser>
        <c:dLbls>
          <c:showLegendKey val="0"/>
          <c:showVal val="0"/>
          <c:showCatName val="0"/>
          <c:showSerName val="0"/>
          <c:showPercent val="0"/>
          <c:showBubbleSize val="0"/>
        </c:dLbls>
        <c:gapWidth val="150"/>
        <c:shape val="box"/>
        <c:axId val="1996914239"/>
        <c:axId val="1996905919"/>
        <c:axId val="0"/>
      </c:bar3DChart>
      <c:catAx>
        <c:axId val="199691423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05919"/>
        <c:crosses val="autoZero"/>
        <c:auto val="1"/>
        <c:lblAlgn val="ctr"/>
        <c:lblOffset val="100"/>
        <c:noMultiLvlLbl val="0"/>
      </c:catAx>
      <c:valAx>
        <c:axId val="199690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69142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5</xdr:col>
      <xdr:colOff>1330325</xdr:colOff>
      <xdr:row>108</xdr:row>
      <xdr:rowOff>9525</xdr:rowOff>
    </xdr:from>
    <xdr:to>
      <xdr:col>8</xdr:col>
      <xdr:colOff>1387475</xdr:colOff>
      <xdr:row>121</xdr:row>
      <xdr:rowOff>193675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1333500</xdr:colOff>
      <xdr:row>122</xdr:row>
      <xdr:rowOff>6350</xdr:rowOff>
    </xdr:from>
    <xdr:to>
      <xdr:col>8</xdr:col>
      <xdr:colOff>1390650</xdr:colOff>
      <xdr:row>135</xdr:row>
      <xdr:rowOff>190500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1409700</xdr:colOff>
      <xdr:row>108</xdr:row>
      <xdr:rowOff>6350</xdr:rowOff>
    </xdr:from>
    <xdr:to>
      <xdr:col>11</xdr:col>
      <xdr:colOff>1466850</xdr:colOff>
      <xdr:row>121</xdr:row>
      <xdr:rowOff>190500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1422400</xdr:colOff>
      <xdr:row>122</xdr:row>
      <xdr:rowOff>25400</xdr:rowOff>
    </xdr:from>
    <xdr:to>
      <xdr:col>11</xdr:col>
      <xdr:colOff>1479550</xdr:colOff>
      <xdr:row>136</xdr:row>
      <xdr:rowOff>12700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6350</xdr:colOff>
      <xdr:row>108</xdr:row>
      <xdr:rowOff>31750</xdr:rowOff>
    </xdr:from>
    <xdr:to>
      <xdr:col>15</xdr:col>
      <xdr:colOff>63500</xdr:colOff>
      <xdr:row>122</xdr:row>
      <xdr:rowOff>19050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6350</xdr:colOff>
      <xdr:row>122</xdr:row>
      <xdr:rowOff>25400</xdr:rowOff>
    </xdr:from>
    <xdr:to>
      <xdr:col>15</xdr:col>
      <xdr:colOff>63500</xdr:colOff>
      <xdr:row>136</xdr:row>
      <xdr:rowOff>12700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1498600</xdr:colOff>
      <xdr:row>136</xdr:row>
      <xdr:rowOff>31750</xdr:rowOff>
    </xdr:from>
    <xdr:to>
      <xdr:col>15</xdr:col>
      <xdr:colOff>50800</xdr:colOff>
      <xdr:row>150</xdr:row>
      <xdr:rowOff>19050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1479550</xdr:colOff>
      <xdr:row>150</xdr:row>
      <xdr:rowOff>44450</xdr:rowOff>
    </xdr:from>
    <xdr:to>
      <xdr:col>15</xdr:col>
      <xdr:colOff>31750</xdr:colOff>
      <xdr:row>164</xdr:row>
      <xdr:rowOff>31750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0</xdr:colOff>
      <xdr:row>108</xdr:row>
      <xdr:rowOff>0</xdr:rowOff>
    </xdr:from>
    <xdr:to>
      <xdr:col>19</xdr:col>
      <xdr:colOff>57150</xdr:colOff>
      <xdr:row>121</xdr:row>
      <xdr:rowOff>184150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122</xdr:row>
      <xdr:rowOff>0</xdr:rowOff>
    </xdr:from>
    <xdr:to>
      <xdr:col>19</xdr:col>
      <xdr:colOff>57150</xdr:colOff>
      <xdr:row>135</xdr:row>
      <xdr:rowOff>184150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6350</xdr:colOff>
      <xdr:row>150</xdr:row>
      <xdr:rowOff>12700</xdr:rowOff>
    </xdr:from>
    <xdr:to>
      <xdr:col>19</xdr:col>
      <xdr:colOff>63500</xdr:colOff>
      <xdr:row>164</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0</xdr:colOff>
      <xdr:row>136</xdr:row>
      <xdr:rowOff>0</xdr:rowOff>
    </xdr:from>
    <xdr:to>
      <xdr:col>19</xdr:col>
      <xdr:colOff>57150</xdr:colOff>
      <xdr:row>149</xdr:row>
      <xdr:rowOff>184150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19</xdr:col>
      <xdr:colOff>1238250</xdr:colOff>
      <xdr:row>108</xdr:row>
      <xdr:rowOff>19050</xdr:rowOff>
    </xdr:from>
    <xdr:to>
      <xdr:col>22</xdr:col>
      <xdr:colOff>1295400</xdr:colOff>
      <xdr:row>122</xdr:row>
      <xdr:rowOff>6350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22</xdr:col>
      <xdr:colOff>1358900</xdr:colOff>
      <xdr:row>108</xdr:row>
      <xdr:rowOff>25400</xdr:rowOff>
    </xdr:from>
    <xdr:to>
      <xdr:col>25</xdr:col>
      <xdr:colOff>1416050</xdr:colOff>
      <xdr:row>122</xdr:row>
      <xdr:rowOff>12700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1219200</xdr:colOff>
      <xdr:row>122</xdr:row>
      <xdr:rowOff>19050</xdr:rowOff>
    </xdr:from>
    <xdr:to>
      <xdr:col>22</xdr:col>
      <xdr:colOff>1276350</xdr:colOff>
      <xdr:row>136</xdr:row>
      <xdr:rowOff>6350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22</xdr:col>
      <xdr:colOff>1358900</xdr:colOff>
      <xdr:row>122</xdr:row>
      <xdr:rowOff>19050</xdr:rowOff>
    </xdr:from>
    <xdr:to>
      <xdr:col>25</xdr:col>
      <xdr:colOff>1416050</xdr:colOff>
      <xdr:row>136</xdr:row>
      <xdr:rowOff>6350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19</xdr:col>
      <xdr:colOff>1231900</xdr:colOff>
      <xdr:row>136</xdr:row>
      <xdr:rowOff>44450</xdr:rowOff>
    </xdr:from>
    <xdr:to>
      <xdr:col>22</xdr:col>
      <xdr:colOff>1289050</xdr:colOff>
      <xdr:row>150</xdr:row>
      <xdr:rowOff>31750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22</xdr:col>
      <xdr:colOff>1365250</xdr:colOff>
      <xdr:row>136</xdr:row>
      <xdr:rowOff>25400</xdr:rowOff>
    </xdr:from>
    <xdr:to>
      <xdr:col>25</xdr:col>
      <xdr:colOff>1422400</xdr:colOff>
      <xdr:row>150</xdr:row>
      <xdr:rowOff>12700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26</xdr:col>
      <xdr:colOff>0</xdr:colOff>
      <xdr:row>108</xdr:row>
      <xdr:rowOff>0</xdr:rowOff>
    </xdr:from>
    <xdr:to>
      <xdr:col>29</xdr:col>
      <xdr:colOff>57150</xdr:colOff>
      <xdr:row>121</xdr:row>
      <xdr:rowOff>184150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29</xdr:col>
      <xdr:colOff>0</xdr:colOff>
      <xdr:row>108</xdr:row>
      <xdr:rowOff>0</xdr:rowOff>
    </xdr:from>
    <xdr:to>
      <xdr:col>32</xdr:col>
      <xdr:colOff>57150</xdr:colOff>
      <xdr:row>121</xdr:row>
      <xdr:rowOff>184150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26</xdr:col>
      <xdr:colOff>0</xdr:colOff>
      <xdr:row>122</xdr:row>
      <xdr:rowOff>0</xdr:rowOff>
    </xdr:from>
    <xdr:to>
      <xdr:col>29</xdr:col>
      <xdr:colOff>57150</xdr:colOff>
      <xdr:row>135</xdr:row>
      <xdr:rowOff>184150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29</xdr:col>
      <xdr:colOff>0</xdr:colOff>
      <xdr:row>122</xdr:row>
      <xdr:rowOff>0</xdr:rowOff>
    </xdr:from>
    <xdr:to>
      <xdr:col>32</xdr:col>
      <xdr:colOff>57150</xdr:colOff>
      <xdr:row>135</xdr:row>
      <xdr:rowOff>184150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26</xdr:col>
      <xdr:colOff>0</xdr:colOff>
      <xdr:row>136</xdr:row>
      <xdr:rowOff>0</xdr:rowOff>
    </xdr:from>
    <xdr:to>
      <xdr:col>29</xdr:col>
      <xdr:colOff>57150</xdr:colOff>
      <xdr:row>149</xdr:row>
      <xdr:rowOff>184150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29</xdr:col>
      <xdr:colOff>0</xdr:colOff>
      <xdr:row>136</xdr:row>
      <xdr:rowOff>0</xdr:rowOff>
    </xdr:from>
    <xdr:to>
      <xdr:col>32</xdr:col>
      <xdr:colOff>57150</xdr:colOff>
      <xdr:row>149</xdr:row>
      <xdr:rowOff>184150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32</xdr:col>
      <xdr:colOff>0</xdr:colOff>
      <xdr:row>108</xdr:row>
      <xdr:rowOff>0</xdr:rowOff>
    </xdr:from>
    <xdr:to>
      <xdr:col>35</xdr:col>
      <xdr:colOff>57150</xdr:colOff>
      <xdr:row>121</xdr:row>
      <xdr:rowOff>184150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35</xdr:col>
      <xdr:colOff>0</xdr:colOff>
      <xdr:row>108</xdr:row>
      <xdr:rowOff>0</xdr:rowOff>
    </xdr:from>
    <xdr:to>
      <xdr:col>38</xdr:col>
      <xdr:colOff>57150</xdr:colOff>
      <xdr:row>121</xdr:row>
      <xdr:rowOff>184150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32</xdr:col>
      <xdr:colOff>0</xdr:colOff>
      <xdr:row>122</xdr:row>
      <xdr:rowOff>0</xdr:rowOff>
    </xdr:from>
    <xdr:to>
      <xdr:col>35</xdr:col>
      <xdr:colOff>57150</xdr:colOff>
      <xdr:row>135</xdr:row>
      <xdr:rowOff>184150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35</xdr:col>
      <xdr:colOff>0</xdr:colOff>
      <xdr:row>122</xdr:row>
      <xdr:rowOff>0</xdr:rowOff>
    </xdr:from>
    <xdr:to>
      <xdr:col>38</xdr:col>
      <xdr:colOff>57150</xdr:colOff>
      <xdr:row>135</xdr:row>
      <xdr:rowOff>184150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32</xdr:col>
      <xdr:colOff>0</xdr:colOff>
      <xdr:row>136</xdr:row>
      <xdr:rowOff>0</xdr:rowOff>
    </xdr:from>
    <xdr:to>
      <xdr:col>35</xdr:col>
      <xdr:colOff>57150</xdr:colOff>
      <xdr:row>149</xdr:row>
      <xdr:rowOff>184150</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35</xdr:col>
      <xdr:colOff>0</xdr:colOff>
      <xdr:row>136</xdr:row>
      <xdr:rowOff>0</xdr:rowOff>
    </xdr:from>
    <xdr:to>
      <xdr:col>38</xdr:col>
      <xdr:colOff>57150</xdr:colOff>
      <xdr:row>149</xdr:row>
      <xdr:rowOff>184150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38</xdr:col>
      <xdr:colOff>0</xdr:colOff>
      <xdr:row>108</xdr:row>
      <xdr:rowOff>0</xdr:rowOff>
    </xdr:from>
    <xdr:to>
      <xdr:col>41</xdr:col>
      <xdr:colOff>57150</xdr:colOff>
      <xdr:row>121</xdr:row>
      <xdr:rowOff>184150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38</xdr:col>
      <xdr:colOff>12700</xdr:colOff>
      <xdr:row>122</xdr:row>
      <xdr:rowOff>0</xdr:rowOff>
    </xdr:from>
    <xdr:to>
      <xdr:col>41</xdr:col>
      <xdr:colOff>69850</xdr:colOff>
      <xdr:row>135</xdr:row>
      <xdr:rowOff>184150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38</xdr:col>
      <xdr:colOff>0</xdr:colOff>
      <xdr:row>136</xdr:row>
      <xdr:rowOff>0</xdr:rowOff>
    </xdr:from>
    <xdr:to>
      <xdr:col>41</xdr:col>
      <xdr:colOff>57150</xdr:colOff>
      <xdr:row>149</xdr:row>
      <xdr:rowOff>184150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41</xdr:col>
      <xdr:colOff>0</xdr:colOff>
      <xdr:row>108</xdr:row>
      <xdr:rowOff>0</xdr:rowOff>
    </xdr:from>
    <xdr:to>
      <xdr:col>44</xdr:col>
      <xdr:colOff>57150</xdr:colOff>
      <xdr:row>121</xdr:row>
      <xdr:rowOff>184150</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41</xdr:col>
      <xdr:colOff>0</xdr:colOff>
      <xdr:row>122</xdr:row>
      <xdr:rowOff>0</xdr:rowOff>
    </xdr:from>
    <xdr:to>
      <xdr:col>44</xdr:col>
      <xdr:colOff>57150</xdr:colOff>
      <xdr:row>135</xdr:row>
      <xdr:rowOff>184150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41</xdr:col>
      <xdr:colOff>0</xdr:colOff>
      <xdr:row>136</xdr:row>
      <xdr:rowOff>0</xdr:rowOff>
    </xdr:from>
    <xdr:to>
      <xdr:col>44</xdr:col>
      <xdr:colOff>57150</xdr:colOff>
      <xdr:row>149</xdr:row>
      <xdr:rowOff>184150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44</xdr:col>
      <xdr:colOff>0</xdr:colOff>
      <xdr:row>108</xdr:row>
      <xdr:rowOff>0</xdr:rowOff>
    </xdr:from>
    <xdr:to>
      <xdr:col>47</xdr:col>
      <xdr:colOff>57150</xdr:colOff>
      <xdr:row>121</xdr:row>
      <xdr:rowOff>184150</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44</xdr:col>
      <xdr:colOff>0</xdr:colOff>
      <xdr:row>122</xdr:row>
      <xdr:rowOff>0</xdr:rowOff>
    </xdr:from>
    <xdr:to>
      <xdr:col>47</xdr:col>
      <xdr:colOff>57150</xdr:colOff>
      <xdr:row>135</xdr:row>
      <xdr:rowOff>184150</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44</xdr:col>
      <xdr:colOff>0</xdr:colOff>
      <xdr:row>136</xdr:row>
      <xdr:rowOff>0</xdr:rowOff>
    </xdr:from>
    <xdr:to>
      <xdr:col>47</xdr:col>
      <xdr:colOff>57150</xdr:colOff>
      <xdr:row>149</xdr:row>
      <xdr:rowOff>184150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47</xdr:col>
      <xdr:colOff>0</xdr:colOff>
      <xdr:row>108</xdr:row>
      <xdr:rowOff>0</xdr:rowOff>
    </xdr:from>
    <xdr:to>
      <xdr:col>50</xdr:col>
      <xdr:colOff>57150</xdr:colOff>
      <xdr:row>121</xdr:row>
      <xdr:rowOff>184150</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47</xdr:col>
      <xdr:colOff>0</xdr:colOff>
      <xdr:row>122</xdr:row>
      <xdr:rowOff>0</xdr:rowOff>
    </xdr:from>
    <xdr:to>
      <xdr:col>50</xdr:col>
      <xdr:colOff>57150</xdr:colOff>
      <xdr:row>135</xdr:row>
      <xdr:rowOff>184150</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47</xdr:col>
      <xdr:colOff>0</xdr:colOff>
      <xdr:row>136</xdr:row>
      <xdr:rowOff>0</xdr:rowOff>
    </xdr:from>
    <xdr:to>
      <xdr:col>50</xdr:col>
      <xdr:colOff>57150</xdr:colOff>
      <xdr:row>149</xdr:row>
      <xdr:rowOff>184150</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49</xdr:col>
      <xdr:colOff>1473200</xdr:colOff>
      <xdr:row>108</xdr:row>
      <xdr:rowOff>0</xdr:rowOff>
    </xdr:from>
    <xdr:to>
      <xdr:col>53</xdr:col>
      <xdr:colOff>25400</xdr:colOff>
      <xdr:row>121</xdr:row>
      <xdr:rowOff>184150</xdr:rowOff>
    </xdr:to>
    <xdr:graphicFrame macro="">
      <xdr:nvGraphicFramePr>
        <xdr:cNvPr id="48"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50</xdr:col>
      <xdr:colOff>0</xdr:colOff>
      <xdr:row>122</xdr:row>
      <xdr:rowOff>0</xdr:rowOff>
    </xdr:from>
    <xdr:to>
      <xdr:col>53</xdr:col>
      <xdr:colOff>57150</xdr:colOff>
      <xdr:row>135</xdr:row>
      <xdr:rowOff>184150</xdr:rowOff>
    </xdr:to>
    <xdr:graphicFrame macro="">
      <xdr:nvGraphicFramePr>
        <xdr:cNvPr id="49"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50</xdr:col>
      <xdr:colOff>0</xdr:colOff>
      <xdr:row>136</xdr:row>
      <xdr:rowOff>0</xdr:rowOff>
    </xdr:from>
    <xdr:to>
      <xdr:col>53</xdr:col>
      <xdr:colOff>57150</xdr:colOff>
      <xdr:row>149</xdr:row>
      <xdr:rowOff>184150</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53</xdr:col>
      <xdr:colOff>0</xdr:colOff>
      <xdr:row>108</xdr:row>
      <xdr:rowOff>0</xdr:rowOff>
    </xdr:from>
    <xdr:to>
      <xdr:col>56</xdr:col>
      <xdr:colOff>57150</xdr:colOff>
      <xdr:row>121</xdr:row>
      <xdr:rowOff>184150</xdr:rowOff>
    </xdr:to>
    <xdr:graphicFrame macro="">
      <xdr:nvGraphicFramePr>
        <xdr:cNvPr id="51"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52</xdr:col>
      <xdr:colOff>1473200</xdr:colOff>
      <xdr:row>122</xdr:row>
      <xdr:rowOff>6350</xdr:rowOff>
    </xdr:from>
    <xdr:to>
      <xdr:col>56</xdr:col>
      <xdr:colOff>25400</xdr:colOff>
      <xdr:row>135</xdr:row>
      <xdr:rowOff>190500</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53</xdr:col>
      <xdr:colOff>0</xdr:colOff>
      <xdr:row>136</xdr:row>
      <xdr:rowOff>0</xdr:rowOff>
    </xdr:from>
    <xdr:to>
      <xdr:col>56</xdr:col>
      <xdr:colOff>57150</xdr:colOff>
      <xdr:row>149</xdr:row>
      <xdr:rowOff>184150</xdr:rowOff>
    </xdr:to>
    <xdr:graphicFrame macro="">
      <xdr:nvGraphicFramePr>
        <xdr:cNvPr id="53"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56</xdr:col>
      <xdr:colOff>0</xdr:colOff>
      <xdr:row>108</xdr:row>
      <xdr:rowOff>0</xdr:rowOff>
    </xdr:from>
    <xdr:to>
      <xdr:col>59</xdr:col>
      <xdr:colOff>57150</xdr:colOff>
      <xdr:row>121</xdr:row>
      <xdr:rowOff>184150</xdr:rowOff>
    </xdr:to>
    <xdr:graphicFrame macro="">
      <xdr:nvGraphicFramePr>
        <xdr:cNvPr id="54"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56</xdr:col>
      <xdr:colOff>0</xdr:colOff>
      <xdr:row>122</xdr:row>
      <xdr:rowOff>0</xdr:rowOff>
    </xdr:from>
    <xdr:to>
      <xdr:col>59</xdr:col>
      <xdr:colOff>57150</xdr:colOff>
      <xdr:row>135</xdr:row>
      <xdr:rowOff>184150</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56</xdr:col>
      <xdr:colOff>0</xdr:colOff>
      <xdr:row>136</xdr:row>
      <xdr:rowOff>0</xdr:rowOff>
    </xdr:from>
    <xdr:to>
      <xdr:col>59</xdr:col>
      <xdr:colOff>57150</xdr:colOff>
      <xdr:row>149</xdr:row>
      <xdr:rowOff>184150</xdr:rowOff>
    </xdr:to>
    <xdr:graphicFrame macro="">
      <xdr:nvGraphicFramePr>
        <xdr:cNvPr id="56"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59</xdr:col>
      <xdr:colOff>0</xdr:colOff>
      <xdr:row>108</xdr:row>
      <xdr:rowOff>0</xdr:rowOff>
    </xdr:from>
    <xdr:to>
      <xdr:col>62</xdr:col>
      <xdr:colOff>57150</xdr:colOff>
      <xdr:row>121</xdr:row>
      <xdr:rowOff>184150</xdr:rowOff>
    </xdr:to>
    <xdr:graphicFrame macro="">
      <xdr:nvGraphicFramePr>
        <xdr:cNvPr id="57" name="Chart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58</xdr:col>
      <xdr:colOff>1498600</xdr:colOff>
      <xdr:row>122</xdr:row>
      <xdr:rowOff>19050</xdr:rowOff>
    </xdr:from>
    <xdr:to>
      <xdr:col>62</xdr:col>
      <xdr:colOff>50800</xdr:colOff>
      <xdr:row>136</xdr:row>
      <xdr:rowOff>6350</xdr:rowOff>
    </xdr:to>
    <xdr:graphicFrame macro="">
      <xdr:nvGraphicFramePr>
        <xdr:cNvPr id="58" name="Chart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59</xdr:col>
      <xdr:colOff>0</xdr:colOff>
      <xdr:row>136</xdr:row>
      <xdr:rowOff>0</xdr:rowOff>
    </xdr:from>
    <xdr:to>
      <xdr:col>62</xdr:col>
      <xdr:colOff>57150</xdr:colOff>
      <xdr:row>149</xdr:row>
      <xdr:rowOff>184150</xdr:rowOff>
    </xdr:to>
    <xdr:graphicFrame macro="">
      <xdr:nvGraphicFramePr>
        <xdr:cNvPr id="59"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62</xdr:col>
      <xdr:colOff>0</xdr:colOff>
      <xdr:row>108</xdr:row>
      <xdr:rowOff>0</xdr:rowOff>
    </xdr:from>
    <xdr:to>
      <xdr:col>65</xdr:col>
      <xdr:colOff>57150</xdr:colOff>
      <xdr:row>121</xdr:row>
      <xdr:rowOff>184150</xdr:rowOff>
    </xdr:to>
    <xdr:graphicFrame macro="">
      <xdr:nvGraphicFramePr>
        <xdr:cNvPr id="60"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62</xdr:col>
      <xdr:colOff>0</xdr:colOff>
      <xdr:row>122</xdr:row>
      <xdr:rowOff>0</xdr:rowOff>
    </xdr:from>
    <xdr:to>
      <xdr:col>65</xdr:col>
      <xdr:colOff>57150</xdr:colOff>
      <xdr:row>135</xdr:row>
      <xdr:rowOff>184150</xdr:rowOff>
    </xdr:to>
    <xdr:graphicFrame macro="">
      <xdr:nvGraphicFramePr>
        <xdr:cNvPr id="61"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62</xdr:col>
      <xdr:colOff>0</xdr:colOff>
      <xdr:row>136</xdr:row>
      <xdr:rowOff>0</xdr:rowOff>
    </xdr:from>
    <xdr:to>
      <xdr:col>65</xdr:col>
      <xdr:colOff>57150</xdr:colOff>
      <xdr:row>149</xdr:row>
      <xdr:rowOff>184150</xdr:rowOff>
    </xdr:to>
    <xdr:graphicFrame macro="">
      <xdr:nvGraphicFramePr>
        <xdr:cNvPr id="62" name="Chart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2</xdr:col>
      <xdr:colOff>19845</xdr:colOff>
      <xdr:row>121</xdr:row>
      <xdr:rowOff>25400</xdr:rowOff>
    </xdr:from>
    <xdr:to>
      <xdr:col>5</xdr:col>
      <xdr:colOff>67470</xdr:colOff>
      <xdr:row>134</xdr:row>
      <xdr:rowOff>188912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m%20Responses%2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Responses 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T330"/>
  <sheetViews>
    <sheetView tabSelected="1" zoomScale="70" zoomScaleNormal="70" workbookViewId="0">
      <pane ySplit="1" topLeftCell="A2" activePane="bottomLeft" state="frozen"/>
      <selection pane="bottomLeft" activeCell="A100" sqref="A100:XFD333"/>
    </sheetView>
  </sheetViews>
  <sheetFormatPr defaultColWidth="14.453125" defaultRowHeight="15.75" customHeight="1" x14ac:dyDescent="0.25"/>
  <cols>
    <col min="1" max="8" width="21.54296875" style="1" customWidth="1"/>
    <col min="9" max="12" width="21.54296875" style="13" customWidth="1"/>
    <col min="13" max="16" width="21.54296875" style="14" customWidth="1"/>
    <col min="17" max="20" width="21.54296875" style="15" customWidth="1"/>
    <col min="21" max="26" width="21.54296875" style="16" customWidth="1"/>
    <col min="27" max="32" width="21.54296875" style="17" customWidth="1"/>
    <col min="33" max="38" width="21.54296875" style="18" customWidth="1"/>
    <col min="39" max="47" width="21.54296875" style="14" customWidth="1"/>
    <col min="48" max="56" width="21.54296875" style="11" customWidth="1"/>
    <col min="57" max="65" width="21.54296875" style="12" customWidth="1"/>
    <col min="66" max="66" width="128.81640625" style="1" customWidth="1"/>
    <col min="67" max="72" width="21.54296875" style="1" customWidth="1"/>
    <col min="73" max="16384" width="14.453125" style="1"/>
  </cols>
  <sheetData>
    <row r="1" spans="1:72" s="21" customFormat="1" ht="15.75" customHeight="1" thickBot="1" x14ac:dyDescent="0.35">
      <c r="A1" s="21" t="s">
        <v>0</v>
      </c>
      <c r="B1" s="21" t="s">
        <v>1</v>
      </c>
      <c r="C1" s="21" t="s">
        <v>2</v>
      </c>
      <c r="D1" s="21" t="s">
        <v>3</v>
      </c>
      <c r="E1" s="21" t="s">
        <v>4</v>
      </c>
      <c r="F1" s="21" t="s">
        <v>5</v>
      </c>
      <c r="G1" s="21" t="s">
        <v>6</v>
      </c>
      <c r="H1" s="21" t="s">
        <v>7</v>
      </c>
      <c r="I1" s="21" t="s">
        <v>8</v>
      </c>
      <c r="J1" s="21" t="s">
        <v>9</v>
      </c>
      <c r="K1" s="21" t="s">
        <v>10</v>
      </c>
      <c r="L1" s="21" t="s">
        <v>11</v>
      </c>
      <c r="M1" s="21" t="s">
        <v>12</v>
      </c>
      <c r="N1" s="21" t="s">
        <v>13</v>
      </c>
      <c r="O1" s="21" t="s">
        <v>14</v>
      </c>
      <c r="P1" s="21" t="s">
        <v>15</v>
      </c>
      <c r="Q1" s="21" t="s">
        <v>16</v>
      </c>
      <c r="R1" s="21" t="s">
        <v>17</v>
      </c>
      <c r="S1" s="21" t="s">
        <v>18</v>
      </c>
      <c r="T1" s="21" t="s">
        <v>19</v>
      </c>
      <c r="U1" s="21" t="s">
        <v>20</v>
      </c>
      <c r="V1" s="21" t="s">
        <v>21</v>
      </c>
      <c r="W1" s="21" t="s">
        <v>22</v>
      </c>
      <c r="X1" s="21" t="s">
        <v>23</v>
      </c>
      <c r="Y1" s="21" t="s">
        <v>24</v>
      </c>
      <c r="Z1" s="21" t="s">
        <v>25</v>
      </c>
      <c r="AA1" s="21" t="s">
        <v>26</v>
      </c>
      <c r="AB1" s="21" t="s">
        <v>27</v>
      </c>
      <c r="AC1" s="21" t="s">
        <v>28</v>
      </c>
      <c r="AD1" s="21" t="s">
        <v>29</v>
      </c>
      <c r="AE1" s="21" t="s">
        <v>30</v>
      </c>
      <c r="AF1" s="21" t="s">
        <v>31</v>
      </c>
      <c r="AG1" s="21" t="s">
        <v>32</v>
      </c>
      <c r="AH1" s="21" t="s">
        <v>33</v>
      </c>
      <c r="AI1" s="21" t="s">
        <v>34</v>
      </c>
      <c r="AJ1" s="21" t="s">
        <v>35</v>
      </c>
      <c r="AK1" s="21" t="s">
        <v>36</v>
      </c>
      <c r="AL1" s="21" t="s">
        <v>37</v>
      </c>
      <c r="AM1" s="21" t="s">
        <v>38</v>
      </c>
      <c r="AN1" s="21" t="s">
        <v>39</v>
      </c>
      <c r="AO1" s="21" t="s">
        <v>40</v>
      </c>
      <c r="AP1" s="21" t="s">
        <v>41</v>
      </c>
      <c r="AQ1" s="21" t="s">
        <v>42</v>
      </c>
      <c r="AR1" s="21" t="s">
        <v>43</v>
      </c>
      <c r="AS1" s="21" t="s">
        <v>44</v>
      </c>
      <c r="AT1" s="21" t="s">
        <v>45</v>
      </c>
      <c r="AU1" s="21" t="s">
        <v>46</v>
      </c>
      <c r="AV1" s="21" t="s">
        <v>47</v>
      </c>
      <c r="AW1" s="21" t="s">
        <v>48</v>
      </c>
      <c r="AX1" s="21" t="s">
        <v>49</v>
      </c>
      <c r="AY1" s="21" t="s">
        <v>50</v>
      </c>
      <c r="AZ1" s="21" t="s">
        <v>51</v>
      </c>
      <c r="BA1" s="21" t="s">
        <v>52</v>
      </c>
      <c r="BB1" s="21" t="s">
        <v>53</v>
      </c>
      <c r="BC1" s="21" t="s">
        <v>54</v>
      </c>
      <c r="BD1" s="21" t="s">
        <v>55</v>
      </c>
      <c r="BE1" s="21" t="s">
        <v>56</v>
      </c>
      <c r="BF1" s="21" t="s">
        <v>57</v>
      </c>
      <c r="BG1" s="21" t="s">
        <v>58</v>
      </c>
      <c r="BH1" s="21" t="s">
        <v>59</v>
      </c>
      <c r="BI1" s="21" t="s">
        <v>60</v>
      </c>
      <c r="BJ1" s="21" t="s">
        <v>61</v>
      </c>
      <c r="BK1" s="21" t="s">
        <v>62</v>
      </c>
      <c r="BL1" s="21" t="s">
        <v>63</v>
      </c>
      <c r="BM1" s="21" t="s">
        <v>64</v>
      </c>
      <c r="BN1" s="21" t="s">
        <v>65</v>
      </c>
    </row>
    <row r="2" spans="1:72" s="36" customFormat="1" ht="15.75" customHeight="1" thickBot="1" x14ac:dyDescent="0.3">
      <c r="A2" s="32">
        <v>43591.622557870367</v>
      </c>
      <c r="B2" s="33" t="s">
        <v>192</v>
      </c>
      <c r="C2" s="37" t="s">
        <v>74</v>
      </c>
      <c r="D2" s="33" t="s">
        <v>193</v>
      </c>
      <c r="E2" s="34">
        <v>200500013</v>
      </c>
      <c r="F2" s="33" t="s">
        <v>194</v>
      </c>
      <c r="G2" s="33">
        <v>837556484</v>
      </c>
      <c r="H2" s="33" t="s">
        <v>70</v>
      </c>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t="s">
        <v>91</v>
      </c>
      <c r="AW2" s="33" t="s">
        <v>71</v>
      </c>
      <c r="AX2" s="33" t="s">
        <v>71</v>
      </c>
      <c r="AY2" s="33" t="s">
        <v>91</v>
      </c>
      <c r="AZ2" s="33" t="s">
        <v>71</v>
      </c>
      <c r="BA2" s="33" t="s">
        <v>71</v>
      </c>
      <c r="BB2" s="33" t="s">
        <v>91</v>
      </c>
      <c r="BC2" s="33" t="s">
        <v>71</v>
      </c>
      <c r="BD2" s="33" t="s">
        <v>71</v>
      </c>
      <c r="BE2" s="33" t="s">
        <v>91</v>
      </c>
      <c r="BF2" s="33" t="s">
        <v>71</v>
      </c>
      <c r="BG2" s="33" t="s">
        <v>71</v>
      </c>
      <c r="BH2" s="33" t="s">
        <v>91</v>
      </c>
      <c r="BI2" s="33" t="s">
        <v>71</v>
      </c>
      <c r="BJ2" s="33" t="s">
        <v>75</v>
      </c>
      <c r="BK2" s="33" t="s">
        <v>71</v>
      </c>
      <c r="BL2" s="33" t="s">
        <v>71</v>
      </c>
      <c r="BM2" s="33" t="s">
        <v>71</v>
      </c>
      <c r="BN2" s="35" t="s">
        <v>321</v>
      </c>
      <c r="BO2" s="33"/>
      <c r="BP2" s="33"/>
      <c r="BQ2" s="33"/>
      <c r="BR2" s="33"/>
      <c r="BS2" s="33"/>
      <c r="BT2" s="33"/>
    </row>
    <row r="3" spans="1:72" s="36" customFormat="1" ht="15.75" customHeight="1" thickBot="1" x14ac:dyDescent="0.3">
      <c r="A3" s="32">
        <v>43600.378645833334</v>
      </c>
      <c r="B3" s="33" t="s">
        <v>263</v>
      </c>
      <c r="C3" s="37" t="s">
        <v>74</v>
      </c>
      <c r="D3" s="33" t="s">
        <v>264</v>
      </c>
      <c r="E3" s="34">
        <v>200500048</v>
      </c>
      <c r="F3" s="33" t="s">
        <v>265</v>
      </c>
      <c r="G3" s="33" t="s">
        <v>266</v>
      </c>
      <c r="H3" s="33" t="s">
        <v>70</v>
      </c>
      <c r="I3" s="33" t="s">
        <v>71</v>
      </c>
      <c r="J3" s="33" t="s">
        <v>91</v>
      </c>
      <c r="K3" s="33" t="s">
        <v>145</v>
      </c>
      <c r="L3" s="33" t="s">
        <v>71</v>
      </c>
      <c r="M3" s="33" t="s">
        <v>71</v>
      </c>
      <c r="N3" s="33" t="s">
        <v>75</v>
      </c>
      <c r="O3" s="33" t="s">
        <v>91</v>
      </c>
      <c r="P3" s="33" t="s">
        <v>71</v>
      </c>
      <c r="Q3" s="33" t="s">
        <v>75</v>
      </c>
      <c r="R3" s="33" t="s">
        <v>91</v>
      </c>
      <c r="S3" s="33" t="s">
        <v>145</v>
      </c>
      <c r="T3" s="33" t="s">
        <v>75</v>
      </c>
      <c r="U3" s="33" t="s">
        <v>71</v>
      </c>
      <c r="V3" s="33" t="s">
        <v>71</v>
      </c>
      <c r="W3" s="33" t="s">
        <v>75</v>
      </c>
      <c r="X3" s="33" t="s">
        <v>91</v>
      </c>
      <c r="Y3" s="33" t="s">
        <v>145</v>
      </c>
      <c r="Z3" s="33" t="s">
        <v>71</v>
      </c>
      <c r="AA3" s="33" t="s">
        <v>71</v>
      </c>
      <c r="AB3" s="33" t="s">
        <v>75</v>
      </c>
      <c r="AC3" s="33" t="s">
        <v>144</v>
      </c>
      <c r="AD3" s="33" t="s">
        <v>145</v>
      </c>
      <c r="AE3" s="33" t="s">
        <v>145</v>
      </c>
      <c r="AF3" s="33" t="s">
        <v>91</v>
      </c>
      <c r="AG3" s="33" t="s">
        <v>71</v>
      </c>
      <c r="AH3" s="33" t="s">
        <v>75</v>
      </c>
      <c r="AI3" s="33" t="s">
        <v>91</v>
      </c>
      <c r="AJ3" s="33" t="s">
        <v>91</v>
      </c>
      <c r="AK3" s="33" t="s">
        <v>91</v>
      </c>
      <c r="AL3" s="33" t="s">
        <v>91</v>
      </c>
      <c r="AM3" s="33" t="s">
        <v>75</v>
      </c>
      <c r="AN3" s="33" t="s">
        <v>75</v>
      </c>
      <c r="AO3" s="33" t="s">
        <v>144</v>
      </c>
      <c r="AP3" s="33" t="s">
        <v>75</v>
      </c>
      <c r="AQ3" s="33" t="s">
        <v>91</v>
      </c>
      <c r="AR3" s="33" t="s">
        <v>91</v>
      </c>
      <c r="AS3" s="33" t="s">
        <v>75</v>
      </c>
      <c r="AT3" s="33" t="s">
        <v>145</v>
      </c>
      <c r="AU3" s="33" t="s">
        <v>75</v>
      </c>
      <c r="AV3" s="33"/>
      <c r="AW3" s="33"/>
      <c r="AX3" s="33"/>
      <c r="AY3" s="33"/>
      <c r="AZ3" s="33"/>
      <c r="BA3" s="33"/>
      <c r="BB3" s="33"/>
      <c r="BC3" s="33"/>
      <c r="BD3" s="33"/>
      <c r="BE3" s="33"/>
      <c r="BF3" s="33"/>
      <c r="BG3" s="33"/>
      <c r="BH3" s="33"/>
      <c r="BI3" s="33"/>
      <c r="BJ3" s="33"/>
      <c r="BK3" s="33"/>
      <c r="BL3" s="33"/>
      <c r="BM3" s="33"/>
      <c r="BN3" s="35" t="s">
        <v>267</v>
      </c>
      <c r="BO3" s="33"/>
      <c r="BP3" s="33"/>
      <c r="BQ3" s="33"/>
      <c r="BR3" s="33"/>
      <c r="BS3" s="33"/>
      <c r="BT3" s="33"/>
    </row>
    <row r="4" spans="1:72" s="36" customFormat="1" ht="15.75" customHeight="1" thickBot="1" x14ac:dyDescent="0.3">
      <c r="A4" s="32">
        <v>43591.590115740742</v>
      </c>
      <c r="B4" s="33" t="s">
        <v>188</v>
      </c>
      <c r="C4" s="37" t="s">
        <v>74</v>
      </c>
      <c r="D4" s="33" t="s">
        <v>189</v>
      </c>
      <c r="E4" s="34">
        <v>200501456</v>
      </c>
      <c r="F4" s="33" t="s">
        <v>190</v>
      </c>
      <c r="G4" s="33">
        <v>825977769</v>
      </c>
      <c r="H4" s="33" t="s">
        <v>70</v>
      </c>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t="s">
        <v>71</v>
      </c>
      <c r="AW4" s="33" t="s">
        <v>91</v>
      </c>
      <c r="AX4" s="33" t="s">
        <v>91</v>
      </c>
      <c r="AY4" s="33" t="s">
        <v>75</v>
      </c>
      <c r="AZ4" s="33" t="s">
        <v>91</v>
      </c>
      <c r="BA4" s="33" t="s">
        <v>71</v>
      </c>
      <c r="BB4" s="33" t="s">
        <v>91</v>
      </c>
      <c r="BC4" s="33" t="s">
        <v>75</v>
      </c>
      <c r="BD4" s="33" t="s">
        <v>75</v>
      </c>
      <c r="BE4" s="33" t="s">
        <v>71</v>
      </c>
      <c r="BF4" s="33" t="s">
        <v>145</v>
      </c>
      <c r="BG4" s="33" t="s">
        <v>91</v>
      </c>
      <c r="BH4" s="33" t="s">
        <v>75</v>
      </c>
      <c r="BI4" s="33" t="s">
        <v>75</v>
      </c>
      <c r="BJ4" s="33" t="s">
        <v>71</v>
      </c>
      <c r="BK4" s="33" t="s">
        <v>71</v>
      </c>
      <c r="BL4" s="33" t="s">
        <v>75</v>
      </c>
      <c r="BM4" s="33" t="s">
        <v>75</v>
      </c>
      <c r="BN4" s="35" t="s">
        <v>191</v>
      </c>
      <c r="BO4" s="33"/>
      <c r="BP4" s="33"/>
      <c r="BQ4" s="33"/>
      <c r="BR4" s="33"/>
      <c r="BS4" s="33"/>
      <c r="BT4" s="33"/>
    </row>
    <row r="5" spans="1:72" s="36" customFormat="1" ht="15.75" customHeight="1" thickBot="1" x14ac:dyDescent="0.3">
      <c r="A5" s="32">
        <v>43607.39502314815</v>
      </c>
      <c r="B5" s="33" t="s">
        <v>334</v>
      </c>
      <c r="C5" s="37" t="s">
        <v>74</v>
      </c>
      <c r="D5" s="33" t="s">
        <v>335</v>
      </c>
      <c r="E5" s="34">
        <v>200500103</v>
      </c>
      <c r="F5" s="33" t="s">
        <v>336</v>
      </c>
      <c r="G5" s="33">
        <v>768238936</v>
      </c>
      <c r="H5" s="33" t="s">
        <v>70</v>
      </c>
      <c r="I5" s="33" t="s">
        <v>75</v>
      </c>
      <c r="J5" s="33" t="s">
        <v>75</v>
      </c>
      <c r="K5" s="33" t="s">
        <v>75</v>
      </c>
      <c r="L5" s="33" t="s">
        <v>75</v>
      </c>
      <c r="M5" s="33" t="s">
        <v>75</v>
      </c>
      <c r="N5" s="33" t="s">
        <v>75</v>
      </c>
      <c r="O5" s="33" t="s">
        <v>75</v>
      </c>
      <c r="P5" s="33" t="s">
        <v>75</v>
      </c>
      <c r="Q5" s="33" t="s">
        <v>75</v>
      </c>
      <c r="R5" s="33" t="s">
        <v>75</v>
      </c>
      <c r="S5" s="33" t="s">
        <v>75</v>
      </c>
      <c r="T5" s="33" t="s">
        <v>75</v>
      </c>
      <c r="U5" s="33" t="s">
        <v>71</v>
      </c>
      <c r="V5" s="33" t="s">
        <v>71</v>
      </c>
      <c r="W5" s="33" t="s">
        <v>71</v>
      </c>
      <c r="X5" s="33" t="s">
        <v>71</v>
      </c>
      <c r="Y5" s="33" t="s">
        <v>71</v>
      </c>
      <c r="Z5" s="33" t="s">
        <v>71</v>
      </c>
      <c r="AA5" s="33" t="s">
        <v>71</v>
      </c>
      <c r="AB5" s="33" t="s">
        <v>71</v>
      </c>
      <c r="AC5" s="33" t="s">
        <v>71</v>
      </c>
      <c r="AD5" s="33" t="s">
        <v>75</v>
      </c>
      <c r="AE5" s="33" t="s">
        <v>91</v>
      </c>
      <c r="AF5" s="33" t="s">
        <v>91</v>
      </c>
      <c r="AG5" s="33" t="s">
        <v>91</v>
      </c>
      <c r="AH5" s="33" t="s">
        <v>71</v>
      </c>
      <c r="AI5" s="33" t="s">
        <v>71</v>
      </c>
      <c r="AJ5" s="33" t="s">
        <v>75</v>
      </c>
      <c r="AK5" s="33" t="s">
        <v>71</v>
      </c>
      <c r="AL5" s="33" t="s">
        <v>75</v>
      </c>
      <c r="AM5" s="33" t="s">
        <v>144</v>
      </c>
      <c r="AN5" s="33" t="s">
        <v>71</v>
      </c>
      <c r="AO5" s="33" t="s">
        <v>71</v>
      </c>
      <c r="AP5" s="33" t="s">
        <v>71</v>
      </c>
      <c r="AQ5" s="33" t="s">
        <v>71</v>
      </c>
      <c r="AR5" s="33" t="s">
        <v>71</v>
      </c>
      <c r="AS5" s="33" t="s">
        <v>91</v>
      </c>
      <c r="AT5" s="33"/>
      <c r="AU5" s="35" t="s">
        <v>71</v>
      </c>
      <c r="AV5" s="33"/>
      <c r="AW5" s="33"/>
      <c r="AX5" s="33"/>
      <c r="AY5" s="33"/>
      <c r="AZ5" s="33"/>
      <c r="BA5" s="33"/>
      <c r="BB5" s="33"/>
      <c r="BC5" s="33"/>
      <c r="BD5" s="33"/>
      <c r="BE5" s="33"/>
      <c r="BF5" s="33"/>
      <c r="BG5" s="33"/>
      <c r="BH5" s="33"/>
      <c r="BI5" s="33"/>
      <c r="BJ5" s="33"/>
      <c r="BK5" s="33"/>
      <c r="BL5" s="33"/>
      <c r="BM5" s="33"/>
      <c r="BN5" s="33" t="s">
        <v>337</v>
      </c>
      <c r="BO5" s="33"/>
      <c r="BP5" s="33"/>
      <c r="BQ5" s="33"/>
      <c r="BR5" s="33"/>
      <c r="BS5" s="33"/>
      <c r="BT5" s="33"/>
    </row>
    <row r="6" spans="1:72" s="36" customFormat="1" ht="15.75" customHeight="1" thickBot="1" x14ac:dyDescent="0.3">
      <c r="A6" s="32">
        <v>43591.428229166668</v>
      </c>
      <c r="B6" s="33" t="s">
        <v>176</v>
      </c>
      <c r="C6" s="37" t="s">
        <v>74</v>
      </c>
      <c r="D6" s="33" t="s">
        <v>177</v>
      </c>
      <c r="E6" s="34">
        <v>200500146</v>
      </c>
      <c r="F6" s="33" t="s">
        <v>178</v>
      </c>
      <c r="G6" s="33" t="s">
        <v>179</v>
      </c>
      <c r="H6" s="33" t="s">
        <v>70</v>
      </c>
      <c r="I6" s="33" t="s">
        <v>75</v>
      </c>
      <c r="J6" s="33" t="s">
        <v>91</v>
      </c>
      <c r="K6" s="33" t="s">
        <v>145</v>
      </c>
      <c r="L6" s="33" t="s">
        <v>75</v>
      </c>
      <c r="M6" s="33" t="s">
        <v>75</v>
      </c>
      <c r="N6" s="33" t="s">
        <v>75</v>
      </c>
      <c r="O6" s="33" t="s">
        <v>91</v>
      </c>
      <c r="P6" s="33" t="s">
        <v>75</v>
      </c>
      <c r="Q6" s="33" t="s">
        <v>71</v>
      </c>
      <c r="R6" s="33" t="s">
        <v>75</v>
      </c>
      <c r="S6" s="33" t="s">
        <v>91</v>
      </c>
      <c r="T6" s="33" t="s">
        <v>91</v>
      </c>
      <c r="U6" s="33" t="s">
        <v>145</v>
      </c>
      <c r="V6" s="33" t="s">
        <v>145</v>
      </c>
      <c r="W6" s="33" t="s">
        <v>145</v>
      </c>
      <c r="X6" s="33" t="s">
        <v>145</v>
      </c>
      <c r="Y6" s="33" t="s">
        <v>145</v>
      </c>
      <c r="Z6" s="33" t="s">
        <v>145</v>
      </c>
      <c r="AA6" s="33" t="s">
        <v>144</v>
      </c>
      <c r="AB6" s="33" t="s">
        <v>144</v>
      </c>
      <c r="AC6" s="33" t="s">
        <v>145</v>
      </c>
      <c r="AD6" s="33" t="s">
        <v>145</v>
      </c>
      <c r="AE6" s="33" t="s">
        <v>145</v>
      </c>
      <c r="AF6" s="33" t="s">
        <v>145</v>
      </c>
      <c r="AG6" s="33" t="s">
        <v>145</v>
      </c>
      <c r="AH6" s="33" t="s">
        <v>144</v>
      </c>
      <c r="AI6" s="33" t="s">
        <v>145</v>
      </c>
      <c r="AJ6" s="33" t="s">
        <v>144</v>
      </c>
      <c r="AK6" s="33" t="s">
        <v>145</v>
      </c>
      <c r="AL6" s="33" t="s">
        <v>145</v>
      </c>
      <c r="AM6" s="33" t="s">
        <v>71</v>
      </c>
      <c r="AN6" s="33" t="s">
        <v>145</v>
      </c>
      <c r="AO6" s="33" t="s">
        <v>145</v>
      </c>
      <c r="AP6" s="33" t="s">
        <v>145</v>
      </c>
      <c r="AQ6" s="33" t="s">
        <v>145</v>
      </c>
      <c r="AR6" s="33" t="s">
        <v>144</v>
      </c>
      <c r="AS6" s="33" t="s">
        <v>145</v>
      </c>
      <c r="AT6" s="33" t="s">
        <v>145</v>
      </c>
      <c r="AU6" s="33" t="s">
        <v>145</v>
      </c>
      <c r="AV6" s="33"/>
      <c r="AW6" s="33"/>
      <c r="AX6" s="33"/>
      <c r="AY6" s="33"/>
      <c r="AZ6" s="33"/>
      <c r="BA6" s="33"/>
      <c r="BB6" s="33"/>
      <c r="BC6" s="33"/>
      <c r="BD6" s="33"/>
      <c r="BE6" s="33"/>
      <c r="BF6" s="33"/>
      <c r="BG6" s="33"/>
      <c r="BH6" s="33"/>
      <c r="BI6" s="33"/>
      <c r="BJ6" s="33"/>
      <c r="BK6" s="33"/>
      <c r="BL6" s="33"/>
      <c r="BM6" s="33"/>
      <c r="BN6" s="33"/>
      <c r="BO6" s="33"/>
      <c r="BP6" s="33"/>
      <c r="BQ6" s="33"/>
      <c r="BR6" s="33"/>
      <c r="BS6" s="33"/>
      <c r="BT6" s="33"/>
    </row>
    <row r="7" spans="1:72" s="36" customFormat="1" ht="15.75" customHeight="1" thickBot="1" x14ac:dyDescent="0.3">
      <c r="A7" s="32">
        <v>43585.609895833331</v>
      </c>
      <c r="B7" s="33" t="s">
        <v>134</v>
      </c>
      <c r="C7" s="37" t="s">
        <v>74</v>
      </c>
      <c r="D7" s="33" t="s">
        <v>135</v>
      </c>
      <c r="E7" s="34">
        <v>200500158</v>
      </c>
      <c r="F7" s="33" t="s">
        <v>136</v>
      </c>
      <c r="G7" s="33" t="s">
        <v>137</v>
      </c>
      <c r="H7" s="33" t="s">
        <v>70</v>
      </c>
      <c r="I7" s="33" t="s">
        <v>75</v>
      </c>
      <c r="J7" s="33" t="s">
        <v>75</v>
      </c>
      <c r="K7" s="33" t="s">
        <v>75</v>
      </c>
      <c r="L7" s="33" t="s">
        <v>75</v>
      </c>
      <c r="M7" s="33" t="s">
        <v>75</v>
      </c>
      <c r="N7" s="33" t="s">
        <v>75</v>
      </c>
      <c r="O7" s="33" t="s">
        <v>75</v>
      </c>
      <c r="P7" s="33" t="s">
        <v>75</v>
      </c>
      <c r="Q7" s="33" t="s">
        <v>75</v>
      </c>
      <c r="R7" s="33" t="s">
        <v>75</v>
      </c>
      <c r="S7" s="33" t="s">
        <v>75</v>
      </c>
      <c r="T7" s="33" t="s">
        <v>75</v>
      </c>
      <c r="U7" s="33" t="s">
        <v>75</v>
      </c>
      <c r="V7" s="33" t="s">
        <v>75</v>
      </c>
      <c r="W7" s="33" t="s">
        <v>75</v>
      </c>
      <c r="X7" s="33" t="s">
        <v>75</v>
      </c>
      <c r="Y7" s="33" t="s">
        <v>75</v>
      </c>
      <c r="Z7" s="33" t="s">
        <v>71</v>
      </c>
      <c r="AA7" s="33" t="s">
        <v>75</v>
      </c>
      <c r="AB7" s="33" t="s">
        <v>75</v>
      </c>
      <c r="AC7" s="33" t="s">
        <v>75</v>
      </c>
      <c r="AD7" s="33" t="s">
        <v>75</v>
      </c>
      <c r="AE7" s="33" t="s">
        <v>75</v>
      </c>
      <c r="AF7" s="33" t="s">
        <v>75</v>
      </c>
      <c r="AG7" s="33" t="s">
        <v>75</v>
      </c>
      <c r="AH7" s="33" t="s">
        <v>75</v>
      </c>
      <c r="AI7" s="33" t="s">
        <v>75</v>
      </c>
      <c r="AJ7" s="33" t="s">
        <v>75</v>
      </c>
      <c r="AK7" s="33" t="s">
        <v>75</v>
      </c>
      <c r="AL7" s="33" t="s">
        <v>75</v>
      </c>
      <c r="AM7" s="33" t="s">
        <v>75</v>
      </c>
      <c r="AN7" s="33" t="s">
        <v>75</v>
      </c>
      <c r="AO7" s="33" t="s">
        <v>75</v>
      </c>
      <c r="AP7" s="33" t="s">
        <v>75</v>
      </c>
      <c r="AQ7" s="33" t="s">
        <v>71</v>
      </c>
      <c r="AR7" s="33" t="s">
        <v>75</v>
      </c>
      <c r="AS7" s="33" t="s">
        <v>75</v>
      </c>
      <c r="AT7" s="33" t="s">
        <v>75</v>
      </c>
      <c r="AU7" s="33" t="s">
        <v>75</v>
      </c>
      <c r="AV7" s="33" t="s">
        <v>75</v>
      </c>
      <c r="AW7" s="33" t="s">
        <v>75</v>
      </c>
      <c r="AX7" s="33" t="s">
        <v>75</v>
      </c>
      <c r="AY7" s="33" t="s">
        <v>75</v>
      </c>
      <c r="AZ7" s="33" t="s">
        <v>75</v>
      </c>
      <c r="BA7" s="33" t="s">
        <v>75</v>
      </c>
      <c r="BB7" s="33" t="s">
        <v>75</v>
      </c>
      <c r="BC7" s="33" t="s">
        <v>75</v>
      </c>
      <c r="BD7" s="33" t="s">
        <v>75</v>
      </c>
      <c r="BE7" s="33" t="s">
        <v>75</v>
      </c>
      <c r="BF7" s="33" t="s">
        <v>75</v>
      </c>
      <c r="BG7" s="33" t="s">
        <v>75</v>
      </c>
      <c r="BH7" s="33" t="s">
        <v>75</v>
      </c>
      <c r="BI7" s="33" t="s">
        <v>75</v>
      </c>
      <c r="BJ7" s="33" t="s">
        <v>75</v>
      </c>
      <c r="BK7" s="33" t="s">
        <v>75</v>
      </c>
      <c r="BL7" s="33" t="s">
        <v>75</v>
      </c>
      <c r="BM7" s="33" t="s">
        <v>75</v>
      </c>
      <c r="BN7" s="35" t="s">
        <v>138</v>
      </c>
      <c r="BO7" s="33"/>
      <c r="BP7" s="33"/>
      <c r="BQ7" s="33"/>
      <c r="BR7" s="33"/>
      <c r="BS7" s="33"/>
      <c r="BT7" s="33"/>
    </row>
    <row r="8" spans="1:72" s="36" customFormat="1" ht="15.75" customHeight="1" thickBot="1" x14ac:dyDescent="0.3">
      <c r="A8" s="32">
        <v>43601.460578703707</v>
      </c>
      <c r="B8" s="33" t="s">
        <v>289</v>
      </c>
      <c r="C8" s="37" t="s">
        <v>74</v>
      </c>
      <c r="D8" s="33" t="s">
        <v>290</v>
      </c>
      <c r="E8" s="34">
        <v>200500188</v>
      </c>
      <c r="F8" s="33" t="s">
        <v>291</v>
      </c>
      <c r="G8" s="33">
        <v>719026492</v>
      </c>
      <c r="H8" s="33" t="s">
        <v>70</v>
      </c>
      <c r="I8" s="33" t="s">
        <v>71</v>
      </c>
      <c r="J8" s="33" t="s">
        <v>71</v>
      </c>
      <c r="K8" s="33" t="s">
        <v>71</v>
      </c>
      <c r="L8" s="33" t="s">
        <v>71</v>
      </c>
      <c r="M8" s="33" t="s">
        <v>71</v>
      </c>
      <c r="N8" s="33" t="s">
        <v>71</v>
      </c>
      <c r="O8" s="33" t="s">
        <v>71</v>
      </c>
      <c r="P8" s="33" t="s">
        <v>71</v>
      </c>
      <c r="Q8" s="33" t="s">
        <v>71</v>
      </c>
      <c r="R8" s="33" t="s">
        <v>71</v>
      </c>
      <c r="S8" s="33" t="s">
        <v>71</v>
      </c>
      <c r="T8" s="33" t="s">
        <v>71</v>
      </c>
      <c r="U8" s="33" t="s">
        <v>71</v>
      </c>
      <c r="V8" s="33" t="s">
        <v>75</v>
      </c>
      <c r="W8" s="33" t="s">
        <v>71</v>
      </c>
      <c r="X8" s="33" t="s">
        <v>75</v>
      </c>
      <c r="Y8" s="33" t="s">
        <v>91</v>
      </c>
      <c r="Z8" s="33" t="s">
        <v>71</v>
      </c>
      <c r="AA8" s="35" t="s">
        <v>71</v>
      </c>
      <c r="AB8" s="33"/>
      <c r="AC8" s="33" t="s">
        <v>71</v>
      </c>
      <c r="AD8" s="33" t="s">
        <v>75</v>
      </c>
      <c r="AE8" s="33" t="s">
        <v>71</v>
      </c>
      <c r="AF8" s="33" t="s">
        <v>75</v>
      </c>
      <c r="AG8" s="33" t="s">
        <v>71</v>
      </c>
      <c r="AH8" s="33" t="s">
        <v>71</v>
      </c>
      <c r="AI8" s="33" t="s">
        <v>75</v>
      </c>
      <c r="AJ8" s="33" t="s">
        <v>75</v>
      </c>
      <c r="AK8" s="33" t="s">
        <v>71</v>
      </c>
      <c r="AL8" s="33" t="s">
        <v>71</v>
      </c>
      <c r="AM8" s="33" t="s">
        <v>71</v>
      </c>
      <c r="AN8" s="33" t="s">
        <v>71</v>
      </c>
      <c r="AO8" s="33" t="s">
        <v>71</v>
      </c>
      <c r="AP8" s="33" t="s">
        <v>71</v>
      </c>
      <c r="AQ8" s="33" t="s">
        <v>71</v>
      </c>
      <c r="AR8" s="33" t="s">
        <v>71</v>
      </c>
      <c r="AS8" s="33" t="s">
        <v>71</v>
      </c>
      <c r="AT8" s="33" t="s">
        <v>71</v>
      </c>
      <c r="AU8" s="33" t="s">
        <v>71</v>
      </c>
      <c r="AV8" s="33" t="s">
        <v>71</v>
      </c>
      <c r="AW8" s="33" t="s">
        <v>71</v>
      </c>
      <c r="AX8" s="33" t="s">
        <v>71</v>
      </c>
      <c r="AY8" s="33" t="s">
        <v>71</v>
      </c>
      <c r="AZ8" s="33" t="s">
        <v>71</v>
      </c>
      <c r="BA8" s="33" t="s">
        <v>71</v>
      </c>
      <c r="BB8" s="33" t="s">
        <v>71</v>
      </c>
      <c r="BC8" s="33" t="s">
        <v>71</v>
      </c>
      <c r="BD8" s="33" t="s">
        <v>71</v>
      </c>
      <c r="BE8" s="33" t="s">
        <v>71</v>
      </c>
      <c r="BF8" s="33" t="s">
        <v>71</v>
      </c>
      <c r="BG8" s="33" t="s">
        <v>71</v>
      </c>
      <c r="BH8" s="33" t="s">
        <v>71</v>
      </c>
      <c r="BI8" s="33" t="s">
        <v>71</v>
      </c>
      <c r="BJ8" s="33" t="s">
        <v>71</v>
      </c>
      <c r="BK8" s="33" t="s">
        <v>71</v>
      </c>
      <c r="BL8" s="33" t="s">
        <v>75</v>
      </c>
      <c r="BM8" s="33" t="s">
        <v>71</v>
      </c>
      <c r="BN8" s="35" t="s">
        <v>292</v>
      </c>
      <c r="BO8" s="33"/>
      <c r="BP8" s="33"/>
      <c r="BQ8" s="33"/>
      <c r="BR8" s="33"/>
      <c r="BS8" s="33"/>
      <c r="BT8" s="33"/>
    </row>
    <row r="9" spans="1:72" s="36" customFormat="1" ht="15.75" customHeight="1" thickBot="1" x14ac:dyDescent="0.3">
      <c r="A9" s="32">
        <v>43602.546585648146</v>
      </c>
      <c r="B9" s="33" t="s">
        <v>311</v>
      </c>
      <c r="C9" s="37" t="s">
        <v>74</v>
      </c>
      <c r="D9" s="33" t="s">
        <v>312</v>
      </c>
      <c r="E9" s="34">
        <v>200500189</v>
      </c>
      <c r="F9" s="33" t="s">
        <v>313</v>
      </c>
      <c r="G9" s="33" t="s">
        <v>314</v>
      </c>
      <c r="H9" s="33" t="s">
        <v>70</v>
      </c>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row>
    <row r="10" spans="1:72" s="36" customFormat="1" ht="15.75" customHeight="1" thickBot="1" x14ac:dyDescent="0.3">
      <c r="A10" s="32">
        <v>43600.37027777778</v>
      </c>
      <c r="B10" s="33" t="s">
        <v>259</v>
      </c>
      <c r="C10" s="37" t="s">
        <v>74</v>
      </c>
      <c r="D10" s="33" t="s">
        <v>260</v>
      </c>
      <c r="E10" s="34">
        <v>200500191</v>
      </c>
      <c r="F10" s="33" t="s">
        <v>261</v>
      </c>
      <c r="G10" s="33">
        <v>734565608</v>
      </c>
      <c r="H10" s="33" t="s">
        <v>70</v>
      </c>
      <c r="I10" s="33" t="s">
        <v>144</v>
      </c>
      <c r="J10" s="33" t="s">
        <v>145</v>
      </c>
      <c r="K10" s="33" t="s">
        <v>144</v>
      </c>
      <c r="L10" s="33" t="s">
        <v>144</v>
      </c>
      <c r="M10" s="33" t="s">
        <v>144</v>
      </c>
      <c r="N10" s="33" t="s">
        <v>144</v>
      </c>
      <c r="O10" s="33" t="s">
        <v>144</v>
      </c>
      <c r="P10" s="33" t="s">
        <v>144</v>
      </c>
      <c r="Q10" s="33" t="s">
        <v>144</v>
      </c>
      <c r="R10" s="33" t="s">
        <v>144</v>
      </c>
      <c r="S10" s="33" t="s">
        <v>144</v>
      </c>
      <c r="T10" s="33" t="s">
        <v>144</v>
      </c>
      <c r="U10" s="33" t="s">
        <v>145</v>
      </c>
      <c r="V10" s="33" t="s">
        <v>144</v>
      </c>
      <c r="W10" s="33"/>
      <c r="X10" s="33"/>
      <c r="Y10" s="33"/>
      <c r="Z10" s="33"/>
      <c r="AA10" s="33" t="s">
        <v>145</v>
      </c>
      <c r="AB10" s="33" t="s">
        <v>144</v>
      </c>
      <c r="AC10" s="33" t="s">
        <v>144</v>
      </c>
      <c r="AD10" s="33" t="s">
        <v>144</v>
      </c>
      <c r="AE10" s="33" t="s">
        <v>144</v>
      </c>
      <c r="AF10" s="33" t="s">
        <v>144</v>
      </c>
      <c r="AG10" s="33" t="s">
        <v>144</v>
      </c>
      <c r="AH10" s="33" t="s">
        <v>144</v>
      </c>
      <c r="AI10" s="33" t="s">
        <v>144</v>
      </c>
      <c r="AJ10" s="33" t="s">
        <v>144</v>
      </c>
      <c r="AK10" s="33" t="s">
        <v>144</v>
      </c>
      <c r="AL10" s="33" t="s">
        <v>144</v>
      </c>
      <c r="AM10" s="33" t="s">
        <v>144</v>
      </c>
      <c r="AN10" s="33" t="s">
        <v>144</v>
      </c>
      <c r="AO10" s="33" t="s">
        <v>144</v>
      </c>
      <c r="AP10" s="33" t="s">
        <v>144</v>
      </c>
      <c r="AQ10" s="33" t="s">
        <v>144</v>
      </c>
      <c r="AR10" s="33" t="s">
        <v>144</v>
      </c>
      <c r="AS10" s="33" t="s">
        <v>144</v>
      </c>
      <c r="AT10" s="33" t="s">
        <v>144</v>
      </c>
      <c r="AU10" s="33" t="s">
        <v>144</v>
      </c>
      <c r="AV10" s="33"/>
      <c r="AW10" s="33"/>
      <c r="AX10" s="33"/>
      <c r="AY10" s="33"/>
      <c r="AZ10" s="33"/>
      <c r="BA10" s="33"/>
      <c r="BB10" s="33"/>
      <c r="BC10" s="33"/>
      <c r="BD10" s="33"/>
      <c r="BE10" s="33"/>
      <c r="BF10" s="33"/>
      <c r="BG10" s="33"/>
      <c r="BH10" s="33"/>
      <c r="BI10" s="33"/>
      <c r="BJ10" s="33"/>
      <c r="BK10" s="33"/>
      <c r="BL10" s="33"/>
      <c r="BM10" s="33"/>
      <c r="BN10" s="35" t="s">
        <v>262</v>
      </c>
      <c r="BO10" s="33"/>
      <c r="BP10" s="33"/>
      <c r="BQ10" s="33"/>
      <c r="BR10" s="33"/>
      <c r="BS10" s="33"/>
      <c r="BT10" s="33"/>
    </row>
    <row r="11" spans="1:72" s="36" customFormat="1" ht="15.75" customHeight="1" thickBot="1" x14ac:dyDescent="0.3">
      <c r="A11" s="32">
        <v>43585.635208333333</v>
      </c>
      <c r="B11" s="33" t="s">
        <v>139</v>
      </c>
      <c r="C11" s="37" t="s">
        <v>74</v>
      </c>
      <c r="D11" s="33" t="s">
        <v>318</v>
      </c>
      <c r="E11" s="34">
        <v>200500205</v>
      </c>
      <c r="F11" s="33" t="s">
        <v>140</v>
      </c>
      <c r="G11" s="33">
        <v>769418445</v>
      </c>
      <c r="H11" s="33" t="s">
        <v>70</v>
      </c>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t="s">
        <v>71</v>
      </c>
      <c r="AW11" s="33" t="s">
        <v>71</v>
      </c>
      <c r="AX11" s="33" t="s">
        <v>71</v>
      </c>
      <c r="AY11" s="33" t="s">
        <v>71</v>
      </c>
      <c r="AZ11" s="33" t="s">
        <v>71</v>
      </c>
      <c r="BA11" s="33" t="s">
        <v>71</v>
      </c>
      <c r="BB11" s="33" t="s">
        <v>75</v>
      </c>
      <c r="BC11" s="33" t="s">
        <v>71</v>
      </c>
      <c r="BD11" s="33" t="s">
        <v>71</v>
      </c>
      <c r="BE11" s="33" t="s">
        <v>71</v>
      </c>
      <c r="BF11" s="33" t="s">
        <v>71</v>
      </c>
      <c r="BG11" s="33" t="s">
        <v>71</v>
      </c>
      <c r="BH11" s="33" t="s">
        <v>71</v>
      </c>
      <c r="BI11" s="33" t="s">
        <v>71</v>
      </c>
      <c r="BJ11" s="33" t="s">
        <v>71</v>
      </c>
      <c r="BK11" s="33" t="s">
        <v>71</v>
      </c>
      <c r="BL11" s="33" t="s">
        <v>71</v>
      </c>
      <c r="BM11" s="33" t="s">
        <v>75</v>
      </c>
      <c r="BN11" s="35" t="s">
        <v>319</v>
      </c>
      <c r="BO11" s="33"/>
      <c r="BP11" s="33"/>
      <c r="BQ11" s="33"/>
      <c r="BR11" s="33"/>
      <c r="BS11" s="33"/>
      <c r="BT11" s="33"/>
    </row>
    <row r="12" spans="1:72" s="36" customFormat="1" ht="15.75" customHeight="1" thickBot="1" x14ac:dyDescent="0.3">
      <c r="A12" s="32">
        <v>43585.439745370371</v>
      </c>
      <c r="B12" s="33" t="s">
        <v>109</v>
      </c>
      <c r="C12" s="37" t="s">
        <v>74</v>
      </c>
      <c r="D12" s="33" t="s">
        <v>110</v>
      </c>
      <c r="E12" s="34">
        <v>200500208</v>
      </c>
      <c r="F12" s="33" t="s">
        <v>111</v>
      </c>
      <c r="G12" s="33">
        <v>726807051</v>
      </c>
      <c r="H12" s="33" t="s">
        <v>70</v>
      </c>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t="s">
        <v>71</v>
      </c>
      <c r="AW12" s="33" t="s">
        <v>71</v>
      </c>
      <c r="AX12" s="33" t="s">
        <v>71</v>
      </c>
      <c r="AY12" s="33" t="s">
        <v>75</v>
      </c>
      <c r="AZ12" s="33" t="s">
        <v>71</v>
      </c>
      <c r="BA12" s="33" t="s">
        <v>71</v>
      </c>
      <c r="BB12" s="33" t="s">
        <v>75</v>
      </c>
      <c r="BC12" s="33" t="s">
        <v>75</v>
      </c>
      <c r="BD12" s="33" t="s">
        <v>71</v>
      </c>
      <c r="BE12" s="33" t="s">
        <v>71</v>
      </c>
      <c r="BF12" s="33" t="s">
        <v>71</v>
      </c>
      <c r="BG12" s="33" t="s">
        <v>71</v>
      </c>
      <c r="BH12" s="33" t="s">
        <v>75</v>
      </c>
      <c r="BI12" s="33" t="s">
        <v>71</v>
      </c>
      <c r="BJ12" s="33" t="s">
        <v>71</v>
      </c>
      <c r="BK12" s="33" t="s">
        <v>91</v>
      </c>
      <c r="BL12" s="33" t="s">
        <v>91</v>
      </c>
      <c r="BM12" s="33" t="s">
        <v>71</v>
      </c>
      <c r="BN12" s="35" t="s">
        <v>317</v>
      </c>
      <c r="BO12" s="33"/>
      <c r="BP12" s="33"/>
      <c r="BQ12" s="33"/>
      <c r="BR12" s="33"/>
      <c r="BS12" s="33"/>
      <c r="BT12" s="33"/>
    </row>
    <row r="13" spans="1:72" s="36" customFormat="1" ht="15.75" customHeight="1" thickBot="1" x14ac:dyDescent="0.3">
      <c r="A13" s="32">
        <v>43602.380694444444</v>
      </c>
      <c r="B13" s="33" t="s">
        <v>297</v>
      </c>
      <c r="C13" s="37" t="s">
        <v>74</v>
      </c>
      <c r="D13" s="33" t="s">
        <v>298</v>
      </c>
      <c r="E13" s="34">
        <v>200500211</v>
      </c>
      <c r="F13" s="33" t="s">
        <v>299</v>
      </c>
      <c r="G13" s="33" t="s">
        <v>300</v>
      </c>
      <c r="H13" s="33" t="s">
        <v>70</v>
      </c>
      <c r="I13" s="33" t="s">
        <v>71</v>
      </c>
      <c r="J13" s="33" t="s">
        <v>71</v>
      </c>
      <c r="K13" s="33" t="s">
        <v>71</v>
      </c>
      <c r="L13" s="33" t="s">
        <v>71</v>
      </c>
      <c r="M13" s="33" t="s">
        <v>91</v>
      </c>
      <c r="N13" s="33" t="s">
        <v>71</v>
      </c>
      <c r="O13" s="33" t="s">
        <v>71</v>
      </c>
      <c r="P13" s="33" t="s">
        <v>71</v>
      </c>
      <c r="Q13" s="33" t="s">
        <v>91</v>
      </c>
      <c r="R13" s="33" t="s">
        <v>71</v>
      </c>
      <c r="S13" s="33" t="s">
        <v>71</v>
      </c>
      <c r="T13" s="33" t="s">
        <v>145</v>
      </c>
      <c r="U13" s="33" t="s">
        <v>75</v>
      </c>
      <c r="V13" s="33" t="s">
        <v>75</v>
      </c>
      <c r="W13" s="33" t="s">
        <v>75</v>
      </c>
      <c r="X13" s="33" t="s">
        <v>75</v>
      </c>
      <c r="Y13" s="33" t="s">
        <v>75</v>
      </c>
      <c r="Z13" s="33" t="s">
        <v>75</v>
      </c>
      <c r="AA13" s="33" t="s">
        <v>71</v>
      </c>
      <c r="AB13" s="33" t="s">
        <v>75</v>
      </c>
      <c r="AC13" s="33" t="s">
        <v>91</v>
      </c>
      <c r="AD13" s="33" t="s">
        <v>75</v>
      </c>
      <c r="AE13" s="33" t="s">
        <v>71</v>
      </c>
      <c r="AF13" s="33" t="s">
        <v>71</v>
      </c>
      <c r="AG13" s="33" t="s">
        <v>71</v>
      </c>
      <c r="AH13" s="33" t="s">
        <v>71</v>
      </c>
      <c r="AI13" s="33" t="s">
        <v>71</v>
      </c>
      <c r="AJ13" s="33" t="s">
        <v>71</v>
      </c>
      <c r="AK13" s="33" t="s">
        <v>71</v>
      </c>
      <c r="AL13" s="33" t="s">
        <v>71</v>
      </c>
      <c r="AM13" s="33" t="s">
        <v>71</v>
      </c>
      <c r="AN13" s="33" t="s">
        <v>71</v>
      </c>
      <c r="AO13" s="33" t="s">
        <v>75</v>
      </c>
      <c r="AP13" s="33" t="s">
        <v>71</v>
      </c>
      <c r="AQ13" s="33" t="s">
        <v>71</v>
      </c>
      <c r="AR13" s="33" t="s">
        <v>75</v>
      </c>
      <c r="AS13" s="33" t="s">
        <v>71</v>
      </c>
      <c r="AT13" s="33" t="s">
        <v>71</v>
      </c>
      <c r="AU13" s="33" t="s">
        <v>75</v>
      </c>
      <c r="AV13" s="33" t="s">
        <v>71</v>
      </c>
      <c r="AW13" s="33" t="s">
        <v>75</v>
      </c>
      <c r="AX13" s="33" t="s">
        <v>71</v>
      </c>
      <c r="AY13" s="33" t="s">
        <v>75</v>
      </c>
      <c r="AZ13" s="33" t="s">
        <v>71</v>
      </c>
      <c r="BA13" s="33" t="s">
        <v>71</v>
      </c>
      <c r="BB13" s="33" t="s">
        <v>71</v>
      </c>
      <c r="BC13" s="33" t="s">
        <v>71</v>
      </c>
      <c r="BD13" s="33" t="s">
        <v>71</v>
      </c>
      <c r="BE13" s="33" t="s">
        <v>71</v>
      </c>
      <c r="BF13" s="33" t="s">
        <v>75</v>
      </c>
      <c r="BG13" s="33" t="s">
        <v>71</v>
      </c>
      <c r="BH13" s="33" t="s">
        <v>71</v>
      </c>
      <c r="BI13" s="33" t="s">
        <v>71</v>
      </c>
      <c r="BJ13" s="33" t="s">
        <v>71</v>
      </c>
      <c r="BK13" s="33" t="s">
        <v>71</v>
      </c>
      <c r="BL13" s="33" t="s">
        <v>71</v>
      </c>
      <c r="BM13" s="33" t="s">
        <v>71</v>
      </c>
      <c r="BN13" s="35" t="s">
        <v>331</v>
      </c>
      <c r="BO13" s="33"/>
      <c r="BP13" s="33"/>
      <c r="BQ13" s="33"/>
      <c r="BR13" s="33"/>
      <c r="BS13" s="33"/>
      <c r="BT13" s="33"/>
    </row>
    <row r="14" spans="1:72" s="36" customFormat="1" ht="15.75" customHeight="1" thickBot="1" x14ac:dyDescent="0.3">
      <c r="A14" s="32">
        <v>43600.317291666666</v>
      </c>
      <c r="B14" s="33" t="s">
        <v>256</v>
      </c>
      <c r="C14" s="37" t="s">
        <v>74</v>
      </c>
      <c r="D14" s="33" t="s">
        <v>257</v>
      </c>
      <c r="E14" s="34">
        <v>200500227</v>
      </c>
      <c r="F14" s="33" t="s">
        <v>258</v>
      </c>
      <c r="G14" s="33">
        <v>825244251</v>
      </c>
      <c r="H14" s="33" t="s">
        <v>70</v>
      </c>
      <c r="I14" s="33" t="s">
        <v>75</v>
      </c>
      <c r="J14" s="33" t="s">
        <v>75</v>
      </c>
      <c r="K14" s="33" t="s">
        <v>75</v>
      </c>
      <c r="L14" s="33" t="s">
        <v>75</v>
      </c>
      <c r="M14" s="33" t="s">
        <v>75</v>
      </c>
      <c r="N14" s="33" t="s">
        <v>75</v>
      </c>
      <c r="O14" s="33" t="s">
        <v>75</v>
      </c>
      <c r="P14" s="33" t="s">
        <v>75</v>
      </c>
      <c r="Q14" s="33" t="s">
        <v>75</v>
      </c>
      <c r="R14" s="33" t="s">
        <v>75</v>
      </c>
      <c r="S14" s="33" t="s">
        <v>75</v>
      </c>
      <c r="T14" s="33" t="s">
        <v>75</v>
      </c>
      <c r="U14" s="33" t="s">
        <v>75</v>
      </c>
      <c r="V14" s="33" t="s">
        <v>75</v>
      </c>
      <c r="W14" s="33" t="s">
        <v>71</v>
      </c>
      <c r="X14" s="33" t="s">
        <v>71</v>
      </c>
      <c r="Y14" s="33" t="s">
        <v>71</v>
      </c>
      <c r="Z14" s="33" t="s">
        <v>71</v>
      </c>
      <c r="AA14" s="33" t="s">
        <v>71</v>
      </c>
      <c r="AB14" s="33" t="s">
        <v>75</v>
      </c>
      <c r="AC14" s="33" t="s">
        <v>71</v>
      </c>
      <c r="AD14" s="33" t="s">
        <v>71</v>
      </c>
      <c r="AE14" s="33" t="s">
        <v>71</v>
      </c>
      <c r="AF14" s="33" t="s">
        <v>71</v>
      </c>
      <c r="AG14" s="33" t="s">
        <v>71</v>
      </c>
      <c r="AH14" s="33" t="s">
        <v>71</v>
      </c>
      <c r="AI14" s="33" t="s">
        <v>71</v>
      </c>
      <c r="AJ14" s="33" t="s">
        <v>71</v>
      </c>
      <c r="AK14" s="33" t="s">
        <v>75</v>
      </c>
      <c r="AL14" s="33" t="s">
        <v>71</v>
      </c>
      <c r="AM14" s="33" t="s">
        <v>71</v>
      </c>
      <c r="AN14" s="33" t="s">
        <v>71</v>
      </c>
      <c r="AO14" s="33" t="s">
        <v>71</v>
      </c>
      <c r="AP14" s="33" t="s">
        <v>71</v>
      </c>
      <c r="AQ14" s="33" t="s">
        <v>71</v>
      </c>
      <c r="AR14" s="33" t="s">
        <v>71</v>
      </c>
      <c r="AS14" s="33" t="s">
        <v>71</v>
      </c>
      <c r="AT14" s="33" t="s">
        <v>75</v>
      </c>
      <c r="AU14" s="33" t="s">
        <v>75</v>
      </c>
      <c r="AV14" s="33" t="s">
        <v>71</v>
      </c>
      <c r="AW14" s="33" t="s">
        <v>75</v>
      </c>
      <c r="AX14" s="33" t="s">
        <v>71</v>
      </c>
      <c r="AY14" s="33" t="s">
        <v>71</v>
      </c>
      <c r="AZ14" s="33" t="s">
        <v>71</v>
      </c>
      <c r="BA14" s="33" t="s">
        <v>71</v>
      </c>
      <c r="BB14" s="33" t="s">
        <v>71</v>
      </c>
      <c r="BC14" s="33" t="s">
        <v>75</v>
      </c>
      <c r="BD14" s="33" t="s">
        <v>71</v>
      </c>
      <c r="BE14" s="33" t="s">
        <v>71</v>
      </c>
      <c r="BF14" s="33" t="s">
        <v>71</v>
      </c>
      <c r="BG14" s="33" t="s">
        <v>71</v>
      </c>
      <c r="BH14" s="33" t="s">
        <v>75</v>
      </c>
      <c r="BI14" s="33" t="s">
        <v>71</v>
      </c>
      <c r="BJ14" s="33" t="s">
        <v>71</v>
      </c>
      <c r="BK14" s="33" t="s">
        <v>71</v>
      </c>
      <c r="BL14" s="33" t="s">
        <v>71</v>
      </c>
      <c r="BM14" s="33" t="s">
        <v>91</v>
      </c>
      <c r="BN14" s="35" t="s">
        <v>329</v>
      </c>
      <c r="BO14" s="33"/>
      <c r="BP14" s="33"/>
      <c r="BQ14" s="33"/>
      <c r="BR14" s="33"/>
      <c r="BS14" s="33"/>
      <c r="BT14" s="33"/>
    </row>
    <row r="15" spans="1:72" s="36" customFormat="1" ht="15.75" customHeight="1" thickBot="1" x14ac:dyDescent="0.3">
      <c r="A15" s="32">
        <v>43602.544386574074</v>
      </c>
      <c r="B15" s="33" t="s">
        <v>309</v>
      </c>
      <c r="C15" s="37" t="s">
        <v>74</v>
      </c>
      <c r="D15" s="33" t="s">
        <v>332</v>
      </c>
      <c r="E15" s="34">
        <v>200500238</v>
      </c>
      <c r="F15" s="33" t="s">
        <v>333</v>
      </c>
      <c r="G15" s="33" t="s">
        <v>310</v>
      </c>
      <c r="H15" s="33" t="s">
        <v>70</v>
      </c>
      <c r="I15" s="33" t="s">
        <v>71</v>
      </c>
      <c r="J15" s="33" t="s">
        <v>71</v>
      </c>
      <c r="K15" s="33" t="s">
        <v>71</v>
      </c>
      <c r="L15" s="33" t="s">
        <v>71</v>
      </c>
      <c r="M15" s="33" t="s">
        <v>71</v>
      </c>
      <c r="N15" s="33" t="s">
        <v>71</v>
      </c>
      <c r="O15" s="33" t="s">
        <v>71</v>
      </c>
      <c r="P15" s="33" t="s">
        <v>71</v>
      </c>
      <c r="Q15" s="33" t="s">
        <v>71</v>
      </c>
      <c r="R15" s="33" t="s">
        <v>71</v>
      </c>
      <c r="S15" s="33" t="s">
        <v>71</v>
      </c>
      <c r="T15" s="33" t="s">
        <v>71</v>
      </c>
      <c r="U15" s="33" t="s">
        <v>71</v>
      </c>
      <c r="V15" s="33" t="s">
        <v>75</v>
      </c>
      <c r="W15" s="33" t="s">
        <v>75</v>
      </c>
      <c r="X15" s="33" t="s">
        <v>71</v>
      </c>
      <c r="Y15" s="33" t="s">
        <v>71</v>
      </c>
      <c r="Z15" s="33" t="s">
        <v>71</v>
      </c>
      <c r="AA15" s="33" t="s">
        <v>71</v>
      </c>
      <c r="AB15" s="33" t="s">
        <v>71</v>
      </c>
      <c r="AC15" s="33" t="s">
        <v>75</v>
      </c>
      <c r="AD15" s="33" t="s">
        <v>71</v>
      </c>
      <c r="AE15" s="33" t="s">
        <v>71</v>
      </c>
      <c r="AF15" s="33" t="s">
        <v>71</v>
      </c>
      <c r="AG15" s="33" t="s">
        <v>71</v>
      </c>
      <c r="AH15" s="33" t="s">
        <v>71</v>
      </c>
      <c r="AI15" s="33" t="s">
        <v>75</v>
      </c>
      <c r="AJ15" s="33" t="s">
        <v>71</v>
      </c>
      <c r="AK15" s="33" t="s">
        <v>71</v>
      </c>
      <c r="AL15" s="33" t="s">
        <v>71</v>
      </c>
      <c r="AM15" s="33" t="s">
        <v>71</v>
      </c>
      <c r="AN15" s="33" t="s">
        <v>71</v>
      </c>
      <c r="AO15" s="33" t="s">
        <v>71</v>
      </c>
      <c r="AP15" s="33" t="s">
        <v>75</v>
      </c>
      <c r="AQ15" s="33" t="s">
        <v>71</v>
      </c>
      <c r="AR15" s="33" t="s">
        <v>71</v>
      </c>
      <c r="AS15" s="33" t="s">
        <v>75</v>
      </c>
      <c r="AT15" s="33" t="s">
        <v>75</v>
      </c>
      <c r="AU15" s="33" t="s">
        <v>75</v>
      </c>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row>
    <row r="16" spans="1:72" s="36" customFormat="1" ht="15.75" customHeight="1" thickBot="1" x14ac:dyDescent="0.3">
      <c r="A16" s="32">
        <v>43598.414490740739</v>
      </c>
      <c r="B16" s="33" t="s">
        <v>246</v>
      </c>
      <c r="C16" s="37" t="s">
        <v>74</v>
      </c>
      <c r="D16" s="33" t="s">
        <v>247</v>
      </c>
      <c r="E16" s="34">
        <v>200500323</v>
      </c>
      <c r="F16" s="33" t="s">
        <v>248</v>
      </c>
      <c r="G16" s="33">
        <v>835222426</v>
      </c>
      <c r="H16" s="33" t="s">
        <v>70</v>
      </c>
      <c r="I16" s="33" t="s">
        <v>145</v>
      </c>
      <c r="J16" s="33" t="s">
        <v>145</v>
      </c>
      <c r="K16" s="33" t="s">
        <v>71</v>
      </c>
      <c r="L16" s="33" t="s">
        <v>91</v>
      </c>
      <c r="M16" s="33" t="s">
        <v>145</v>
      </c>
      <c r="N16" s="33" t="s">
        <v>145</v>
      </c>
      <c r="O16" s="33" t="s">
        <v>91</v>
      </c>
      <c r="P16" s="33" t="s">
        <v>91</v>
      </c>
      <c r="Q16" s="33" t="s">
        <v>75</v>
      </c>
      <c r="R16" s="33" t="s">
        <v>91</v>
      </c>
      <c r="S16" s="33" t="s">
        <v>75</v>
      </c>
      <c r="T16" s="33" t="s">
        <v>91</v>
      </c>
      <c r="U16" s="33" t="s">
        <v>75</v>
      </c>
      <c r="V16" s="33" t="s">
        <v>75</v>
      </c>
      <c r="W16" s="33" t="s">
        <v>91</v>
      </c>
      <c r="X16" s="33" t="s">
        <v>91</v>
      </c>
      <c r="Y16" s="33" t="s">
        <v>91</v>
      </c>
      <c r="Z16" s="33" t="s">
        <v>75</v>
      </c>
      <c r="AA16" s="33" t="s">
        <v>75</v>
      </c>
      <c r="AB16" s="33" t="s">
        <v>75</v>
      </c>
      <c r="AC16" s="33" t="s">
        <v>75</v>
      </c>
      <c r="AD16" s="33" t="s">
        <v>91</v>
      </c>
      <c r="AE16" s="33" t="s">
        <v>75</v>
      </c>
      <c r="AF16" s="33" t="s">
        <v>91</v>
      </c>
      <c r="AG16" s="33" t="s">
        <v>75</v>
      </c>
      <c r="AH16" s="33" t="s">
        <v>75</v>
      </c>
      <c r="AI16" s="33" t="s">
        <v>75</v>
      </c>
      <c r="AJ16" s="33" t="s">
        <v>75</v>
      </c>
      <c r="AK16" s="33" t="s">
        <v>75</v>
      </c>
      <c r="AL16" s="33" t="s">
        <v>91</v>
      </c>
      <c r="AM16" s="33" t="s">
        <v>75</v>
      </c>
      <c r="AN16" s="33" t="s">
        <v>75</v>
      </c>
      <c r="AO16" s="33" t="s">
        <v>75</v>
      </c>
      <c r="AP16" s="33" t="s">
        <v>75</v>
      </c>
      <c r="AQ16" s="33" t="s">
        <v>91</v>
      </c>
      <c r="AR16" s="33" t="s">
        <v>75</v>
      </c>
      <c r="AS16" s="33" t="s">
        <v>75</v>
      </c>
      <c r="AT16" s="33" t="s">
        <v>75</v>
      </c>
      <c r="AU16" s="33" t="s">
        <v>75</v>
      </c>
      <c r="AV16" s="33" t="s">
        <v>75</v>
      </c>
      <c r="AW16" s="33" t="s">
        <v>75</v>
      </c>
      <c r="AX16" s="33" t="s">
        <v>75</v>
      </c>
      <c r="AY16" s="33" t="s">
        <v>91</v>
      </c>
      <c r="AZ16" s="33" t="s">
        <v>75</v>
      </c>
      <c r="BA16" s="33" t="s">
        <v>75</v>
      </c>
      <c r="BB16" s="33" t="s">
        <v>75</v>
      </c>
      <c r="BC16" s="33" t="s">
        <v>91</v>
      </c>
      <c r="BD16" s="33" t="s">
        <v>91</v>
      </c>
      <c r="BE16" s="33" t="s">
        <v>75</v>
      </c>
      <c r="BF16" s="33" t="s">
        <v>75</v>
      </c>
      <c r="BG16" s="33" t="s">
        <v>91</v>
      </c>
      <c r="BH16" s="33" t="s">
        <v>91</v>
      </c>
      <c r="BI16" s="33" t="s">
        <v>75</v>
      </c>
      <c r="BJ16" s="33" t="s">
        <v>75</v>
      </c>
      <c r="BK16" s="33" t="s">
        <v>75</v>
      </c>
      <c r="BL16" s="33" t="s">
        <v>75</v>
      </c>
      <c r="BM16" s="33" t="s">
        <v>75</v>
      </c>
      <c r="BN16" s="33"/>
      <c r="BO16" s="33"/>
      <c r="BP16" s="33"/>
      <c r="BQ16" s="33"/>
      <c r="BR16" s="33"/>
      <c r="BS16" s="33"/>
      <c r="BT16" s="33"/>
    </row>
    <row r="17" spans="1:72" s="36" customFormat="1" ht="15.75" customHeight="1" thickBot="1" x14ac:dyDescent="0.3">
      <c r="A17" s="32">
        <v>43591.360289351855</v>
      </c>
      <c r="B17" s="33" t="s">
        <v>164</v>
      </c>
      <c r="C17" s="37" t="s">
        <v>74</v>
      </c>
      <c r="D17" s="33" t="s">
        <v>165</v>
      </c>
      <c r="E17" s="34">
        <v>200501603</v>
      </c>
      <c r="F17" s="33" t="s">
        <v>166</v>
      </c>
      <c r="G17" s="33" t="s">
        <v>167</v>
      </c>
      <c r="H17" s="33" t="s">
        <v>70</v>
      </c>
      <c r="I17" s="33" t="s">
        <v>75</v>
      </c>
      <c r="J17" s="33" t="s">
        <v>91</v>
      </c>
      <c r="K17" s="33" t="s">
        <v>71</v>
      </c>
      <c r="L17" s="33" t="s">
        <v>75</v>
      </c>
      <c r="M17" s="33" t="s">
        <v>75</v>
      </c>
      <c r="N17" s="33" t="s">
        <v>91</v>
      </c>
      <c r="O17" s="33" t="s">
        <v>71</v>
      </c>
      <c r="P17" s="33" t="s">
        <v>75</v>
      </c>
      <c r="Q17" s="33" t="s">
        <v>75</v>
      </c>
      <c r="R17" s="33" t="s">
        <v>91</v>
      </c>
      <c r="S17" s="33" t="s">
        <v>71</v>
      </c>
      <c r="T17" s="33" t="s">
        <v>75</v>
      </c>
      <c r="U17" s="33" t="s">
        <v>75</v>
      </c>
      <c r="V17" s="33" t="s">
        <v>75</v>
      </c>
      <c r="W17" s="33" t="s">
        <v>71</v>
      </c>
      <c r="X17" s="33" t="s">
        <v>75</v>
      </c>
      <c r="Y17" s="33" t="s">
        <v>75</v>
      </c>
      <c r="Z17" s="33" t="s">
        <v>71</v>
      </c>
      <c r="AA17" s="33" t="s">
        <v>75</v>
      </c>
      <c r="AB17" s="33" t="s">
        <v>75</v>
      </c>
      <c r="AC17" s="33" t="s">
        <v>71</v>
      </c>
      <c r="AD17" s="33" t="s">
        <v>75</v>
      </c>
      <c r="AE17" s="33" t="s">
        <v>75</v>
      </c>
      <c r="AF17" s="33" t="s">
        <v>71</v>
      </c>
      <c r="AG17" s="33" t="s">
        <v>75</v>
      </c>
      <c r="AH17" s="33" t="s">
        <v>75</v>
      </c>
      <c r="AI17" s="33" t="s">
        <v>71</v>
      </c>
      <c r="AJ17" s="33" t="s">
        <v>75</v>
      </c>
      <c r="AK17" s="33" t="s">
        <v>75</v>
      </c>
      <c r="AL17" s="33" t="s">
        <v>71</v>
      </c>
      <c r="AM17" s="33" t="s">
        <v>75</v>
      </c>
      <c r="AN17" s="33" t="s">
        <v>75</v>
      </c>
      <c r="AO17" s="33" t="s">
        <v>71</v>
      </c>
      <c r="AP17" s="33" t="s">
        <v>75</v>
      </c>
      <c r="AQ17" s="33" t="s">
        <v>71</v>
      </c>
      <c r="AR17" s="33" t="s">
        <v>75</v>
      </c>
      <c r="AS17" s="33" t="s">
        <v>75</v>
      </c>
      <c r="AT17" s="33" t="s">
        <v>71</v>
      </c>
      <c r="AU17" s="33" t="s">
        <v>75</v>
      </c>
      <c r="AV17" s="33"/>
      <c r="AW17" s="33"/>
      <c r="AX17" s="33"/>
      <c r="AY17" s="33"/>
      <c r="AZ17" s="33"/>
      <c r="BA17" s="33"/>
      <c r="BB17" s="33"/>
      <c r="BC17" s="33"/>
      <c r="BD17" s="33"/>
      <c r="BE17" s="33"/>
      <c r="BF17" s="33"/>
      <c r="BG17" s="33"/>
      <c r="BH17" s="33"/>
      <c r="BI17" s="33"/>
      <c r="BJ17" s="33"/>
      <c r="BK17" s="33"/>
      <c r="BL17" s="33"/>
      <c r="BM17" s="33"/>
      <c r="BN17" s="35" t="s">
        <v>168</v>
      </c>
      <c r="BO17" s="33"/>
      <c r="BP17" s="33"/>
      <c r="BQ17" s="33"/>
      <c r="BR17" s="33"/>
      <c r="BS17" s="33"/>
      <c r="BT17" s="33"/>
    </row>
    <row r="18" spans="1:72" s="36" customFormat="1" ht="15.75" customHeight="1" thickBot="1" x14ac:dyDescent="0.3">
      <c r="A18" s="32">
        <v>43591.41678240741</v>
      </c>
      <c r="B18" s="33" t="s">
        <v>172</v>
      </c>
      <c r="C18" s="37" t="s">
        <v>74</v>
      </c>
      <c r="D18" s="33" t="s">
        <v>173</v>
      </c>
      <c r="E18" s="34">
        <v>200500328</v>
      </c>
      <c r="F18" s="33" t="s">
        <v>174</v>
      </c>
      <c r="G18" s="33">
        <v>833462428</v>
      </c>
      <c r="H18" s="33" t="s">
        <v>70</v>
      </c>
      <c r="I18" s="33" t="s">
        <v>75</v>
      </c>
      <c r="J18" s="33" t="s">
        <v>91</v>
      </c>
      <c r="K18" s="33" t="s">
        <v>75</v>
      </c>
      <c r="L18" s="33" t="s">
        <v>75</v>
      </c>
      <c r="M18" s="33" t="s">
        <v>75</v>
      </c>
      <c r="N18" s="33" t="s">
        <v>91</v>
      </c>
      <c r="O18" s="33" t="s">
        <v>75</v>
      </c>
      <c r="P18" s="33" t="s">
        <v>75</v>
      </c>
      <c r="Q18" s="33" t="s">
        <v>71</v>
      </c>
      <c r="R18" s="33" t="s">
        <v>91</v>
      </c>
      <c r="S18" s="33" t="s">
        <v>75</v>
      </c>
      <c r="T18" s="33" t="s">
        <v>75</v>
      </c>
      <c r="U18" s="33" t="s">
        <v>91</v>
      </c>
      <c r="V18" s="33" t="s">
        <v>91</v>
      </c>
      <c r="W18" s="33" t="s">
        <v>91</v>
      </c>
      <c r="X18" s="33" t="s">
        <v>91</v>
      </c>
      <c r="Y18" s="33" t="s">
        <v>91</v>
      </c>
      <c r="Z18" s="33" t="s">
        <v>91</v>
      </c>
      <c r="AA18" s="33" t="s">
        <v>75</v>
      </c>
      <c r="AB18" s="33"/>
      <c r="AC18" s="33" t="s">
        <v>91</v>
      </c>
      <c r="AD18" s="33" t="s">
        <v>91</v>
      </c>
      <c r="AE18" s="33" t="s">
        <v>91</v>
      </c>
      <c r="AF18" s="33" t="s">
        <v>91</v>
      </c>
      <c r="AG18" s="33" t="s">
        <v>75</v>
      </c>
      <c r="AH18" s="33" t="s">
        <v>75</v>
      </c>
      <c r="AI18" s="33" t="s">
        <v>91</v>
      </c>
      <c r="AJ18" s="33" t="s">
        <v>91</v>
      </c>
      <c r="AK18" s="33" t="s">
        <v>91</v>
      </c>
      <c r="AL18" s="33" t="s">
        <v>91</v>
      </c>
      <c r="AM18" s="33" t="s">
        <v>75</v>
      </c>
      <c r="AN18" s="33" t="s">
        <v>91</v>
      </c>
      <c r="AO18" s="33" t="s">
        <v>91</v>
      </c>
      <c r="AP18" s="33" t="s">
        <v>75</v>
      </c>
      <c r="AQ18" s="33" t="s">
        <v>145</v>
      </c>
      <c r="AR18" s="33" t="s">
        <v>91</v>
      </c>
      <c r="AS18" s="33" t="s">
        <v>91</v>
      </c>
      <c r="AT18" s="33" t="s">
        <v>75</v>
      </c>
      <c r="AU18" s="33" t="s">
        <v>75</v>
      </c>
      <c r="AV18" s="33"/>
      <c r="AW18" s="33"/>
      <c r="AX18" s="33"/>
      <c r="AY18" s="33"/>
      <c r="AZ18" s="33"/>
      <c r="BA18" s="33"/>
      <c r="BB18" s="33"/>
      <c r="BC18" s="33"/>
      <c r="BD18" s="33"/>
      <c r="BE18" s="33"/>
      <c r="BF18" s="33"/>
      <c r="BG18" s="33"/>
      <c r="BH18" s="33"/>
      <c r="BI18" s="33"/>
      <c r="BJ18" s="33"/>
      <c r="BK18" s="33"/>
      <c r="BL18" s="33"/>
      <c r="BM18" s="33"/>
      <c r="BN18" s="35" t="s">
        <v>175</v>
      </c>
      <c r="BO18" s="33"/>
      <c r="BP18" s="33"/>
      <c r="BQ18" s="33"/>
      <c r="BR18" s="33"/>
      <c r="BS18" s="33"/>
      <c r="BT18" s="33"/>
    </row>
    <row r="19" spans="1:72" s="36" customFormat="1" ht="15.75" customHeight="1" thickBot="1" x14ac:dyDescent="0.3">
      <c r="A19" s="32">
        <v>43601.345925925925</v>
      </c>
      <c r="B19" s="33" t="s">
        <v>279</v>
      </c>
      <c r="C19" s="37" t="s">
        <v>74</v>
      </c>
      <c r="D19" s="33" t="s">
        <v>280</v>
      </c>
      <c r="E19" s="34">
        <v>200500386</v>
      </c>
      <c r="F19" s="33" t="s">
        <v>281</v>
      </c>
      <c r="G19" s="33">
        <v>789452337</v>
      </c>
      <c r="H19" s="33" t="s">
        <v>70</v>
      </c>
      <c r="I19" s="33" t="s">
        <v>71</v>
      </c>
      <c r="J19" s="33" t="s">
        <v>71</v>
      </c>
      <c r="K19" s="33" t="s">
        <v>71</v>
      </c>
      <c r="L19" s="33" t="s">
        <v>71</v>
      </c>
      <c r="M19" s="33" t="s">
        <v>71</v>
      </c>
      <c r="N19" s="33" t="s">
        <v>71</v>
      </c>
      <c r="O19" s="33" t="s">
        <v>71</v>
      </c>
      <c r="P19" s="33" t="s">
        <v>71</v>
      </c>
      <c r="Q19" s="33" t="s">
        <v>71</v>
      </c>
      <c r="R19" s="33" t="s">
        <v>71</v>
      </c>
      <c r="S19" s="33" t="s">
        <v>71</v>
      </c>
      <c r="T19" s="33" t="s">
        <v>71</v>
      </c>
      <c r="U19" s="33" t="s">
        <v>75</v>
      </c>
      <c r="V19" s="33" t="s">
        <v>75</v>
      </c>
      <c r="W19" s="33" t="s">
        <v>75</v>
      </c>
      <c r="X19" s="33" t="s">
        <v>75</v>
      </c>
      <c r="Y19" s="33" t="s">
        <v>75</v>
      </c>
      <c r="Z19" s="33" t="s">
        <v>75</v>
      </c>
      <c r="AA19" s="33" t="s">
        <v>75</v>
      </c>
      <c r="AB19" s="33" t="s">
        <v>71</v>
      </c>
      <c r="AC19" s="33" t="s">
        <v>71</v>
      </c>
      <c r="AD19" s="33" t="s">
        <v>71</v>
      </c>
      <c r="AE19" s="33" t="s">
        <v>71</v>
      </c>
      <c r="AF19" s="33" t="s">
        <v>71</v>
      </c>
      <c r="AG19" s="33" t="s">
        <v>71</v>
      </c>
      <c r="AH19" s="33" t="s">
        <v>71</v>
      </c>
      <c r="AI19" s="33" t="s">
        <v>75</v>
      </c>
      <c r="AJ19" s="33" t="s">
        <v>71</v>
      </c>
      <c r="AK19" s="33" t="s">
        <v>71</v>
      </c>
      <c r="AL19" s="33" t="s">
        <v>71</v>
      </c>
      <c r="AM19" s="33" t="s">
        <v>71</v>
      </c>
      <c r="AN19" s="33" t="s">
        <v>91</v>
      </c>
      <c r="AO19" s="33" t="s">
        <v>71</v>
      </c>
      <c r="AP19" s="33" t="s">
        <v>71</v>
      </c>
      <c r="AQ19" s="33" t="s">
        <v>75</v>
      </c>
      <c r="AR19" s="33" t="s">
        <v>71</v>
      </c>
      <c r="AS19" s="33" t="s">
        <v>71</v>
      </c>
      <c r="AT19" s="33" t="s">
        <v>75</v>
      </c>
      <c r="AU19" s="33" t="s">
        <v>91</v>
      </c>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row>
    <row r="20" spans="1:72" s="36" customFormat="1" ht="15.75" customHeight="1" thickBot="1" x14ac:dyDescent="0.3">
      <c r="A20" s="32">
        <v>43591.443020833336</v>
      </c>
      <c r="B20" s="33" t="s">
        <v>180</v>
      </c>
      <c r="C20" s="37" t="s">
        <v>74</v>
      </c>
      <c r="D20" s="33" t="s">
        <v>181</v>
      </c>
      <c r="E20" s="34">
        <v>200500410</v>
      </c>
      <c r="F20" s="33" t="s">
        <v>182</v>
      </c>
      <c r="G20" s="33" t="s">
        <v>183</v>
      </c>
      <c r="H20" s="33" t="s">
        <v>70</v>
      </c>
      <c r="I20" s="33" t="s">
        <v>75</v>
      </c>
      <c r="J20" s="33" t="s">
        <v>75</v>
      </c>
      <c r="K20" s="33" t="s">
        <v>75</v>
      </c>
      <c r="L20" s="33" t="s">
        <v>75</v>
      </c>
      <c r="M20" s="33" t="s">
        <v>75</v>
      </c>
      <c r="N20" s="33" t="s">
        <v>75</v>
      </c>
      <c r="O20" s="33" t="s">
        <v>75</v>
      </c>
      <c r="P20" s="33" t="s">
        <v>75</v>
      </c>
      <c r="Q20" s="33" t="s">
        <v>75</v>
      </c>
      <c r="R20" s="33" t="s">
        <v>75</v>
      </c>
      <c r="S20" s="33" t="s">
        <v>75</v>
      </c>
      <c r="T20" s="33" t="s">
        <v>75</v>
      </c>
      <c r="U20" s="33" t="s">
        <v>71</v>
      </c>
      <c r="V20" s="33" t="s">
        <v>71</v>
      </c>
      <c r="W20" s="33" t="s">
        <v>71</v>
      </c>
      <c r="X20" s="33" t="s">
        <v>75</v>
      </c>
      <c r="Y20" s="33" t="s">
        <v>71</v>
      </c>
      <c r="Z20" s="33" t="s">
        <v>71</v>
      </c>
      <c r="AA20" s="33" t="s">
        <v>75</v>
      </c>
      <c r="AB20" s="33" t="s">
        <v>75</v>
      </c>
      <c r="AC20" s="33" t="s">
        <v>71</v>
      </c>
      <c r="AD20" s="33" t="s">
        <v>75</v>
      </c>
      <c r="AE20" s="33" t="s">
        <v>71</v>
      </c>
      <c r="AF20" s="33" t="s">
        <v>71</v>
      </c>
      <c r="AG20" s="33" t="s">
        <v>75</v>
      </c>
      <c r="AH20" s="33" t="s">
        <v>75</v>
      </c>
      <c r="AI20" s="33" t="s">
        <v>75</v>
      </c>
      <c r="AJ20" s="33" t="s">
        <v>71</v>
      </c>
      <c r="AK20" s="33" t="s">
        <v>71</v>
      </c>
      <c r="AL20" s="33" t="s">
        <v>75</v>
      </c>
      <c r="AM20" s="33" t="s">
        <v>75</v>
      </c>
      <c r="AN20" s="33" t="s">
        <v>75</v>
      </c>
      <c r="AO20" s="33" t="s">
        <v>75</v>
      </c>
      <c r="AP20" s="33" t="s">
        <v>71</v>
      </c>
      <c r="AQ20" s="33" t="s">
        <v>71</v>
      </c>
      <c r="AR20" s="33" t="s">
        <v>71</v>
      </c>
      <c r="AS20" s="33" t="s">
        <v>71</v>
      </c>
      <c r="AT20" s="33" t="s">
        <v>75</v>
      </c>
      <c r="AU20" s="33" t="s">
        <v>71</v>
      </c>
      <c r="AV20" s="33" t="s">
        <v>71</v>
      </c>
      <c r="AW20" s="33" t="s">
        <v>71</v>
      </c>
      <c r="AX20" s="33" t="s">
        <v>75</v>
      </c>
      <c r="AY20" s="33" t="s">
        <v>71</v>
      </c>
      <c r="AZ20" s="33" t="s">
        <v>71</v>
      </c>
      <c r="BA20" s="33" t="s">
        <v>71</v>
      </c>
      <c r="BB20" s="33" t="s">
        <v>71</v>
      </c>
      <c r="BC20" s="33" t="s">
        <v>75</v>
      </c>
      <c r="BD20" s="33" t="s">
        <v>75</v>
      </c>
      <c r="BE20" s="33" t="s">
        <v>75</v>
      </c>
      <c r="BF20" s="33" t="s">
        <v>75</v>
      </c>
      <c r="BG20" s="33" t="s">
        <v>75</v>
      </c>
      <c r="BH20" s="33" t="s">
        <v>71</v>
      </c>
      <c r="BI20" s="33" t="s">
        <v>71</v>
      </c>
      <c r="BJ20" s="33" t="s">
        <v>71</v>
      </c>
      <c r="BK20" s="33" t="s">
        <v>71</v>
      </c>
      <c r="BL20" s="33" t="s">
        <v>71</v>
      </c>
      <c r="BM20" s="35" t="s">
        <v>71</v>
      </c>
      <c r="BN20" s="33"/>
      <c r="BO20" s="33"/>
      <c r="BP20" s="33"/>
      <c r="BQ20" s="33"/>
      <c r="BR20" s="33"/>
      <c r="BS20" s="33"/>
      <c r="BT20" s="33"/>
    </row>
    <row r="21" spans="1:72" s="36" customFormat="1" ht="15.75" customHeight="1" thickBot="1" x14ac:dyDescent="0.3">
      <c r="A21" s="32">
        <v>43591.775763888887</v>
      </c>
      <c r="B21" s="33" t="s">
        <v>195</v>
      </c>
      <c r="C21" s="37" t="s">
        <v>74</v>
      </c>
      <c r="D21" s="33" t="s">
        <v>196</v>
      </c>
      <c r="E21" s="34">
        <v>200501363</v>
      </c>
      <c r="F21" s="33" t="s">
        <v>197</v>
      </c>
      <c r="G21" s="33">
        <v>735865405</v>
      </c>
      <c r="H21" s="33" t="s">
        <v>70</v>
      </c>
      <c r="I21" s="33" t="s">
        <v>71</v>
      </c>
      <c r="J21" s="33" t="s">
        <v>75</v>
      </c>
      <c r="K21" s="33" t="s">
        <v>75</v>
      </c>
      <c r="L21" s="33" t="s">
        <v>71</v>
      </c>
      <c r="M21" s="33" t="s">
        <v>71</v>
      </c>
      <c r="N21" s="33" t="s">
        <v>75</v>
      </c>
      <c r="O21" s="33" t="s">
        <v>91</v>
      </c>
      <c r="P21" s="33" t="s">
        <v>71</v>
      </c>
      <c r="Q21" s="33" t="s">
        <v>75</v>
      </c>
      <c r="R21" s="33" t="s">
        <v>75</v>
      </c>
      <c r="S21" s="33" t="s">
        <v>75</v>
      </c>
      <c r="T21" s="33" t="s">
        <v>71</v>
      </c>
      <c r="U21" s="33" t="s">
        <v>71</v>
      </c>
      <c r="V21" s="33" t="s">
        <v>71</v>
      </c>
      <c r="W21" s="33" t="s">
        <v>71</v>
      </c>
      <c r="X21" s="33" t="s">
        <v>91</v>
      </c>
      <c r="Y21" s="33" t="s">
        <v>75</v>
      </c>
      <c r="Z21" s="33" t="s">
        <v>71</v>
      </c>
      <c r="AA21" s="33" t="s">
        <v>71</v>
      </c>
      <c r="AB21" s="33" t="s">
        <v>71</v>
      </c>
      <c r="AC21" s="33" t="s">
        <v>71</v>
      </c>
      <c r="AD21" s="33" t="s">
        <v>75</v>
      </c>
      <c r="AE21" s="33" t="s">
        <v>71</v>
      </c>
      <c r="AF21" s="33" t="s">
        <v>71</v>
      </c>
      <c r="AG21" s="33" t="s">
        <v>71</v>
      </c>
      <c r="AH21" s="33" t="s">
        <v>71</v>
      </c>
      <c r="AI21" s="33" t="s">
        <v>71</v>
      </c>
      <c r="AJ21" s="33" t="s">
        <v>75</v>
      </c>
      <c r="AK21" s="33" t="s">
        <v>71</v>
      </c>
      <c r="AL21" s="35" t="s">
        <v>71</v>
      </c>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row>
    <row r="22" spans="1:72" s="36" customFormat="1" ht="15.75" customHeight="1" thickBot="1" x14ac:dyDescent="0.3">
      <c r="A22" s="32">
        <v>43600.618657407409</v>
      </c>
      <c r="B22" s="33" t="s">
        <v>276</v>
      </c>
      <c r="C22" s="37" t="s">
        <v>74</v>
      </c>
      <c r="D22" s="33" t="s">
        <v>277</v>
      </c>
      <c r="E22" s="34">
        <v>200500445</v>
      </c>
      <c r="F22" s="33" t="s">
        <v>278</v>
      </c>
      <c r="G22" s="33">
        <v>798456547</v>
      </c>
      <c r="H22" s="33" t="s">
        <v>70</v>
      </c>
      <c r="I22" s="33" t="s">
        <v>75</v>
      </c>
      <c r="J22" s="33" t="s">
        <v>75</v>
      </c>
      <c r="K22" s="33" t="s">
        <v>75</v>
      </c>
      <c r="L22" s="33" t="s">
        <v>75</v>
      </c>
      <c r="M22" s="33" t="s">
        <v>75</v>
      </c>
      <c r="N22" s="33" t="s">
        <v>75</v>
      </c>
      <c r="O22" s="33" t="s">
        <v>75</v>
      </c>
      <c r="P22" s="33" t="s">
        <v>75</v>
      </c>
      <c r="Q22" s="33" t="s">
        <v>75</v>
      </c>
      <c r="R22" s="33" t="s">
        <v>75</v>
      </c>
      <c r="S22" s="33" t="s">
        <v>75</v>
      </c>
      <c r="T22" s="33" t="s">
        <v>75</v>
      </c>
      <c r="U22" s="33" t="s">
        <v>91</v>
      </c>
      <c r="V22" s="33" t="s">
        <v>91</v>
      </c>
      <c r="W22" s="33" t="s">
        <v>75</v>
      </c>
      <c r="X22" s="33" t="s">
        <v>91</v>
      </c>
      <c r="Y22" s="33" t="s">
        <v>75</v>
      </c>
      <c r="Z22" s="33" t="s">
        <v>75</v>
      </c>
      <c r="AA22" s="33" t="s">
        <v>75</v>
      </c>
      <c r="AB22" s="33" t="s">
        <v>91</v>
      </c>
      <c r="AC22" s="33" t="s">
        <v>91</v>
      </c>
      <c r="AD22" s="33" t="s">
        <v>91</v>
      </c>
      <c r="AE22" s="33" t="s">
        <v>75</v>
      </c>
      <c r="AF22" s="33" t="s">
        <v>91</v>
      </c>
      <c r="AG22" s="33" t="s">
        <v>91</v>
      </c>
      <c r="AH22" s="33" t="s">
        <v>91</v>
      </c>
      <c r="AI22" s="33" t="s">
        <v>75</v>
      </c>
      <c r="AJ22" s="33" t="s">
        <v>91</v>
      </c>
      <c r="AK22" s="33" t="s">
        <v>75</v>
      </c>
      <c r="AL22" s="33" t="s">
        <v>91</v>
      </c>
      <c r="AM22" s="33" t="s">
        <v>91</v>
      </c>
      <c r="AN22" s="33" t="s">
        <v>91</v>
      </c>
      <c r="AO22" s="33" t="s">
        <v>145</v>
      </c>
      <c r="AP22" s="33" t="s">
        <v>91</v>
      </c>
      <c r="AQ22" s="33" t="s">
        <v>91</v>
      </c>
      <c r="AR22" s="33" t="s">
        <v>91</v>
      </c>
      <c r="AS22" s="33" t="s">
        <v>91</v>
      </c>
      <c r="AT22" s="33" t="s">
        <v>91</v>
      </c>
      <c r="AU22" s="33" t="s">
        <v>91</v>
      </c>
      <c r="AV22" s="33" t="s">
        <v>91</v>
      </c>
      <c r="AW22" s="33" t="s">
        <v>91</v>
      </c>
      <c r="AX22" s="33" t="s">
        <v>145</v>
      </c>
      <c r="AY22" s="33" t="s">
        <v>91</v>
      </c>
      <c r="AZ22" s="33" t="s">
        <v>91</v>
      </c>
      <c r="BA22" s="33" t="s">
        <v>91</v>
      </c>
      <c r="BB22" s="33" t="s">
        <v>91</v>
      </c>
      <c r="BC22" s="33" t="s">
        <v>91</v>
      </c>
      <c r="BD22" s="33" t="s">
        <v>91</v>
      </c>
      <c r="BE22" s="33" t="s">
        <v>91</v>
      </c>
      <c r="BF22" s="33" t="s">
        <v>91</v>
      </c>
      <c r="BG22" s="33" t="s">
        <v>145</v>
      </c>
      <c r="BH22" s="33" t="s">
        <v>91</v>
      </c>
      <c r="BI22" s="33" t="s">
        <v>91</v>
      </c>
      <c r="BJ22" s="33" t="s">
        <v>91</v>
      </c>
      <c r="BK22" s="33" t="s">
        <v>91</v>
      </c>
      <c r="BL22" s="33" t="s">
        <v>91</v>
      </c>
      <c r="BM22" s="33" t="s">
        <v>91</v>
      </c>
      <c r="BN22" s="35" t="s">
        <v>330</v>
      </c>
      <c r="BO22" s="33"/>
      <c r="BP22" s="33"/>
      <c r="BQ22" s="33"/>
      <c r="BR22" s="33"/>
      <c r="BS22" s="33"/>
      <c r="BT22" s="33"/>
    </row>
    <row r="23" spans="1:72" s="36" customFormat="1" ht="15.75" customHeight="1" thickBot="1" x14ac:dyDescent="0.3">
      <c r="A23" s="32">
        <v>43602.508125</v>
      </c>
      <c r="B23" s="33" t="s">
        <v>305</v>
      </c>
      <c r="C23" s="37" t="s">
        <v>74</v>
      </c>
      <c r="D23" s="33" t="s">
        <v>306</v>
      </c>
      <c r="E23" s="34">
        <v>200500456</v>
      </c>
      <c r="F23" s="33" t="s">
        <v>307</v>
      </c>
      <c r="G23" s="33">
        <v>626549958</v>
      </c>
      <c r="H23" s="33" t="s">
        <v>70</v>
      </c>
      <c r="I23" s="33" t="s">
        <v>75</v>
      </c>
      <c r="J23" s="33" t="s">
        <v>75</v>
      </c>
      <c r="K23" s="33" t="s">
        <v>71</v>
      </c>
      <c r="L23" s="33" t="s">
        <v>71</v>
      </c>
      <c r="M23" s="33" t="s">
        <v>75</v>
      </c>
      <c r="N23" s="33" t="s">
        <v>71</v>
      </c>
      <c r="O23" s="33" t="s">
        <v>71</v>
      </c>
      <c r="P23" s="33" t="s">
        <v>71</v>
      </c>
      <c r="Q23" s="33" t="s">
        <v>71</v>
      </c>
      <c r="R23" s="33" t="s">
        <v>71</v>
      </c>
      <c r="S23" s="33" t="s">
        <v>71</v>
      </c>
      <c r="T23" s="33" t="s">
        <v>75</v>
      </c>
      <c r="U23" s="33" t="s">
        <v>71</v>
      </c>
      <c r="V23" s="33" t="s">
        <v>75</v>
      </c>
      <c r="W23" s="33" t="s">
        <v>71</v>
      </c>
      <c r="X23" s="33" t="s">
        <v>71</v>
      </c>
      <c r="Y23" s="33" t="s">
        <v>75</v>
      </c>
      <c r="Z23" s="33" t="s">
        <v>71</v>
      </c>
      <c r="AA23" s="33" t="s">
        <v>71</v>
      </c>
      <c r="AB23" s="33" t="s">
        <v>75</v>
      </c>
      <c r="AC23" s="33" t="s">
        <v>71</v>
      </c>
      <c r="AD23" s="33" t="s">
        <v>71</v>
      </c>
      <c r="AE23" s="33" t="s">
        <v>75</v>
      </c>
      <c r="AF23" s="33" t="s">
        <v>71</v>
      </c>
      <c r="AG23" s="33" t="s">
        <v>71</v>
      </c>
      <c r="AH23" s="33" t="s">
        <v>75</v>
      </c>
      <c r="AI23" s="33" t="s">
        <v>71</v>
      </c>
      <c r="AJ23" s="33" t="s">
        <v>75</v>
      </c>
      <c r="AK23" s="33" t="s">
        <v>71</v>
      </c>
      <c r="AL23" s="33" t="s">
        <v>75</v>
      </c>
      <c r="AM23" s="33" t="s">
        <v>71</v>
      </c>
      <c r="AN23" s="33" t="s">
        <v>75</v>
      </c>
      <c r="AO23" s="33" t="s">
        <v>75</v>
      </c>
      <c r="AP23" s="33" t="s">
        <v>75</v>
      </c>
      <c r="AQ23" s="33" t="s">
        <v>75</v>
      </c>
      <c r="AR23" s="33" t="s">
        <v>75</v>
      </c>
      <c r="AS23" s="33" t="s">
        <v>75</v>
      </c>
      <c r="AT23" s="33" t="s">
        <v>75</v>
      </c>
      <c r="AU23" s="33" t="s">
        <v>75</v>
      </c>
      <c r="AV23" s="33" t="s">
        <v>75</v>
      </c>
      <c r="AW23" s="33" t="s">
        <v>75</v>
      </c>
      <c r="AX23" s="33" t="s">
        <v>91</v>
      </c>
      <c r="AY23" s="33" t="s">
        <v>75</v>
      </c>
      <c r="AZ23" s="33" t="s">
        <v>75</v>
      </c>
      <c r="BA23" s="33" t="s">
        <v>75</v>
      </c>
      <c r="BB23" s="33" t="s">
        <v>75</v>
      </c>
      <c r="BC23" s="33" t="s">
        <v>75</v>
      </c>
      <c r="BD23" s="33" t="s">
        <v>75</v>
      </c>
      <c r="BE23" s="33" t="s">
        <v>91</v>
      </c>
      <c r="BF23" s="33" t="s">
        <v>75</v>
      </c>
      <c r="BG23" s="33" t="s">
        <v>75</v>
      </c>
      <c r="BH23" s="33" t="s">
        <v>75</v>
      </c>
      <c r="BI23" s="33" t="s">
        <v>75</v>
      </c>
      <c r="BJ23" s="33" t="s">
        <v>75</v>
      </c>
      <c r="BK23" s="33" t="s">
        <v>75</v>
      </c>
      <c r="BL23" s="33" t="s">
        <v>91</v>
      </c>
      <c r="BM23" s="33" t="s">
        <v>75</v>
      </c>
      <c r="BN23" s="35" t="s">
        <v>308</v>
      </c>
      <c r="BO23" s="33"/>
      <c r="BP23" s="33"/>
      <c r="BQ23" s="33"/>
      <c r="BR23" s="33"/>
      <c r="BS23" s="33"/>
      <c r="BT23" s="33"/>
    </row>
    <row r="24" spans="1:72" s="36" customFormat="1" ht="15.75" customHeight="1" thickBot="1" x14ac:dyDescent="0.3">
      <c r="A24" s="32">
        <v>43595.540208333332</v>
      </c>
      <c r="B24" s="33" t="s">
        <v>233</v>
      </c>
      <c r="C24" s="37" t="s">
        <v>74</v>
      </c>
      <c r="D24" s="33" t="s">
        <v>234</v>
      </c>
      <c r="E24" s="34">
        <v>200500498</v>
      </c>
      <c r="F24" s="33" t="s">
        <v>235</v>
      </c>
      <c r="G24" s="33">
        <v>836242191</v>
      </c>
      <c r="H24" s="33" t="s">
        <v>70</v>
      </c>
      <c r="I24" s="33" t="s">
        <v>75</v>
      </c>
      <c r="J24" s="33" t="s">
        <v>91</v>
      </c>
      <c r="K24" s="33" t="s">
        <v>75</v>
      </c>
      <c r="L24" s="33" t="s">
        <v>75</v>
      </c>
      <c r="M24" s="33"/>
      <c r="N24" s="33"/>
      <c r="O24" s="33"/>
      <c r="P24" s="33"/>
      <c r="Q24" s="33" t="s">
        <v>75</v>
      </c>
      <c r="R24" s="33" t="s">
        <v>75</v>
      </c>
      <c r="S24" s="33" t="s">
        <v>91</v>
      </c>
      <c r="T24" s="33" t="s">
        <v>91</v>
      </c>
      <c r="U24" s="33" t="s">
        <v>75</v>
      </c>
      <c r="V24" s="33" t="s">
        <v>71</v>
      </c>
      <c r="W24" s="33" t="s">
        <v>71</v>
      </c>
      <c r="X24" s="33" t="s">
        <v>71</v>
      </c>
      <c r="Y24" s="33" t="s">
        <v>71</v>
      </c>
      <c r="Z24" s="35" t="s">
        <v>71</v>
      </c>
      <c r="AA24" s="33"/>
      <c r="AB24" s="33"/>
      <c r="AC24" s="33"/>
      <c r="AD24" s="33"/>
      <c r="AE24" s="33"/>
      <c r="AF24" s="33"/>
      <c r="AG24" s="33" t="s">
        <v>75</v>
      </c>
      <c r="AH24" s="33" t="s">
        <v>71</v>
      </c>
      <c r="AI24" s="33" t="s">
        <v>71</v>
      </c>
      <c r="AJ24" s="33" t="s">
        <v>71</v>
      </c>
      <c r="AK24" s="33" t="s">
        <v>71</v>
      </c>
      <c r="AL24" s="33" t="s">
        <v>71</v>
      </c>
      <c r="AM24" s="33" t="s">
        <v>75</v>
      </c>
      <c r="AN24" s="33" t="s">
        <v>71</v>
      </c>
      <c r="AO24" s="33" t="s">
        <v>75</v>
      </c>
      <c r="AP24" s="33" t="s">
        <v>75</v>
      </c>
      <c r="AQ24" s="33" t="s">
        <v>75</v>
      </c>
      <c r="AR24" s="33" t="s">
        <v>75</v>
      </c>
      <c r="AS24" s="33" t="s">
        <v>75</v>
      </c>
      <c r="AT24" s="33" t="s">
        <v>75</v>
      </c>
      <c r="AU24" s="33" t="s">
        <v>75</v>
      </c>
      <c r="AV24" s="33" t="s">
        <v>75</v>
      </c>
      <c r="AW24" s="33" t="s">
        <v>71</v>
      </c>
      <c r="AX24" s="33" t="s">
        <v>75</v>
      </c>
      <c r="AY24" s="33" t="s">
        <v>75</v>
      </c>
      <c r="AZ24" s="33" t="s">
        <v>71</v>
      </c>
      <c r="BA24" s="33" t="s">
        <v>75</v>
      </c>
      <c r="BB24" s="33" t="s">
        <v>75</v>
      </c>
      <c r="BC24" s="33" t="s">
        <v>91</v>
      </c>
      <c r="BD24" s="33" t="s">
        <v>91</v>
      </c>
      <c r="BE24" s="33" t="s">
        <v>75</v>
      </c>
      <c r="BF24" s="33" t="s">
        <v>71</v>
      </c>
      <c r="BG24" s="33" t="s">
        <v>75</v>
      </c>
      <c r="BH24" s="33" t="s">
        <v>75</v>
      </c>
      <c r="BI24" s="33" t="s">
        <v>91</v>
      </c>
      <c r="BJ24" s="33" t="s">
        <v>75</v>
      </c>
      <c r="BK24" s="33" t="s">
        <v>75</v>
      </c>
      <c r="BL24" s="33" t="s">
        <v>71</v>
      </c>
      <c r="BM24" s="33" t="s">
        <v>75</v>
      </c>
      <c r="BN24" s="35" t="s">
        <v>236</v>
      </c>
      <c r="BO24" s="33"/>
      <c r="BP24" s="33"/>
      <c r="BQ24" s="33"/>
      <c r="BR24" s="33"/>
      <c r="BS24" s="33"/>
      <c r="BT24" s="33"/>
    </row>
    <row r="25" spans="1:72" s="36" customFormat="1" ht="15.75" customHeight="1" thickBot="1" x14ac:dyDescent="0.3">
      <c r="A25" s="32">
        <v>43592.468182870369</v>
      </c>
      <c r="B25" s="33" t="s">
        <v>198</v>
      </c>
      <c r="C25" s="37" t="s">
        <v>74</v>
      </c>
      <c r="D25" s="33" t="s">
        <v>199</v>
      </c>
      <c r="E25" s="34">
        <v>200500523</v>
      </c>
      <c r="F25" s="33" t="s">
        <v>200</v>
      </c>
      <c r="G25" s="33">
        <v>732651493</v>
      </c>
      <c r="H25" s="33" t="s">
        <v>70</v>
      </c>
      <c r="I25" s="33" t="s">
        <v>91</v>
      </c>
      <c r="J25" s="33" t="s">
        <v>91</v>
      </c>
      <c r="K25" s="33" t="s">
        <v>91</v>
      </c>
      <c r="L25" s="33" t="s">
        <v>91</v>
      </c>
      <c r="M25" s="33" t="s">
        <v>91</v>
      </c>
      <c r="N25" s="33" t="s">
        <v>91</v>
      </c>
      <c r="O25" s="33" t="s">
        <v>91</v>
      </c>
      <c r="P25" s="33" t="s">
        <v>91</v>
      </c>
      <c r="Q25" s="33" t="s">
        <v>91</v>
      </c>
      <c r="R25" s="33" t="s">
        <v>91</v>
      </c>
      <c r="S25" s="33" t="s">
        <v>91</v>
      </c>
      <c r="T25" s="33" t="s">
        <v>91</v>
      </c>
      <c r="U25" s="33" t="s">
        <v>91</v>
      </c>
      <c r="V25" s="33" t="s">
        <v>91</v>
      </c>
      <c r="W25" s="33" t="s">
        <v>91</v>
      </c>
      <c r="X25" s="33" t="s">
        <v>91</v>
      </c>
      <c r="Y25" s="33" t="s">
        <v>91</v>
      </c>
      <c r="Z25" s="33" t="s">
        <v>91</v>
      </c>
      <c r="AA25" s="33" t="s">
        <v>91</v>
      </c>
      <c r="AB25" s="33" t="s">
        <v>91</v>
      </c>
      <c r="AC25" s="33" t="s">
        <v>91</v>
      </c>
      <c r="AD25" s="33" t="s">
        <v>91</v>
      </c>
      <c r="AE25" s="33" t="s">
        <v>91</v>
      </c>
      <c r="AF25" s="33" t="s">
        <v>91</v>
      </c>
      <c r="AG25" s="33" t="s">
        <v>91</v>
      </c>
      <c r="AH25" s="33" t="s">
        <v>91</v>
      </c>
      <c r="AI25" s="33" t="s">
        <v>91</v>
      </c>
      <c r="AJ25" s="33" t="s">
        <v>91</v>
      </c>
      <c r="AK25" s="33" t="s">
        <v>91</v>
      </c>
      <c r="AL25" s="33" t="s">
        <v>91</v>
      </c>
      <c r="AM25" s="33" t="s">
        <v>91</v>
      </c>
      <c r="AN25" s="33" t="s">
        <v>91</v>
      </c>
      <c r="AO25" s="33" t="s">
        <v>91</v>
      </c>
      <c r="AP25" s="33" t="s">
        <v>91</v>
      </c>
      <c r="AQ25" s="33" t="s">
        <v>91</v>
      </c>
      <c r="AR25" s="33" t="s">
        <v>91</v>
      </c>
      <c r="AS25" s="33" t="s">
        <v>91</v>
      </c>
      <c r="AT25" s="33" t="s">
        <v>91</v>
      </c>
      <c r="AU25" s="33" t="s">
        <v>91</v>
      </c>
      <c r="AV25" s="33" t="s">
        <v>91</v>
      </c>
      <c r="AW25" s="33" t="s">
        <v>91</v>
      </c>
      <c r="AX25" s="33" t="s">
        <v>91</v>
      </c>
      <c r="AY25" s="33" t="s">
        <v>91</v>
      </c>
      <c r="AZ25" s="33" t="s">
        <v>91</v>
      </c>
      <c r="BA25" s="33" t="s">
        <v>91</v>
      </c>
      <c r="BB25" s="33" t="s">
        <v>91</v>
      </c>
      <c r="BC25" s="33" t="s">
        <v>91</v>
      </c>
      <c r="BD25" s="33" t="s">
        <v>91</v>
      </c>
      <c r="BE25" s="33" t="s">
        <v>91</v>
      </c>
      <c r="BF25" s="33" t="s">
        <v>91</v>
      </c>
      <c r="BG25" s="33" t="s">
        <v>91</v>
      </c>
      <c r="BH25" s="33" t="s">
        <v>91</v>
      </c>
      <c r="BI25" s="33" t="s">
        <v>91</v>
      </c>
      <c r="BJ25" s="33" t="s">
        <v>91</v>
      </c>
      <c r="BK25" s="33" t="s">
        <v>91</v>
      </c>
      <c r="BL25" s="33" t="s">
        <v>91</v>
      </c>
      <c r="BM25" s="33" t="s">
        <v>91</v>
      </c>
      <c r="BN25" s="35" t="s">
        <v>322</v>
      </c>
      <c r="BO25" s="33"/>
      <c r="BP25" s="33"/>
      <c r="BQ25" s="33"/>
      <c r="BR25" s="33"/>
      <c r="BS25" s="33"/>
      <c r="BT25" s="33"/>
    </row>
    <row r="26" spans="1:72" s="36" customFormat="1" ht="15.75" customHeight="1" thickBot="1" x14ac:dyDescent="0.3">
      <c r="A26" s="32">
        <v>43594.402743055558</v>
      </c>
      <c r="B26" s="33" t="s">
        <v>215</v>
      </c>
      <c r="C26" s="37" t="s">
        <v>74</v>
      </c>
      <c r="D26" s="33" t="s">
        <v>216</v>
      </c>
      <c r="E26" s="34">
        <v>200500529</v>
      </c>
      <c r="F26" s="33" t="s">
        <v>217</v>
      </c>
      <c r="G26" s="33">
        <v>839823653</v>
      </c>
      <c r="H26" s="33" t="s">
        <v>70</v>
      </c>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t="s">
        <v>75</v>
      </c>
      <c r="AW26" s="33" t="s">
        <v>75</v>
      </c>
      <c r="AX26" s="33" t="s">
        <v>71</v>
      </c>
      <c r="AY26" s="33" t="s">
        <v>71</v>
      </c>
      <c r="AZ26" s="33" t="s">
        <v>75</v>
      </c>
      <c r="BA26" s="33" t="s">
        <v>91</v>
      </c>
      <c r="BB26" s="33" t="s">
        <v>91</v>
      </c>
      <c r="BC26" s="33" t="s">
        <v>75</v>
      </c>
      <c r="BD26" s="33" t="s">
        <v>71</v>
      </c>
      <c r="BE26" s="33" t="s">
        <v>75</v>
      </c>
      <c r="BF26" s="33" t="s">
        <v>71</v>
      </c>
      <c r="BG26" s="33" t="s">
        <v>71</v>
      </c>
      <c r="BH26" s="33" t="s">
        <v>71</v>
      </c>
      <c r="BI26" s="33" t="s">
        <v>75</v>
      </c>
      <c r="BJ26" s="33" t="s">
        <v>71</v>
      </c>
      <c r="BK26" s="33" t="s">
        <v>71</v>
      </c>
      <c r="BL26" s="33" t="s">
        <v>71</v>
      </c>
      <c r="BM26" s="33" t="s">
        <v>71</v>
      </c>
      <c r="BN26" s="35" t="s">
        <v>325</v>
      </c>
      <c r="BO26" s="33"/>
      <c r="BP26" s="33"/>
      <c r="BQ26" s="33"/>
      <c r="BR26" s="33"/>
      <c r="BS26" s="33"/>
      <c r="BT26" s="33"/>
    </row>
    <row r="27" spans="1:72" s="36" customFormat="1" ht="15.75" customHeight="1" thickBot="1" x14ac:dyDescent="0.3">
      <c r="A27" s="32">
        <v>43597.412546296298</v>
      </c>
      <c r="B27" s="33" t="s">
        <v>240</v>
      </c>
      <c r="C27" s="37" t="s">
        <v>74</v>
      </c>
      <c r="D27" s="33" t="s">
        <v>241</v>
      </c>
      <c r="E27" s="34">
        <v>200500530</v>
      </c>
      <c r="F27" s="33" t="s">
        <v>242</v>
      </c>
      <c r="G27" s="33">
        <v>836202091</v>
      </c>
      <c r="H27" s="33" t="s">
        <v>70</v>
      </c>
      <c r="I27" s="33" t="s">
        <v>91</v>
      </c>
      <c r="J27" s="33" t="s">
        <v>91</v>
      </c>
      <c r="K27" s="33" t="s">
        <v>91</v>
      </c>
      <c r="L27" s="33" t="s">
        <v>91</v>
      </c>
      <c r="M27" s="33" t="s">
        <v>91</v>
      </c>
      <c r="N27" s="33" t="s">
        <v>91</v>
      </c>
      <c r="O27" s="33" t="s">
        <v>91</v>
      </c>
      <c r="P27" s="33" t="s">
        <v>91</v>
      </c>
      <c r="Q27" s="33" t="s">
        <v>75</v>
      </c>
      <c r="R27" s="33" t="s">
        <v>75</v>
      </c>
      <c r="S27" s="33" t="s">
        <v>75</v>
      </c>
      <c r="T27" s="33" t="s">
        <v>75</v>
      </c>
      <c r="U27" s="33" t="s">
        <v>75</v>
      </c>
      <c r="V27" s="33" t="s">
        <v>75</v>
      </c>
      <c r="W27" s="33" t="s">
        <v>71</v>
      </c>
      <c r="X27" s="33" t="s">
        <v>75</v>
      </c>
      <c r="Y27" s="33" t="s">
        <v>71</v>
      </c>
      <c r="Z27" s="33" t="s">
        <v>75</v>
      </c>
      <c r="AA27" s="33" t="s">
        <v>75</v>
      </c>
      <c r="AB27" s="33" t="s">
        <v>75</v>
      </c>
      <c r="AC27" s="33" t="s">
        <v>75</v>
      </c>
      <c r="AD27" s="33" t="s">
        <v>75</v>
      </c>
      <c r="AE27" s="33" t="s">
        <v>75</v>
      </c>
      <c r="AF27" s="33" t="s">
        <v>75</v>
      </c>
      <c r="AG27" s="33" t="s">
        <v>75</v>
      </c>
      <c r="AH27" s="33" t="s">
        <v>75</v>
      </c>
      <c r="AI27" s="33" t="s">
        <v>75</v>
      </c>
      <c r="AJ27" s="33" t="s">
        <v>75</v>
      </c>
      <c r="AK27" s="33" t="s">
        <v>75</v>
      </c>
      <c r="AL27" s="33" t="s">
        <v>75</v>
      </c>
      <c r="AM27" s="33" t="s">
        <v>75</v>
      </c>
      <c r="AN27" s="33" t="s">
        <v>75</v>
      </c>
      <c r="AO27" s="33" t="s">
        <v>75</v>
      </c>
      <c r="AP27" s="33" t="s">
        <v>75</v>
      </c>
      <c r="AQ27" s="33" t="s">
        <v>75</v>
      </c>
      <c r="AR27" s="33" t="s">
        <v>75</v>
      </c>
      <c r="AS27" s="33" t="s">
        <v>75</v>
      </c>
      <c r="AT27" s="33" t="s">
        <v>71</v>
      </c>
      <c r="AU27" s="33" t="s">
        <v>75</v>
      </c>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row>
    <row r="28" spans="1:72" s="36" customFormat="1" ht="15.75" customHeight="1" thickBot="1" x14ac:dyDescent="0.3">
      <c r="A28" s="32">
        <v>43601.43236111111</v>
      </c>
      <c r="B28" s="33" t="s">
        <v>282</v>
      </c>
      <c r="C28" s="37" t="s">
        <v>74</v>
      </c>
      <c r="D28" s="33" t="s">
        <v>283</v>
      </c>
      <c r="E28" s="34">
        <v>200500577</v>
      </c>
      <c r="F28" s="33" t="s">
        <v>284</v>
      </c>
      <c r="G28" s="33">
        <v>769587918</v>
      </c>
      <c r="H28" s="33" t="s">
        <v>70</v>
      </c>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t="s">
        <v>71</v>
      </c>
      <c r="AW28" s="33" t="s">
        <v>75</v>
      </c>
      <c r="AX28" s="33" t="s">
        <v>71</v>
      </c>
      <c r="AY28" s="33" t="s">
        <v>71</v>
      </c>
      <c r="AZ28" s="33" t="s">
        <v>71</v>
      </c>
      <c r="BA28" s="33" t="s">
        <v>75</v>
      </c>
      <c r="BB28" s="33" t="s">
        <v>75</v>
      </c>
      <c r="BC28" s="33" t="s">
        <v>91</v>
      </c>
      <c r="BD28" s="33" t="s">
        <v>75</v>
      </c>
      <c r="BE28" s="33" t="s">
        <v>71</v>
      </c>
      <c r="BF28" s="33" t="s">
        <v>71</v>
      </c>
      <c r="BG28" s="33" t="s">
        <v>75</v>
      </c>
      <c r="BH28" s="33" t="s">
        <v>91</v>
      </c>
      <c r="BI28" s="33" t="s">
        <v>75</v>
      </c>
      <c r="BJ28" s="33" t="s">
        <v>75</v>
      </c>
      <c r="BK28" s="33" t="s">
        <v>71</v>
      </c>
      <c r="BL28" s="33" t="s">
        <v>75</v>
      </c>
      <c r="BM28" s="35" t="s">
        <v>71</v>
      </c>
      <c r="BN28" s="33"/>
      <c r="BO28" s="33"/>
      <c r="BP28" s="33"/>
      <c r="BQ28" s="33"/>
      <c r="BR28" s="33"/>
      <c r="BS28" s="33"/>
      <c r="BT28" s="33"/>
    </row>
    <row r="29" spans="1:72" s="36" customFormat="1" ht="15.75" customHeight="1" thickBot="1" x14ac:dyDescent="0.3">
      <c r="A29" s="32">
        <v>43598.808819444443</v>
      </c>
      <c r="B29" s="33" t="s">
        <v>253</v>
      </c>
      <c r="C29" s="37" t="s">
        <v>74</v>
      </c>
      <c r="D29" s="33" t="s">
        <v>254</v>
      </c>
      <c r="E29" s="34">
        <v>200500583</v>
      </c>
      <c r="F29" s="33" t="s">
        <v>255</v>
      </c>
      <c r="G29" s="33">
        <v>788318279</v>
      </c>
      <c r="H29" s="33" t="s">
        <v>70</v>
      </c>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t="s">
        <v>71</v>
      </c>
      <c r="AW29" s="33" t="s">
        <v>71</v>
      </c>
      <c r="AX29" s="33" t="s">
        <v>71</v>
      </c>
      <c r="AY29" s="33" t="s">
        <v>71</v>
      </c>
      <c r="AZ29" s="33" t="s">
        <v>71</v>
      </c>
      <c r="BA29" s="33" t="s">
        <v>71</v>
      </c>
      <c r="BB29" s="33" t="s">
        <v>71</v>
      </c>
      <c r="BC29" s="33" t="s">
        <v>71</v>
      </c>
      <c r="BD29" s="33" t="s">
        <v>71</v>
      </c>
      <c r="BE29" s="33" t="s">
        <v>71</v>
      </c>
      <c r="BF29" s="33" t="s">
        <v>71</v>
      </c>
      <c r="BG29" s="33" t="s">
        <v>71</v>
      </c>
      <c r="BH29" s="33" t="s">
        <v>71</v>
      </c>
      <c r="BI29" s="33" t="s">
        <v>71</v>
      </c>
      <c r="BJ29" s="33" t="s">
        <v>71</v>
      </c>
      <c r="BK29" s="33" t="s">
        <v>71</v>
      </c>
      <c r="BL29" s="33" t="s">
        <v>71</v>
      </c>
      <c r="BM29" s="35" t="s">
        <v>71</v>
      </c>
      <c r="BN29" s="33"/>
      <c r="BO29" s="33"/>
      <c r="BP29" s="33"/>
      <c r="BQ29" s="33"/>
      <c r="BR29" s="33"/>
      <c r="BS29" s="33"/>
      <c r="BT29" s="33"/>
    </row>
    <row r="30" spans="1:72" s="36" customFormat="1" ht="15.75" customHeight="1" thickBot="1" x14ac:dyDescent="0.3">
      <c r="A30" s="32">
        <v>43591.386273148149</v>
      </c>
      <c r="B30" s="33" t="s">
        <v>73</v>
      </c>
      <c r="C30" s="37" t="s">
        <v>74</v>
      </c>
      <c r="D30" s="33" t="s">
        <v>169</v>
      </c>
      <c r="E30" s="34">
        <v>200500643</v>
      </c>
      <c r="F30" s="33" t="s">
        <v>170</v>
      </c>
      <c r="G30" s="33">
        <v>781560430</v>
      </c>
      <c r="H30" s="33" t="s">
        <v>70</v>
      </c>
      <c r="I30" s="33" t="s">
        <v>71</v>
      </c>
      <c r="J30" s="33" t="s">
        <v>71</v>
      </c>
      <c r="K30" s="33" t="s">
        <v>75</v>
      </c>
      <c r="L30" s="33" t="s">
        <v>71</v>
      </c>
      <c r="M30" s="33" t="s">
        <v>71</v>
      </c>
      <c r="N30" s="33" t="s">
        <v>71</v>
      </c>
      <c r="O30" s="33" t="s">
        <v>71</v>
      </c>
      <c r="P30" s="33" t="s">
        <v>71</v>
      </c>
      <c r="Q30" s="33" t="s">
        <v>71</v>
      </c>
      <c r="R30" s="33" t="s">
        <v>71</v>
      </c>
      <c r="S30" s="33" t="s">
        <v>71</v>
      </c>
      <c r="T30" s="33" t="s">
        <v>71</v>
      </c>
      <c r="U30" s="33" t="s">
        <v>71</v>
      </c>
      <c r="V30" s="33" t="s">
        <v>71</v>
      </c>
      <c r="W30" s="33" t="s">
        <v>71</v>
      </c>
      <c r="X30" s="33" t="s">
        <v>71</v>
      </c>
      <c r="Y30" s="33" t="s">
        <v>75</v>
      </c>
      <c r="Z30" s="33" t="s">
        <v>71</v>
      </c>
      <c r="AA30" s="33" t="s">
        <v>71</v>
      </c>
      <c r="AB30" s="33" t="s">
        <v>75</v>
      </c>
      <c r="AC30" s="33" t="s">
        <v>71</v>
      </c>
      <c r="AD30" s="33" t="s">
        <v>71</v>
      </c>
      <c r="AE30" s="33" t="s">
        <v>75</v>
      </c>
      <c r="AF30" s="33" t="s">
        <v>75</v>
      </c>
      <c r="AG30" s="33" t="s">
        <v>75</v>
      </c>
      <c r="AH30" s="33" t="s">
        <v>71</v>
      </c>
      <c r="AI30" s="33" t="s">
        <v>71</v>
      </c>
      <c r="AJ30" s="33" t="s">
        <v>71</v>
      </c>
      <c r="AK30" s="33" t="s">
        <v>75</v>
      </c>
      <c r="AL30" s="33" t="s">
        <v>75</v>
      </c>
      <c r="AM30" s="33" t="s">
        <v>75</v>
      </c>
      <c r="AN30" s="33" t="s">
        <v>71</v>
      </c>
      <c r="AO30" s="33" t="s">
        <v>71</v>
      </c>
      <c r="AP30" s="33" t="s">
        <v>75</v>
      </c>
      <c r="AQ30" s="33" t="s">
        <v>75</v>
      </c>
      <c r="AR30" s="33" t="s">
        <v>71</v>
      </c>
      <c r="AS30" s="33" t="s">
        <v>91</v>
      </c>
      <c r="AT30" s="33" t="s">
        <v>71</v>
      </c>
      <c r="AU30" s="33" t="s">
        <v>75</v>
      </c>
      <c r="AV30" s="33"/>
      <c r="AW30" s="33"/>
      <c r="AX30" s="33"/>
      <c r="AY30" s="33"/>
      <c r="AZ30" s="33"/>
      <c r="BA30" s="33"/>
      <c r="BB30" s="33"/>
      <c r="BC30" s="33"/>
      <c r="BD30" s="33"/>
      <c r="BE30" s="33"/>
      <c r="BF30" s="33"/>
      <c r="BG30" s="33"/>
      <c r="BH30" s="33"/>
      <c r="BI30" s="33"/>
      <c r="BJ30" s="33"/>
      <c r="BK30" s="33"/>
      <c r="BL30" s="33"/>
      <c r="BM30" s="33"/>
      <c r="BN30" s="35" t="s">
        <v>171</v>
      </c>
      <c r="BO30" s="33"/>
      <c r="BP30" s="33"/>
      <c r="BQ30" s="33"/>
      <c r="BR30" s="33"/>
      <c r="BS30" s="33"/>
      <c r="BT30" s="33"/>
    </row>
    <row r="31" spans="1:72" s="36" customFormat="1" ht="15.75" customHeight="1" thickBot="1" x14ac:dyDescent="0.3">
      <c r="A31" s="32">
        <v>43601.520486111112</v>
      </c>
      <c r="B31" s="33" t="s">
        <v>293</v>
      </c>
      <c r="C31" s="37" t="s">
        <v>74</v>
      </c>
      <c r="D31" s="33" t="s">
        <v>294</v>
      </c>
      <c r="E31" s="34">
        <v>200500657</v>
      </c>
      <c r="F31" s="33" t="s">
        <v>295</v>
      </c>
      <c r="G31" s="33">
        <v>836674120</v>
      </c>
      <c r="H31" s="33" t="s">
        <v>70</v>
      </c>
      <c r="I31" s="33" t="s">
        <v>71</v>
      </c>
      <c r="J31" s="33" t="s">
        <v>71</v>
      </c>
      <c r="K31" s="33" t="s">
        <v>71</v>
      </c>
      <c r="L31" s="33" t="s">
        <v>71</v>
      </c>
      <c r="M31" s="33" t="s">
        <v>71</v>
      </c>
      <c r="N31" s="33" t="s">
        <v>71</v>
      </c>
      <c r="O31" s="33" t="s">
        <v>71</v>
      </c>
      <c r="P31" s="33" t="s">
        <v>71</v>
      </c>
      <c r="Q31" s="33" t="s">
        <v>71</v>
      </c>
      <c r="R31" s="33" t="s">
        <v>71</v>
      </c>
      <c r="S31" s="33" t="s">
        <v>71</v>
      </c>
      <c r="T31" s="33" t="s">
        <v>71</v>
      </c>
      <c r="U31" s="33" t="s">
        <v>71</v>
      </c>
      <c r="V31" s="33" t="s">
        <v>71</v>
      </c>
      <c r="W31" s="33" t="s">
        <v>71</v>
      </c>
      <c r="X31" s="33" t="s">
        <v>71</v>
      </c>
      <c r="Y31" s="33" t="s">
        <v>71</v>
      </c>
      <c r="Z31" s="33" t="s">
        <v>71</v>
      </c>
      <c r="AA31" s="33" t="s">
        <v>71</v>
      </c>
      <c r="AB31" s="33" t="s">
        <v>71</v>
      </c>
      <c r="AC31" s="33" t="s">
        <v>71</v>
      </c>
      <c r="AD31" s="33" t="s">
        <v>71</v>
      </c>
      <c r="AE31" s="33" t="s">
        <v>71</v>
      </c>
      <c r="AF31" s="33" t="s">
        <v>71</v>
      </c>
      <c r="AG31" s="33" t="s">
        <v>71</v>
      </c>
      <c r="AH31" s="33" t="s">
        <v>71</v>
      </c>
      <c r="AI31" s="33" t="s">
        <v>71</v>
      </c>
      <c r="AJ31" s="33" t="s">
        <v>71</v>
      </c>
      <c r="AK31" s="33" t="s">
        <v>71</v>
      </c>
      <c r="AL31" s="33" t="s">
        <v>71</v>
      </c>
      <c r="AM31" s="33" t="s">
        <v>71</v>
      </c>
      <c r="AN31" s="33" t="s">
        <v>71</v>
      </c>
      <c r="AO31" s="33" t="s">
        <v>71</v>
      </c>
      <c r="AP31" s="33" t="s">
        <v>71</v>
      </c>
      <c r="AQ31" s="33" t="s">
        <v>71</v>
      </c>
      <c r="AR31" s="33" t="s">
        <v>71</v>
      </c>
      <c r="AS31" s="33" t="s">
        <v>71</v>
      </c>
      <c r="AT31" s="33" t="s">
        <v>71</v>
      </c>
      <c r="AU31" s="35" t="s">
        <v>71</v>
      </c>
      <c r="AV31" s="33"/>
      <c r="AW31" s="33"/>
      <c r="AX31" s="33"/>
      <c r="AY31" s="33"/>
      <c r="AZ31" s="33"/>
      <c r="BA31" s="33"/>
      <c r="BB31" s="33"/>
      <c r="BC31" s="33"/>
      <c r="BD31" s="33"/>
      <c r="BE31" s="33"/>
      <c r="BF31" s="33"/>
      <c r="BG31" s="33"/>
      <c r="BH31" s="33"/>
      <c r="BI31" s="33"/>
      <c r="BJ31" s="33"/>
      <c r="BK31" s="33"/>
      <c r="BL31" s="33"/>
      <c r="BM31" s="33"/>
      <c r="BN31" s="35" t="s">
        <v>296</v>
      </c>
      <c r="BO31" s="33"/>
      <c r="BP31" s="33"/>
      <c r="BQ31" s="33"/>
      <c r="BR31" s="33"/>
      <c r="BS31" s="33"/>
      <c r="BT31" s="33"/>
    </row>
    <row r="32" spans="1:72" s="36" customFormat="1" ht="15.75" customHeight="1" thickBot="1" x14ac:dyDescent="0.3">
      <c r="A32" s="32">
        <v>43597.855520833335</v>
      </c>
      <c r="B32" s="33" t="s">
        <v>243</v>
      </c>
      <c r="C32" s="37" t="s">
        <v>74</v>
      </c>
      <c r="D32" s="33" t="s">
        <v>244</v>
      </c>
      <c r="E32" s="34">
        <v>200500707</v>
      </c>
      <c r="F32" s="33" t="s">
        <v>245</v>
      </c>
      <c r="G32" s="33">
        <v>763209356</v>
      </c>
      <c r="H32" s="33" t="s">
        <v>70</v>
      </c>
      <c r="I32" s="33" t="s">
        <v>71</v>
      </c>
      <c r="J32" s="33" t="s">
        <v>71</v>
      </c>
      <c r="K32" s="33" t="s">
        <v>71</v>
      </c>
      <c r="L32" s="33" t="s">
        <v>71</v>
      </c>
      <c r="M32" s="33" t="s">
        <v>71</v>
      </c>
      <c r="N32" s="33" t="s">
        <v>71</v>
      </c>
      <c r="O32" s="33" t="s">
        <v>71</v>
      </c>
      <c r="P32" s="33" t="s">
        <v>71</v>
      </c>
      <c r="Q32" s="33" t="s">
        <v>71</v>
      </c>
      <c r="R32" s="33" t="s">
        <v>71</v>
      </c>
      <c r="S32" s="33" t="s">
        <v>71</v>
      </c>
      <c r="T32" s="33" t="s">
        <v>71</v>
      </c>
      <c r="U32" s="33" t="s">
        <v>71</v>
      </c>
      <c r="V32" s="33" t="s">
        <v>71</v>
      </c>
      <c r="W32" s="33" t="s">
        <v>75</v>
      </c>
      <c r="X32" s="33" t="s">
        <v>71</v>
      </c>
      <c r="Y32" s="33" t="s">
        <v>75</v>
      </c>
      <c r="Z32" s="33" t="s">
        <v>71</v>
      </c>
      <c r="AA32" s="33" t="s">
        <v>75</v>
      </c>
      <c r="AB32" s="33" t="s">
        <v>71</v>
      </c>
      <c r="AC32" s="33" t="s">
        <v>75</v>
      </c>
      <c r="AD32" s="33" t="s">
        <v>75</v>
      </c>
      <c r="AE32" s="33" t="s">
        <v>75</v>
      </c>
      <c r="AF32" s="33" t="s">
        <v>75</v>
      </c>
      <c r="AG32" s="33" t="s">
        <v>75</v>
      </c>
      <c r="AH32" s="33" t="s">
        <v>75</v>
      </c>
      <c r="AI32" s="33" t="s">
        <v>75</v>
      </c>
      <c r="AJ32" s="33" t="s">
        <v>75</v>
      </c>
      <c r="AK32" s="33" t="s">
        <v>75</v>
      </c>
      <c r="AL32" s="33" t="s">
        <v>75</v>
      </c>
      <c r="AM32" s="33" t="s">
        <v>71</v>
      </c>
      <c r="AN32" s="33" t="s">
        <v>71</v>
      </c>
      <c r="AO32" s="33" t="s">
        <v>71</v>
      </c>
      <c r="AP32" s="33" t="s">
        <v>71</v>
      </c>
      <c r="AQ32" s="33" t="s">
        <v>71</v>
      </c>
      <c r="AR32" s="33" t="s">
        <v>71</v>
      </c>
      <c r="AS32" s="33" t="s">
        <v>71</v>
      </c>
      <c r="AT32" s="33" t="s">
        <v>71</v>
      </c>
      <c r="AU32" s="33" t="s">
        <v>71</v>
      </c>
      <c r="AV32" s="33" t="s">
        <v>71</v>
      </c>
      <c r="AW32" s="33" t="s">
        <v>75</v>
      </c>
      <c r="AX32" s="33" t="s">
        <v>71</v>
      </c>
      <c r="AY32" s="33" t="s">
        <v>71</v>
      </c>
      <c r="AZ32" s="33" t="s">
        <v>71</v>
      </c>
      <c r="BA32" s="33" t="s">
        <v>71</v>
      </c>
      <c r="BB32" s="33" t="s">
        <v>71</v>
      </c>
      <c r="BC32" s="33" t="s">
        <v>91</v>
      </c>
      <c r="BD32" s="35" t="s">
        <v>71</v>
      </c>
      <c r="BE32" s="33"/>
      <c r="BF32" s="33"/>
      <c r="BG32" s="33"/>
      <c r="BH32" s="33"/>
      <c r="BI32" s="33"/>
      <c r="BJ32" s="33"/>
      <c r="BK32" s="33"/>
      <c r="BL32" s="33"/>
      <c r="BM32" s="33"/>
      <c r="BN32" s="33"/>
      <c r="BO32" s="33"/>
      <c r="BP32" s="33"/>
      <c r="BQ32" s="33"/>
      <c r="BR32" s="33"/>
      <c r="BS32" s="33"/>
      <c r="BT32" s="33"/>
    </row>
    <row r="33" spans="1:72" s="36" customFormat="1" ht="15.75" customHeight="1" thickBot="1" x14ac:dyDescent="0.3">
      <c r="A33" s="32">
        <v>43595.381782407407</v>
      </c>
      <c r="B33" s="33" t="s">
        <v>227</v>
      </c>
      <c r="C33" s="37" t="s">
        <v>74</v>
      </c>
      <c r="D33" s="33" t="s">
        <v>327</v>
      </c>
      <c r="E33" s="34">
        <v>200500712</v>
      </c>
      <c r="F33" s="33" t="s">
        <v>228</v>
      </c>
      <c r="G33" s="33">
        <v>829696113</v>
      </c>
      <c r="H33" s="33" t="s">
        <v>70</v>
      </c>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t="s">
        <v>75</v>
      </c>
      <c r="AX33" s="33"/>
      <c r="AY33" s="35" t="s">
        <v>71</v>
      </c>
      <c r="AZ33" s="33"/>
      <c r="BA33" s="33"/>
      <c r="BB33" s="33"/>
      <c r="BC33" s="33" t="s">
        <v>91</v>
      </c>
      <c r="BD33" s="33" t="s">
        <v>75</v>
      </c>
      <c r="BE33" s="33" t="s">
        <v>75</v>
      </c>
      <c r="BF33" s="33"/>
      <c r="BG33" s="33"/>
      <c r="BH33" s="33" t="s">
        <v>71</v>
      </c>
      <c r="BI33" s="33" t="s">
        <v>75</v>
      </c>
      <c r="BJ33" s="33" t="s">
        <v>91</v>
      </c>
      <c r="BK33" s="33"/>
      <c r="BL33" s="33" t="s">
        <v>71</v>
      </c>
      <c r="BM33" s="33" t="s">
        <v>75</v>
      </c>
      <c r="BN33" s="35" t="s">
        <v>229</v>
      </c>
      <c r="BO33" s="33"/>
      <c r="BP33" s="33"/>
      <c r="BQ33" s="33"/>
      <c r="BR33" s="33"/>
      <c r="BS33" s="33"/>
      <c r="BT33" s="33"/>
    </row>
    <row r="34" spans="1:72" s="36" customFormat="1" ht="15.75" customHeight="1" thickBot="1" x14ac:dyDescent="0.3">
      <c r="A34" s="32">
        <v>43594.425185185188</v>
      </c>
      <c r="B34" s="33" t="s">
        <v>221</v>
      </c>
      <c r="C34" s="37" t="s">
        <v>74</v>
      </c>
      <c r="D34" s="33" t="s">
        <v>222</v>
      </c>
      <c r="E34" s="34">
        <v>200500754</v>
      </c>
      <c r="F34" s="33" t="s">
        <v>223</v>
      </c>
      <c r="G34" s="33">
        <v>833442473</v>
      </c>
      <c r="H34" s="33" t="s">
        <v>70</v>
      </c>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t="s">
        <v>75</v>
      </c>
      <c r="AX34" s="33"/>
      <c r="AY34" s="35" t="s">
        <v>71</v>
      </c>
      <c r="AZ34" s="33"/>
      <c r="BA34" s="33" t="s">
        <v>75</v>
      </c>
      <c r="BB34" s="33" t="s">
        <v>71</v>
      </c>
      <c r="BC34" s="33" t="s">
        <v>75</v>
      </c>
      <c r="BD34" s="35" t="s">
        <v>71</v>
      </c>
      <c r="BE34" s="33"/>
      <c r="BF34" s="33" t="s">
        <v>75</v>
      </c>
      <c r="BG34" s="35" t="s">
        <v>71</v>
      </c>
      <c r="BH34" s="33"/>
      <c r="BI34" s="33"/>
      <c r="BJ34" s="33" t="s">
        <v>75</v>
      </c>
      <c r="BK34" s="33" t="s">
        <v>91</v>
      </c>
      <c r="BL34" s="33" t="s">
        <v>71</v>
      </c>
      <c r="BM34" s="33" t="s">
        <v>75</v>
      </c>
      <c r="BN34" s="33"/>
      <c r="BO34" s="33"/>
      <c r="BP34" s="33"/>
      <c r="BQ34" s="33"/>
      <c r="BR34" s="33"/>
      <c r="BS34" s="33"/>
      <c r="BT34" s="33"/>
    </row>
    <row r="35" spans="1:72" s="36" customFormat="1" ht="15.75" customHeight="1" thickBot="1" x14ac:dyDescent="0.3">
      <c r="A35" s="32">
        <v>43602.41646990741</v>
      </c>
      <c r="B35" s="33" t="s">
        <v>301</v>
      </c>
      <c r="C35" s="37" t="s">
        <v>74</v>
      </c>
      <c r="D35" s="33" t="s">
        <v>302</v>
      </c>
      <c r="E35" s="34">
        <v>200500856</v>
      </c>
      <c r="F35" s="33" t="s">
        <v>303</v>
      </c>
      <c r="G35" s="33">
        <v>760550876</v>
      </c>
      <c r="H35" s="33" t="s">
        <v>70</v>
      </c>
      <c r="I35" s="33" t="s">
        <v>144</v>
      </c>
      <c r="J35" s="33" t="s">
        <v>144</v>
      </c>
      <c r="K35" s="33" t="s">
        <v>144</v>
      </c>
      <c r="L35" s="33" t="s">
        <v>144</v>
      </c>
      <c r="M35" s="33" t="s">
        <v>144</v>
      </c>
      <c r="N35" s="33" t="s">
        <v>144</v>
      </c>
      <c r="O35" s="33" t="s">
        <v>144</v>
      </c>
      <c r="P35" s="33" t="s">
        <v>144</v>
      </c>
      <c r="Q35" s="33" t="s">
        <v>144</v>
      </c>
      <c r="R35" s="33" t="s">
        <v>144</v>
      </c>
      <c r="S35" s="33" t="s">
        <v>144</v>
      </c>
      <c r="T35" s="33" t="s">
        <v>144</v>
      </c>
      <c r="U35" s="33" t="s">
        <v>71</v>
      </c>
      <c r="V35" s="33" t="s">
        <v>71</v>
      </c>
      <c r="W35" s="33" t="s">
        <v>71</v>
      </c>
      <c r="X35" s="33" t="s">
        <v>71</v>
      </c>
      <c r="Y35" s="33" t="s">
        <v>71</v>
      </c>
      <c r="Z35" s="33" t="s">
        <v>71</v>
      </c>
      <c r="AA35" s="33" t="s">
        <v>71</v>
      </c>
      <c r="AB35" s="33" t="s">
        <v>71</v>
      </c>
      <c r="AC35" s="33" t="s">
        <v>71</v>
      </c>
      <c r="AD35" s="33" t="s">
        <v>71</v>
      </c>
      <c r="AE35" s="33" t="s">
        <v>71</v>
      </c>
      <c r="AF35" s="33" t="s">
        <v>71</v>
      </c>
      <c r="AG35" s="33" t="s">
        <v>71</v>
      </c>
      <c r="AH35" s="33" t="s">
        <v>71</v>
      </c>
      <c r="AI35" s="33" t="s">
        <v>71</v>
      </c>
      <c r="AJ35" s="33" t="s">
        <v>71</v>
      </c>
      <c r="AK35" s="33" t="s">
        <v>71</v>
      </c>
      <c r="AL35" s="35" t="s">
        <v>71</v>
      </c>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5" t="s">
        <v>304</v>
      </c>
      <c r="BO35" s="33"/>
      <c r="BP35" s="33"/>
      <c r="BQ35" s="33"/>
      <c r="BR35" s="33"/>
      <c r="BS35" s="33"/>
      <c r="BT35" s="33"/>
    </row>
    <row r="36" spans="1:72" s="36" customFormat="1" ht="15.75" customHeight="1" thickBot="1" x14ac:dyDescent="0.3">
      <c r="A36" s="32">
        <v>43600.580925925926</v>
      </c>
      <c r="B36" s="33" t="s">
        <v>268</v>
      </c>
      <c r="C36" s="37" t="s">
        <v>74</v>
      </c>
      <c r="D36" s="33" t="s">
        <v>269</v>
      </c>
      <c r="E36" s="34">
        <v>200500915</v>
      </c>
      <c r="F36" s="33" t="s">
        <v>270</v>
      </c>
      <c r="G36" s="33" t="s">
        <v>271</v>
      </c>
      <c r="H36" s="33" t="s">
        <v>70</v>
      </c>
      <c r="I36" s="33" t="s">
        <v>75</v>
      </c>
      <c r="J36" s="33" t="s">
        <v>75</v>
      </c>
      <c r="K36" s="33" t="s">
        <v>71</v>
      </c>
      <c r="L36" s="33" t="s">
        <v>71</v>
      </c>
      <c r="M36" s="33" t="s">
        <v>75</v>
      </c>
      <c r="N36" s="33" t="s">
        <v>71</v>
      </c>
      <c r="O36" s="33" t="s">
        <v>71</v>
      </c>
      <c r="P36" s="33" t="s">
        <v>75</v>
      </c>
      <c r="Q36" s="33" t="s">
        <v>91</v>
      </c>
      <c r="R36" s="33" t="s">
        <v>75</v>
      </c>
      <c r="S36" s="33" t="s">
        <v>71</v>
      </c>
      <c r="T36" s="33" t="s">
        <v>91</v>
      </c>
      <c r="U36" s="33" t="s">
        <v>71</v>
      </c>
      <c r="V36" s="33" t="s">
        <v>71</v>
      </c>
      <c r="W36" s="33" t="s">
        <v>71</v>
      </c>
      <c r="X36" s="33" t="s">
        <v>71</v>
      </c>
      <c r="Y36" s="33" t="s">
        <v>71</v>
      </c>
      <c r="Z36" s="33" t="s">
        <v>71</v>
      </c>
      <c r="AA36" s="33" t="s">
        <v>71</v>
      </c>
      <c r="AB36" s="33" t="s">
        <v>75</v>
      </c>
      <c r="AC36" s="33" t="s">
        <v>71</v>
      </c>
      <c r="AD36" s="33" t="s">
        <v>71</v>
      </c>
      <c r="AE36" s="33" t="s">
        <v>71</v>
      </c>
      <c r="AF36" s="33" t="s">
        <v>75</v>
      </c>
      <c r="AG36" s="33" t="s">
        <v>71</v>
      </c>
      <c r="AH36" s="33" t="s">
        <v>71</v>
      </c>
      <c r="AI36" s="33" t="s">
        <v>71</v>
      </c>
      <c r="AJ36" s="33" t="s">
        <v>71</v>
      </c>
      <c r="AK36" s="33" t="s">
        <v>71</v>
      </c>
      <c r="AL36" s="33" t="s">
        <v>145</v>
      </c>
      <c r="AM36" s="33" t="s">
        <v>71</v>
      </c>
      <c r="AN36" s="33" t="s">
        <v>75</v>
      </c>
      <c r="AO36" s="33" t="s">
        <v>71</v>
      </c>
      <c r="AP36" s="33" t="s">
        <v>75</v>
      </c>
      <c r="AQ36" s="33" t="s">
        <v>71</v>
      </c>
      <c r="AR36" s="33" t="s">
        <v>91</v>
      </c>
      <c r="AS36" s="33" t="s">
        <v>75</v>
      </c>
      <c r="AT36" s="33" t="s">
        <v>71</v>
      </c>
      <c r="AU36" s="33" t="s">
        <v>75</v>
      </c>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row>
    <row r="37" spans="1:72" s="36" customFormat="1" ht="15.75" customHeight="1" thickBot="1" x14ac:dyDescent="0.3">
      <c r="A37" s="32">
        <v>43601.449884259258</v>
      </c>
      <c r="B37" s="33" t="s">
        <v>285</v>
      </c>
      <c r="C37" s="37" t="s">
        <v>74</v>
      </c>
      <c r="D37" s="33" t="s">
        <v>286</v>
      </c>
      <c r="E37" s="34">
        <v>200500425</v>
      </c>
      <c r="F37" s="33" t="s">
        <v>287</v>
      </c>
      <c r="G37" s="33">
        <v>834780775</v>
      </c>
      <c r="H37" s="33" t="s">
        <v>70</v>
      </c>
      <c r="I37" s="33" t="s">
        <v>71</v>
      </c>
      <c r="J37" s="33" t="s">
        <v>71</v>
      </c>
      <c r="K37" s="33" t="s">
        <v>71</v>
      </c>
      <c r="L37" s="33" t="s">
        <v>71</v>
      </c>
      <c r="M37" s="33" t="s">
        <v>71</v>
      </c>
      <c r="N37" s="33" t="s">
        <v>71</v>
      </c>
      <c r="O37" s="33" t="s">
        <v>71</v>
      </c>
      <c r="P37" s="33" t="s">
        <v>71</v>
      </c>
      <c r="Q37" s="33" t="s">
        <v>71</v>
      </c>
      <c r="R37" s="33" t="s">
        <v>71</v>
      </c>
      <c r="S37" s="33" t="s">
        <v>71</v>
      </c>
      <c r="T37" s="33" t="s">
        <v>71</v>
      </c>
      <c r="U37" s="33" t="s">
        <v>71</v>
      </c>
      <c r="V37" s="33" t="s">
        <v>71</v>
      </c>
      <c r="W37" s="33" t="s">
        <v>71</v>
      </c>
      <c r="X37" s="33" t="s">
        <v>71</v>
      </c>
      <c r="Y37" s="33" t="s">
        <v>71</v>
      </c>
      <c r="Z37" s="33" t="s">
        <v>71</v>
      </c>
      <c r="AA37" s="33" t="s">
        <v>71</v>
      </c>
      <c r="AB37" s="33" t="s">
        <v>71</v>
      </c>
      <c r="AC37" s="33" t="s">
        <v>71</v>
      </c>
      <c r="AD37" s="33" t="s">
        <v>71</v>
      </c>
      <c r="AE37" s="33" t="s">
        <v>71</v>
      </c>
      <c r="AF37" s="33" t="s">
        <v>71</v>
      </c>
      <c r="AG37" s="33" t="s">
        <v>71</v>
      </c>
      <c r="AH37" s="33" t="s">
        <v>71</v>
      </c>
      <c r="AI37" s="33" t="s">
        <v>71</v>
      </c>
      <c r="AJ37" s="33" t="s">
        <v>71</v>
      </c>
      <c r="AK37" s="33" t="s">
        <v>71</v>
      </c>
      <c r="AL37" s="33" t="s">
        <v>71</v>
      </c>
      <c r="AM37" s="33" t="s">
        <v>71</v>
      </c>
      <c r="AN37" s="33" t="s">
        <v>71</v>
      </c>
      <c r="AO37" s="33" t="s">
        <v>71</v>
      </c>
      <c r="AP37" s="33" t="s">
        <v>71</v>
      </c>
      <c r="AQ37" s="33" t="s">
        <v>71</v>
      </c>
      <c r="AR37" s="33" t="s">
        <v>71</v>
      </c>
      <c r="AS37" s="33" t="s">
        <v>71</v>
      </c>
      <c r="AT37" s="33" t="s">
        <v>71</v>
      </c>
      <c r="AU37" s="35" t="s">
        <v>71</v>
      </c>
      <c r="AV37" s="33"/>
      <c r="AW37" s="33"/>
      <c r="AX37" s="33"/>
      <c r="AY37" s="33"/>
      <c r="AZ37" s="33"/>
      <c r="BA37" s="33"/>
      <c r="BB37" s="33"/>
      <c r="BC37" s="33"/>
      <c r="BD37" s="33"/>
      <c r="BE37" s="33"/>
      <c r="BF37" s="33"/>
      <c r="BG37" s="33"/>
      <c r="BH37" s="33"/>
      <c r="BI37" s="33"/>
      <c r="BJ37" s="33"/>
      <c r="BK37" s="33"/>
      <c r="BL37" s="33"/>
      <c r="BM37" s="33"/>
      <c r="BN37" s="35" t="s">
        <v>288</v>
      </c>
      <c r="BO37" s="33"/>
      <c r="BP37" s="33"/>
      <c r="BQ37" s="33"/>
      <c r="BR37" s="33"/>
      <c r="BS37" s="33"/>
      <c r="BT37" s="33"/>
    </row>
    <row r="38" spans="1:72" s="36" customFormat="1" ht="15.75" customHeight="1" thickBot="1" x14ac:dyDescent="0.3">
      <c r="A38" s="32">
        <v>43589.803240740737</v>
      </c>
      <c r="B38" s="33" t="s">
        <v>161</v>
      </c>
      <c r="C38" s="37" t="s">
        <v>74</v>
      </c>
      <c r="D38" s="33" t="s">
        <v>162</v>
      </c>
      <c r="E38" s="34">
        <v>200501041</v>
      </c>
      <c r="F38" s="33" t="s">
        <v>163</v>
      </c>
      <c r="G38" s="33">
        <v>834750823</v>
      </c>
      <c r="H38" s="33" t="s">
        <v>70</v>
      </c>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row>
    <row r="39" spans="1:72" s="36" customFormat="1" ht="15.75" customHeight="1" thickBot="1" x14ac:dyDescent="0.3">
      <c r="A39" s="32">
        <v>43594.538819444446</v>
      </c>
      <c r="B39" s="33" t="s">
        <v>224</v>
      </c>
      <c r="C39" s="37" t="s">
        <v>74</v>
      </c>
      <c r="D39" s="33" t="s">
        <v>225</v>
      </c>
      <c r="E39" s="34">
        <v>200501108</v>
      </c>
      <c r="F39" s="33" t="s">
        <v>226</v>
      </c>
      <c r="G39" s="33">
        <v>784522607</v>
      </c>
      <c r="H39" s="33" t="s">
        <v>70</v>
      </c>
      <c r="I39" s="33" t="s">
        <v>71</v>
      </c>
      <c r="J39" s="33" t="s">
        <v>71</v>
      </c>
      <c r="K39" s="33" t="s">
        <v>71</v>
      </c>
      <c r="L39" s="33" t="s">
        <v>71</v>
      </c>
      <c r="M39" s="33" t="s">
        <v>75</v>
      </c>
      <c r="N39" s="33" t="s">
        <v>75</v>
      </c>
      <c r="O39" s="33" t="s">
        <v>75</v>
      </c>
      <c r="P39" s="33" t="s">
        <v>75</v>
      </c>
      <c r="Q39" s="33" t="s">
        <v>75</v>
      </c>
      <c r="R39" s="33" t="s">
        <v>75</v>
      </c>
      <c r="S39" s="33" t="s">
        <v>75</v>
      </c>
      <c r="T39" s="33" t="s">
        <v>75</v>
      </c>
      <c r="U39" s="33" t="s">
        <v>75</v>
      </c>
      <c r="V39" s="33" t="s">
        <v>75</v>
      </c>
      <c r="W39" s="33" t="s">
        <v>71</v>
      </c>
      <c r="X39" s="33" t="s">
        <v>75</v>
      </c>
      <c r="Y39" s="33" t="s">
        <v>71</v>
      </c>
      <c r="Z39" s="33" t="s">
        <v>75</v>
      </c>
      <c r="AA39" s="33" t="s">
        <v>75</v>
      </c>
      <c r="AB39" s="33" t="s">
        <v>75</v>
      </c>
      <c r="AC39" s="33" t="s">
        <v>71</v>
      </c>
      <c r="AD39" s="33" t="s">
        <v>75</v>
      </c>
      <c r="AE39" s="33" t="s">
        <v>71</v>
      </c>
      <c r="AF39" s="33" t="s">
        <v>75</v>
      </c>
      <c r="AG39" s="33" t="s">
        <v>75</v>
      </c>
      <c r="AH39" s="33" t="s">
        <v>75</v>
      </c>
      <c r="AI39" s="33" t="s">
        <v>75</v>
      </c>
      <c r="AJ39" s="33" t="s">
        <v>75</v>
      </c>
      <c r="AK39" s="33" t="s">
        <v>75</v>
      </c>
      <c r="AL39" s="33" t="s">
        <v>75</v>
      </c>
      <c r="AM39" s="33" t="s">
        <v>75</v>
      </c>
      <c r="AN39" s="33" t="s">
        <v>75</v>
      </c>
      <c r="AO39" s="33" t="s">
        <v>75</v>
      </c>
      <c r="AP39" s="33" t="s">
        <v>75</v>
      </c>
      <c r="AQ39" s="33" t="s">
        <v>75</v>
      </c>
      <c r="AR39" s="33" t="s">
        <v>75</v>
      </c>
      <c r="AS39" s="33" t="s">
        <v>75</v>
      </c>
      <c r="AT39" s="33" t="s">
        <v>75</v>
      </c>
      <c r="AU39" s="33" t="s">
        <v>75</v>
      </c>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row>
    <row r="40" spans="1:72" s="36" customFormat="1" ht="15.75" customHeight="1" thickBot="1" x14ac:dyDescent="0.3">
      <c r="A40" s="32">
        <v>43609.445648148147</v>
      </c>
      <c r="B40" s="33" t="s">
        <v>396</v>
      </c>
      <c r="C40" s="37" t="s">
        <v>74</v>
      </c>
      <c r="D40" s="33" t="s">
        <v>397</v>
      </c>
      <c r="E40" s="34">
        <v>200501280</v>
      </c>
      <c r="F40" s="33" t="s">
        <v>398</v>
      </c>
      <c r="G40" s="33" t="s">
        <v>399</v>
      </c>
      <c r="H40" s="33" t="s">
        <v>70</v>
      </c>
      <c r="I40" s="33" t="s">
        <v>71</v>
      </c>
      <c r="J40" s="33" t="s">
        <v>71</v>
      </c>
      <c r="K40" s="33" t="s">
        <v>71</v>
      </c>
      <c r="L40" s="33" t="s">
        <v>71</v>
      </c>
      <c r="M40" s="33" t="s">
        <v>71</v>
      </c>
      <c r="N40" s="33" t="s">
        <v>75</v>
      </c>
      <c r="O40" s="33" t="s">
        <v>71</v>
      </c>
      <c r="P40" s="33" t="s">
        <v>71</v>
      </c>
      <c r="Q40" s="33" t="s">
        <v>71</v>
      </c>
      <c r="R40" s="33" t="s">
        <v>71</v>
      </c>
      <c r="S40" s="33" t="s">
        <v>71</v>
      </c>
      <c r="T40" s="33" t="s">
        <v>71</v>
      </c>
      <c r="U40" s="33" t="s">
        <v>71</v>
      </c>
      <c r="V40" s="33" t="s">
        <v>71</v>
      </c>
      <c r="W40" s="33" t="s">
        <v>71</v>
      </c>
      <c r="X40" s="33" t="s">
        <v>71</v>
      </c>
      <c r="Y40" s="33" t="s">
        <v>71</v>
      </c>
      <c r="Z40" s="33" t="s">
        <v>71</v>
      </c>
      <c r="AA40" s="33" t="s">
        <v>71</v>
      </c>
      <c r="AB40" s="33" t="s">
        <v>71</v>
      </c>
      <c r="AC40" s="33" t="s">
        <v>71</v>
      </c>
      <c r="AD40" s="33" t="s">
        <v>71</v>
      </c>
      <c r="AE40" s="33" t="s">
        <v>71</v>
      </c>
      <c r="AF40" s="33" t="s">
        <v>71</v>
      </c>
      <c r="AG40" s="33" t="s">
        <v>71</v>
      </c>
      <c r="AH40" s="33" t="s">
        <v>71</v>
      </c>
      <c r="AI40" s="33" t="s">
        <v>71</v>
      </c>
      <c r="AJ40" s="33" t="s">
        <v>71</v>
      </c>
      <c r="AK40" s="33" t="s">
        <v>71</v>
      </c>
      <c r="AL40" s="33" t="s">
        <v>71</v>
      </c>
      <c r="AM40" s="33" t="s">
        <v>71</v>
      </c>
      <c r="AN40" s="33" t="s">
        <v>71</v>
      </c>
      <c r="AO40" s="33" t="s">
        <v>71</v>
      </c>
      <c r="AP40" s="33" t="s">
        <v>71</v>
      </c>
      <c r="AQ40" s="33" t="s">
        <v>71</v>
      </c>
      <c r="AR40" s="33" t="s">
        <v>71</v>
      </c>
      <c r="AS40" s="33" t="s">
        <v>71</v>
      </c>
      <c r="AT40" s="33" t="s">
        <v>71</v>
      </c>
      <c r="AU40" s="33" t="s">
        <v>71</v>
      </c>
      <c r="AV40" s="33" t="s">
        <v>71</v>
      </c>
      <c r="AW40" s="33" t="s">
        <v>71</v>
      </c>
      <c r="AX40" s="33" t="s">
        <v>71</v>
      </c>
      <c r="AY40" s="33" t="s">
        <v>71</v>
      </c>
      <c r="AZ40" s="33" t="s">
        <v>71</v>
      </c>
      <c r="BA40" s="33" t="s">
        <v>71</v>
      </c>
      <c r="BB40" s="33" t="s">
        <v>71</v>
      </c>
      <c r="BC40" s="33" t="s">
        <v>71</v>
      </c>
      <c r="BD40" s="33" t="s">
        <v>71</v>
      </c>
      <c r="BE40" s="33" t="s">
        <v>71</v>
      </c>
      <c r="BF40" s="33" t="s">
        <v>71</v>
      </c>
      <c r="BG40" s="33" t="s">
        <v>71</v>
      </c>
      <c r="BH40" s="33" t="s">
        <v>71</v>
      </c>
      <c r="BI40" s="33" t="s">
        <v>71</v>
      </c>
      <c r="BJ40" s="33" t="s">
        <v>71</v>
      </c>
      <c r="BK40" s="33" t="s">
        <v>71</v>
      </c>
      <c r="BL40" s="33" t="s">
        <v>71</v>
      </c>
      <c r="BM40" s="35" t="s">
        <v>71</v>
      </c>
      <c r="BN40" s="33"/>
      <c r="BO40" s="33"/>
      <c r="BP40" s="33"/>
      <c r="BQ40" s="33"/>
      <c r="BR40" s="33"/>
      <c r="BS40" s="33"/>
      <c r="BT40" s="33"/>
    </row>
    <row r="41" spans="1:72" s="36" customFormat="1" ht="15.75" customHeight="1" thickBot="1" x14ac:dyDescent="0.3">
      <c r="A41" s="32">
        <v>43595.478680555556</v>
      </c>
      <c r="B41" s="33" t="s">
        <v>230</v>
      </c>
      <c r="C41" s="37" t="s">
        <v>74</v>
      </c>
      <c r="D41" s="33" t="s">
        <v>231</v>
      </c>
      <c r="E41" s="34">
        <v>200501282</v>
      </c>
      <c r="F41" s="33" t="s">
        <v>232</v>
      </c>
      <c r="G41" s="33">
        <v>731911731</v>
      </c>
      <c r="H41" s="33" t="s">
        <v>70</v>
      </c>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t="s">
        <v>71</v>
      </c>
      <c r="AW41" s="33" t="s">
        <v>75</v>
      </c>
      <c r="AX41" s="33" t="s">
        <v>71</v>
      </c>
      <c r="AY41" s="33" t="s">
        <v>91</v>
      </c>
      <c r="AZ41" s="33" t="s">
        <v>71</v>
      </c>
      <c r="BA41" s="33" t="s">
        <v>145</v>
      </c>
      <c r="BB41" s="33" t="s">
        <v>71</v>
      </c>
      <c r="BC41" s="33" t="s">
        <v>71</v>
      </c>
      <c r="BD41" s="33" t="s">
        <v>71</v>
      </c>
      <c r="BE41" s="33" t="s">
        <v>91</v>
      </c>
      <c r="BF41" s="33" t="s">
        <v>71</v>
      </c>
      <c r="BG41" s="33" t="s">
        <v>75</v>
      </c>
      <c r="BH41" s="33" t="s">
        <v>71</v>
      </c>
      <c r="BI41" s="33" t="s">
        <v>75</v>
      </c>
      <c r="BJ41" s="33" t="s">
        <v>75</v>
      </c>
      <c r="BK41" s="33" t="s">
        <v>71</v>
      </c>
      <c r="BL41" s="33" t="s">
        <v>91</v>
      </c>
      <c r="BM41" s="33" t="s">
        <v>71</v>
      </c>
      <c r="BN41" s="35" t="s">
        <v>328</v>
      </c>
      <c r="BO41" s="33"/>
      <c r="BP41" s="33"/>
      <c r="BQ41" s="33"/>
      <c r="BR41" s="33"/>
      <c r="BS41" s="33"/>
      <c r="BT41" s="33"/>
    </row>
    <row r="42" spans="1:72" s="36" customFormat="1" ht="15.75" customHeight="1" thickBot="1" x14ac:dyDescent="0.3">
      <c r="A42" s="32">
        <v>43608.483414351853</v>
      </c>
      <c r="B42" s="33" t="s">
        <v>378</v>
      </c>
      <c r="C42" s="38" t="s">
        <v>157</v>
      </c>
      <c r="D42" s="33" t="s">
        <v>379</v>
      </c>
      <c r="E42" s="34">
        <v>200100012</v>
      </c>
      <c r="F42" s="33" t="s">
        <v>380</v>
      </c>
      <c r="G42" s="33">
        <v>747134682</v>
      </c>
      <c r="H42" s="33" t="s">
        <v>70</v>
      </c>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t="s">
        <v>75</v>
      </c>
      <c r="AW42" s="33" t="s">
        <v>71</v>
      </c>
      <c r="AX42" s="33" t="s">
        <v>71</v>
      </c>
      <c r="AY42" s="33" t="s">
        <v>75</v>
      </c>
      <c r="AZ42" s="33" t="s">
        <v>71</v>
      </c>
      <c r="BA42" s="33" t="s">
        <v>71</v>
      </c>
      <c r="BB42" s="33" t="s">
        <v>71</v>
      </c>
      <c r="BC42" s="33" t="s">
        <v>71</v>
      </c>
      <c r="BD42" s="33" t="s">
        <v>71</v>
      </c>
      <c r="BE42" s="33" t="s">
        <v>71</v>
      </c>
      <c r="BF42" s="33" t="s">
        <v>71</v>
      </c>
      <c r="BG42" s="33" t="s">
        <v>71</v>
      </c>
      <c r="BH42" s="33" t="s">
        <v>71</v>
      </c>
      <c r="BI42" s="33" t="s">
        <v>71</v>
      </c>
      <c r="BJ42" s="33" t="s">
        <v>71</v>
      </c>
      <c r="BK42" s="33" t="s">
        <v>71</v>
      </c>
      <c r="BL42" s="33" t="s">
        <v>71</v>
      </c>
      <c r="BM42" s="35" t="s">
        <v>71</v>
      </c>
      <c r="BN42" s="33"/>
      <c r="BO42" s="33"/>
      <c r="BP42" s="33"/>
      <c r="BQ42" s="33"/>
      <c r="BR42" s="33"/>
      <c r="BS42" s="33"/>
      <c r="BT42" s="33"/>
    </row>
    <row r="43" spans="1:72" s="36" customFormat="1" ht="15.75" customHeight="1" thickBot="1" x14ac:dyDescent="0.3">
      <c r="A43" s="32">
        <v>43588.531157407408</v>
      </c>
      <c r="B43" s="33" t="s">
        <v>156</v>
      </c>
      <c r="C43" s="38" t="s">
        <v>157</v>
      </c>
      <c r="D43" s="33" t="s">
        <v>158</v>
      </c>
      <c r="E43" s="34">
        <v>200200295</v>
      </c>
      <c r="F43" s="33" t="s">
        <v>159</v>
      </c>
      <c r="G43" s="33">
        <v>660446875</v>
      </c>
      <c r="H43" s="33" t="s">
        <v>70</v>
      </c>
      <c r="I43" s="35" t="s">
        <v>71</v>
      </c>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t="s">
        <v>71</v>
      </c>
      <c r="AW43" s="33" t="s">
        <v>91</v>
      </c>
      <c r="AX43" s="33" t="s">
        <v>71</v>
      </c>
      <c r="AY43" s="33" t="s">
        <v>75</v>
      </c>
      <c r="AZ43" s="33" t="s">
        <v>91</v>
      </c>
      <c r="BA43" s="33" t="s">
        <v>71</v>
      </c>
      <c r="BB43" s="33" t="s">
        <v>71</v>
      </c>
      <c r="BC43" s="33" t="s">
        <v>71</v>
      </c>
      <c r="BD43" s="33" t="s">
        <v>71</v>
      </c>
      <c r="BE43" s="33" t="s">
        <v>71</v>
      </c>
      <c r="BF43" s="33" t="s">
        <v>75</v>
      </c>
      <c r="BG43" s="33" t="s">
        <v>71</v>
      </c>
      <c r="BH43" s="33" t="s">
        <v>71</v>
      </c>
      <c r="BI43" s="33" t="s">
        <v>71</v>
      </c>
      <c r="BJ43" s="33" t="s">
        <v>91</v>
      </c>
      <c r="BK43" s="33" t="s">
        <v>91</v>
      </c>
      <c r="BL43" s="33" t="s">
        <v>75</v>
      </c>
      <c r="BM43" s="33" t="s">
        <v>71</v>
      </c>
      <c r="BN43" s="35" t="s">
        <v>160</v>
      </c>
      <c r="BO43" s="33"/>
      <c r="BP43" s="33"/>
      <c r="BQ43" s="33"/>
      <c r="BR43" s="33"/>
      <c r="BS43" s="33"/>
      <c r="BT43" s="33"/>
    </row>
    <row r="44" spans="1:72" s="36" customFormat="1" ht="15.75" customHeight="1" thickBot="1" x14ac:dyDescent="0.3">
      <c r="A44" s="32">
        <v>43598.543090277781</v>
      </c>
      <c r="B44" s="33" t="s">
        <v>249</v>
      </c>
      <c r="C44" s="39" t="s">
        <v>67</v>
      </c>
      <c r="D44" s="33" t="s">
        <v>250</v>
      </c>
      <c r="E44" s="34">
        <v>200201004</v>
      </c>
      <c r="F44" s="33" t="s">
        <v>251</v>
      </c>
      <c r="G44" s="33">
        <v>828766211</v>
      </c>
      <c r="H44" s="33" t="s">
        <v>70</v>
      </c>
      <c r="I44" s="33" t="s">
        <v>71</v>
      </c>
      <c r="J44" s="33" t="s">
        <v>71</v>
      </c>
      <c r="K44" s="33" t="s">
        <v>71</v>
      </c>
      <c r="L44" s="33" t="s">
        <v>71</v>
      </c>
      <c r="M44" s="33" t="s">
        <v>71</v>
      </c>
      <c r="N44" s="33" t="s">
        <v>71</v>
      </c>
      <c r="O44" s="33" t="s">
        <v>71</v>
      </c>
      <c r="P44" s="33" t="s">
        <v>71</v>
      </c>
      <c r="Q44" s="33" t="s">
        <v>71</v>
      </c>
      <c r="R44" s="33" t="s">
        <v>71</v>
      </c>
      <c r="S44" s="33" t="s">
        <v>71</v>
      </c>
      <c r="T44" s="33" t="s">
        <v>71</v>
      </c>
      <c r="U44" s="33" t="s">
        <v>71</v>
      </c>
      <c r="V44" s="33" t="s">
        <v>71</v>
      </c>
      <c r="W44" s="33" t="s">
        <v>71</v>
      </c>
      <c r="X44" s="33" t="s">
        <v>71</v>
      </c>
      <c r="Y44" s="33" t="s">
        <v>71</v>
      </c>
      <c r="Z44" s="33" t="s">
        <v>71</v>
      </c>
      <c r="AA44" s="33" t="s">
        <v>71</v>
      </c>
      <c r="AB44" s="33" t="s">
        <v>71</v>
      </c>
      <c r="AC44" s="33" t="s">
        <v>71</v>
      </c>
      <c r="AD44" s="33" t="s">
        <v>71</v>
      </c>
      <c r="AE44" s="33" t="s">
        <v>71</v>
      </c>
      <c r="AF44" s="33" t="s">
        <v>71</v>
      </c>
      <c r="AG44" s="33" t="s">
        <v>71</v>
      </c>
      <c r="AH44" s="33" t="s">
        <v>71</v>
      </c>
      <c r="AI44" s="33" t="s">
        <v>71</v>
      </c>
      <c r="AJ44" s="33" t="s">
        <v>71</v>
      </c>
      <c r="AK44" s="33" t="s">
        <v>71</v>
      </c>
      <c r="AL44" s="33" t="s">
        <v>71</v>
      </c>
      <c r="AM44" s="33" t="s">
        <v>71</v>
      </c>
      <c r="AN44" s="33" t="s">
        <v>71</v>
      </c>
      <c r="AO44" s="33" t="s">
        <v>71</v>
      </c>
      <c r="AP44" s="33" t="s">
        <v>71</v>
      </c>
      <c r="AQ44" s="33" t="s">
        <v>71</v>
      </c>
      <c r="AR44" s="33" t="s">
        <v>71</v>
      </c>
      <c r="AS44" s="33" t="s">
        <v>71</v>
      </c>
      <c r="AT44" s="33" t="s">
        <v>71</v>
      </c>
      <c r="AU44" s="33" t="s">
        <v>71</v>
      </c>
      <c r="AV44" s="33" t="s">
        <v>71</v>
      </c>
      <c r="AW44" s="33" t="s">
        <v>71</v>
      </c>
      <c r="AX44" s="33" t="s">
        <v>71</v>
      </c>
      <c r="AY44" s="33" t="s">
        <v>71</v>
      </c>
      <c r="AZ44" s="33" t="s">
        <v>71</v>
      </c>
      <c r="BA44" s="33" t="s">
        <v>71</v>
      </c>
      <c r="BB44" s="33" t="s">
        <v>71</v>
      </c>
      <c r="BC44" s="33" t="s">
        <v>71</v>
      </c>
      <c r="BD44" s="33" t="s">
        <v>71</v>
      </c>
      <c r="BE44" s="33" t="s">
        <v>71</v>
      </c>
      <c r="BF44" s="33" t="s">
        <v>71</v>
      </c>
      <c r="BG44" s="33" t="s">
        <v>71</v>
      </c>
      <c r="BH44" s="33" t="s">
        <v>71</v>
      </c>
      <c r="BI44" s="33" t="s">
        <v>71</v>
      </c>
      <c r="BJ44" s="33" t="s">
        <v>71</v>
      </c>
      <c r="BK44" s="33" t="s">
        <v>71</v>
      </c>
      <c r="BL44" s="33" t="s">
        <v>71</v>
      </c>
      <c r="BM44" s="33" t="s">
        <v>71</v>
      </c>
      <c r="BN44" s="35" t="s">
        <v>252</v>
      </c>
      <c r="BO44" s="33"/>
      <c r="BP44" s="33"/>
      <c r="BQ44" s="33"/>
      <c r="BR44" s="33"/>
      <c r="BS44" s="33"/>
      <c r="BT44" s="33"/>
    </row>
    <row r="45" spans="1:72" s="36" customFormat="1" ht="15.75" customHeight="1" thickBot="1" x14ac:dyDescent="0.3">
      <c r="A45" s="32">
        <v>43609.452685185184</v>
      </c>
      <c r="B45" s="33" t="s">
        <v>400</v>
      </c>
      <c r="C45" s="39" t="s">
        <v>67</v>
      </c>
      <c r="D45" s="33" t="s">
        <v>401</v>
      </c>
      <c r="E45" s="34">
        <v>200200035</v>
      </c>
      <c r="F45" s="33" t="s">
        <v>402</v>
      </c>
      <c r="G45" s="33">
        <v>839960643</v>
      </c>
      <c r="H45" s="33" t="s">
        <v>70</v>
      </c>
      <c r="I45" s="33" t="s">
        <v>71</v>
      </c>
      <c r="J45" s="33" t="s">
        <v>71</v>
      </c>
      <c r="K45" s="33" t="s">
        <v>71</v>
      </c>
      <c r="L45" s="33" t="s">
        <v>71</v>
      </c>
      <c r="M45" s="33" t="s">
        <v>71</v>
      </c>
      <c r="N45" s="33" t="s">
        <v>71</v>
      </c>
      <c r="O45" s="33" t="s">
        <v>71</v>
      </c>
      <c r="P45" s="33" t="s">
        <v>71</v>
      </c>
      <c r="Q45" s="33" t="s">
        <v>71</v>
      </c>
      <c r="R45" s="33" t="s">
        <v>71</v>
      </c>
      <c r="S45" s="33" t="s">
        <v>71</v>
      </c>
      <c r="T45" s="33" t="s">
        <v>71</v>
      </c>
      <c r="U45" s="33" t="s">
        <v>71</v>
      </c>
      <c r="V45" s="33" t="s">
        <v>71</v>
      </c>
      <c r="W45" s="33" t="s">
        <v>71</v>
      </c>
      <c r="X45" s="33" t="s">
        <v>71</v>
      </c>
      <c r="Y45" s="33" t="s">
        <v>71</v>
      </c>
      <c r="Z45" s="33" t="s">
        <v>71</v>
      </c>
      <c r="AA45" s="33" t="s">
        <v>71</v>
      </c>
      <c r="AB45" s="33" t="s">
        <v>71</v>
      </c>
      <c r="AC45" s="33" t="s">
        <v>71</v>
      </c>
      <c r="AD45" s="33" t="s">
        <v>71</v>
      </c>
      <c r="AE45" s="33" t="s">
        <v>71</v>
      </c>
      <c r="AF45" s="33" t="s">
        <v>71</v>
      </c>
      <c r="AG45" s="33" t="s">
        <v>71</v>
      </c>
      <c r="AH45" s="33" t="s">
        <v>71</v>
      </c>
      <c r="AI45" s="33" t="s">
        <v>71</v>
      </c>
      <c r="AJ45" s="33" t="s">
        <v>71</v>
      </c>
      <c r="AK45" s="33" t="s">
        <v>71</v>
      </c>
      <c r="AL45" s="33" t="s">
        <v>71</v>
      </c>
      <c r="AM45" s="33" t="s">
        <v>71</v>
      </c>
      <c r="AN45" s="33" t="s">
        <v>71</v>
      </c>
      <c r="AO45" s="33" t="s">
        <v>71</v>
      </c>
      <c r="AP45" s="33" t="s">
        <v>71</v>
      </c>
      <c r="AQ45" s="33" t="s">
        <v>71</v>
      </c>
      <c r="AR45" s="33" t="s">
        <v>71</v>
      </c>
      <c r="AS45" s="33" t="s">
        <v>71</v>
      </c>
      <c r="AT45" s="33" t="s">
        <v>71</v>
      </c>
      <c r="AU45" s="33" t="s">
        <v>71</v>
      </c>
      <c r="AV45" s="33" t="s">
        <v>71</v>
      </c>
      <c r="AW45" s="33" t="s">
        <v>71</v>
      </c>
      <c r="AX45" s="33" t="s">
        <v>71</v>
      </c>
      <c r="AY45" s="33" t="s">
        <v>71</v>
      </c>
      <c r="AZ45" s="33" t="s">
        <v>71</v>
      </c>
      <c r="BA45" s="33" t="s">
        <v>71</v>
      </c>
      <c r="BB45" s="33" t="s">
        <v>71</v>
      </c>
      <c r="BC45" s="33" t="s">
        <v>71</v>
      </c>
      <c r="BD45" s="33" t="s">
        <v>71</v>
      </c>
      <c r="BE45" s="33" t="s">
        <v>71</v>
      </c>
      <c r="BF45" s="33" t="s">
        <v>71</v>
      </c>
      <c r="BG45" s="33" t="s">
        <v>71</v>
      </c>
      <c r="BH45" s="33" t="s">
        <v>71</v>
      </c>
      <c r="BI45" s="33" t="s">
        <v>71</v>
      </c>
      <c r="BJ45" s="33" t="s">
        <v>71</v>
      </c>
      <c r="BK45" s="33" t="s">
        <v>71</v>
      </c>
      <c r="BL45" s="33" t="s">
        <v>71</v>
      </c>
      <c r="BM45" s="33" t="s">
        <v>71</v>
      </c>
      <c r="BN45" s="33" t="s">
        <v>403</v>
      </c>
      <c r="BO45" s="33"/>
      <c r="BP45" s="33"/>
      <c r="BQ45" s="33"/>
      <c r="BR45" s="33"/>
      <c r="BS45" s="33"/>
      <c r="BT45" s="33"/>
    </row>
    <row r="46" spans="1:72" s="36" customFormat="1" ht="15.75" customHeight="1" thickBot="1" x14ac:dyDescent="0.3">
      <c r="A46" s="32">
        <v>43585.650451388887</v>
      </c>
      <c r="B46" s="33" t="s">
        <v>141</v>
      </c>
      <c r="C46" s="39" t="s">
        <v>67</v>
      </c>
      <c r="D46" s="33" t="s">
        <v>142</v>
      </c>
      <c r="E46" s="34">
        <v>200200057</v>
      </c>
      <c r="F46" s="33" t="s">
        <v>143</v>
      </c>
      <c r="G46" s="33">
        <v>785492490</v>
      </c>
      <c r="H46" s="33" t="s">
        <v>70</v>
      </c>
      <c r="I46" s="33" t="s">
        <v>71</v>
      </c>
      <c r="J46" s="33" t="s">
        <v>71</v>
      </c>
      <c r="K46" s="33" t="s">
        <v>71</v>
      </c>
      <c r="L46" s="33" t="s">
        <v>71</v>
      </c>
      <c r="M46" s="33" t="s">
        <v>71</v>
      </c>
      <c r="N46" s="33" t="s">
        <v>71</v>
      </c>
      <c r="O46" s="33" t="s">
        <v>71</v>
      </c>
      <c r="P46" s="33" t="s">
        <v>71</v>
      </c>
      <c r="Q46" s="33" t="s">
        <v>71</v>
      </c>
      <c r="R46" s="33" t="s">
        <v>71</v>
      </c>
      <c r="S46" s="33" t="s">
        <v>71</v>
      </c>
      <c r="T46" s="33" t="s">
        <v>71</v>
      </c>
      <c r="U46" s="33" t="s">
        <v>75</v>
      </c>
      <c r="V46" s="33" t="s">
        <v>75</v>
      </c>
      <c r="W46" s="33" t="s">
        <v>75</v>
      </c>
      <c r="X46" s="33" t="s">
        <v>75</v>
      </c>
      <c r="Y46" s="33" t="s">
        <v>75</v>
      </c>
      <c r="Z46" s="33" t="s">
        <v>75</v>
      </c>
      <c r="AA46" s="33" t="s">
        <v>75</v>
      </c>
      <c r="AB46" s="33" t="s">
        <v>75</v>
      </c>
      <c r="AC46" s="33" t="s">
        <v>75</v>
      </c>
      <c r="AD46" s="33" t="s">
        <v>144</v>
      </c>
      <c r="AE46" s="33" t="s">
        <v>75</v>
      </c>
      <c r="AF46" s="33" t="s">
        <v>75</v>
      </c>
      <c r="AG46" s="33" t="s">
        <v>75</v>
      </c>
      <c r="AH46" s="33" t="s">
        <v>75</v>
      </c>
      <c r="AI46" s="33" t="s">
        <v>144</v>
      </c>
      <c r="AJ46" s="33" t="s">
        <v>144</v>
      </c>
      <c r="AK46" s="33" t="s">
        <v>75</v>
      </c>
      <c r="AL46" s="33" t="s">
        <v>144</v>
      </c>
      <c r="AM46" s="33" t="s">
        <v>144</v>
      </c>
      <c r="AN46" s="33" t="s">
        <v>144</v>
      </c>
      <c r="AO46" s="33" t="s">
        <v>145</v>
      </c>
      <c r="AP46" s="33" t="s">
        <v>75</v>
      </c>
      <c r="AQ46" s="33" t="s">
        <v>144</v>
      </c>
      <c r="AR46" s="33" t="s">
        <v>144</v>
      </c>
      <c r="AS46" s="33" t="s">
        <v>75</v>
      </c>
      <c r="AT46" s="33" t="s">
        <v>144</v>
      </c>
      <c r="AU46" s="33" t="s">
        <v>144</v>
      </c>
      <c r="AV46" s="33"/>
      <c r="AW46" s="33"/>
      <c r="AX46" s="33"/>
      <c r="AY46" s="33"/>
      <c r="AZ46" s="33"/>
      <c r="BA46" s="33"/>
      <c r="BB46" s="33"/>
      <c r="BC46" s="33"/>
      <c r="BD46" s="33"/>
      <c r="BE46" s="33"/>
      <c r="BF46" s="33"/>
      <c r="BG46" s="33"/>
      <c r="BH46" s="33"/>
      <c r="BI46" s="33"/>
      <c r="BJ46" s="33"/>
      <c r="BK46" s="33"/>
      <c r="BL46" s="33"/>
      <c r="BM46" s="33"/>
      <c r="BN46" s="35" t="s">
        <v>146</v>
      </c>
      <c r="BO46" s="33"/>
      <c r="BP46" s="33"/>
      <c r="BQ46" s="33"/>
      <c r="BR46" s="33"/>
      <c r="BS46" s="33"/>
      <c r="BT46" s="33"/>
    </row>
    <row r="47" spans="1:72" s="36" customFormat="1" ht="15.75" customHeight="1" thickBot="1" x14ac:dyDescent="0.3">
      <c r="A47" s="32">
        <v>43585.517152777778</v>
      </c>
      <c r="B47" s="33" t="s">
        <v>123</v>
      </c>
      <c r="C47" s="39" t="s">
        <v>67</v>
      </c>
      <c r="D47" s="33" t="s">
        <v>124</v>
      </c>
      <c r="E47" s="34">
        <v>200200058</v>
      </c>
      <c r="F47" s="33" t="s">
        <v>125</v>
      </c>
      <c r="G47" s="33">
        <v>732843368</v>
      </c>
      <c r="H47" s="33" t="s">
        <v>70</v>
      </c>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t="s">
        <v>71</v>
      </c>
      <c r="AW47" s="33" t="s">
        <v>75</v>
      </c>
      <c r="AX47" s="33" t="s">
        <v>75</v>
      </c>
      <c r="AY47" s="33" t="s">
        <v>71</v>
      </c>
      <c r="AZ47" s="33" t="s">
        <v>75</v>
      </c>
      <c r="BA47" s="33" t="s">
        <v>75</v>
      </c>
      <c r="BB47" s="33" t="s">
        <v>75</v>
      </c>
      <c r="BC47" s="33" t="s">
        <v>75</v>
      </c>
      <c r="BD47" s="33" t="s">
        <v>71</v>
      </c>
      <c r="BE47" s="33" t="s">
        <v>75</v>
      </c>
      <c r="BF47" s="33" t="s">
        <v>71</v>
      </c>
      <c r="BG47" s="33" t="s">
        <v>71</v>
      </c>
      <c r="BH47" s="33" t="s">
        <v>75</v>
      </c>
      <c r="BI47" s="33" t="s">
        <v>75</v>
      </c>
      <c r="BJ47" s="33" t="s">
        <v>75</v>
      </c>
      <c r="BK47" s="33" t="s">
        <v>75</v>
      </c>
      <c r="BL47" s="33" t="s">
        <v>75</v>
      </c>
      <c r="BM47" s="33" t="s">
        <v>71</v>
      </c>
      <c r="BN47" s="35" t="s">
        <v>126</v>
      </c>
      <c r="BO47" s="33"/>
      <c r="BP47" s="33"/>
      <c r="BQ47" s="33"/>
      <c r="BR47" s="33"/>
      <c r="BS47" s="33"/>
      <c r="BT47" s="33"/>
    </row>
    <row r="48" spans="1:72" s="36" customFormat="1" ht="15.75" customHeight="1" thickBot="1" x14ac:dyDescent="0.3">
      <c r="A48" s="32">
        <v>43585.602777777778</v>
      </c>
      <c r="B48" s="33" t="s">
        <v>131</v>
      </c>
      <c r="C48" s="39" t="s">
        <v>67</v>
      </c>
      <c r="D48" s="33" t="s">
        <v>132</v>
      </c>
      <c r="E48" s="34">
        <v>200200060</v>
      </c>
      <c r="F48" s="33" t="s">
        <v>133</v>
      </c>
      <c r="G48" s="33">
        <v>832445998</v>
      </c>
      <c r="H48" s="33" t="s">
        <v>70</v>
      </c>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t="s">
        <v>75</v>
      </c>
      <c r="AW48" s="33" t="s">
        <v>75</v>
      </c>
      <c r="AX48" s="33" t="s">
        <v>75</v>
      </c>
      <c r="AY48" s="33" t="s">
        <v>75</v>
      </c>
      <c r="AZ48" s="33" t="s">
        <v>75</v>
      </c>
      <c r="BA48" s="33" t="s">
        <v>75</v>
      </c>
      <c r="BB48" s="33" t="s">
        <v>75</v>
      </c>
      <c r="BC48" s="33" t="s">
        <v>71</v>
      </c>
      <c r="BD48" s="33" t="s">
        <v>75</v>
      </c>
      <c r="BE48" s="33" t="s">
        <v>71</v>
      </c>
      <c r="BF48" s="33" t="s">
        <v>75</v>
      </c>
      <c r="BG48" s="33" t="s">
        <v>71</v>
      </c>
      <c r="BH48" s="33" t="s">
        <v>71</v>
      </c>
      <c r="BI48" s="33" t="s">
        <v>75</v>
      </c>
      <c r="BJ48" s="33" t="s">
        <v>75</v>
      </c>
      <c r="BK48" s="33" t="s">
        <v>71</v>
      </c>
      <c r="BL48" s="33" t="s">
        <v>71</v>
      </c>
      <c r="BM48" s="33" t="s">
        <v>75</v>
      </c>
      <c r="BN48" s="33"/>
      <c r="BO48" s="33"/>
      <c r="BP48" s="33"/>
      <c r="BQ48" s="33"/>
      <c r="BR48" s="33"/>
      <c r="BS48" s="33"/>
      <c r="BT48" s="33"/>
    </row>
    <row r="49" spans="1:72" s="36" customFormat="1" ht="15.75" customHeight="1" thickBot="1" x14ac:dyDescent="0.3">
      <c r="A49" s="32">
        <v>43585.478761574072</v>
      </c>
      <c r="B49" s="33" t="s">
        <v>117</v>
      </c>
      <c r="C49" s="39" t="s">
        <v>67</v>
      </c>
      <c r="D49" s="33" t="s">
        <v>118</v>
      </c>
      <c r="E49" s="34">
        <v>200200096</v>
      </c>
      <c r="F49" s="33" t="s">
        <v>119</v>
      </c>
      <c r="G49" s="33">
        <v>836309775</v>
      </c>
      <c r="H49" s="33" t="s">
        <v>70</v>
      </c>
      <c r="I49" s="33" t="s">
        <v>71</v>
      </c>
      <c r="J49" s="33" t="s">
        <v>71</v>
      </c>
      <c r="K49" s="33" t="s">
        <v>71</v>
      </c>
      <c r="L49" s="33" t="s">
        <v>71</v>
      </c>
      <c r="M49" s="33" t="s">
        <v>71</v>
      </c>
      <c r="N49" s="33" t="s">
        <v>71</v>
      </c>
      <c r="O49" s="33" t="s">
        <v>71</v>
      </c>
      <c r="P49" s="33" t="s">
        <v>71</v>
      </c>
      <c r="Q49" s="33" t="s">
        <v>71</v>
      </c>
      <c r="R49" s="33" t="s">
        <v>71</v>
      </c>
      <c r="S49" s="33" t="s">
        <v>71</v>
      </c>
      <c r="T49" s="33" t="s">
        <v>71</v>
      </c>
      <c r="U49" s="33" t="s">
        <v>71</v>
      </c>
      <c r="V49" s="33" t="s">
        <v>71</v>
      </c>
      <c r="W49" s="33" t="s">
        <v>71</v>
      </c>
      <c r="X49" s="33" t="s">
        <v>71</v>
      </c>
      <c r="Y49" s="33" t="s">
        <v>71</v>
      </c>
      <c r="Z49" s="33" t="s">
        <v>71</v>
      </c>
      <c r="AA49" s="33" t="s">
        <v>71</v>
      </c>
      <c r="AB49" s="33" t="s">
        <v>71</v>
      </c>
      <c r="AC49" s="33" t="s">
        <v>71</v>
      </c>
      <c r="AD49" s="33" t="s">
        <v>71</v>
      </c>
      <c r="AE49" s="33" t="s">
        <v>71</v>
      </c>
      <c r="AF49" s="33" t="s">
        <v>71</v>
      </c>
      <c r="AG49" s="33" t="s">
        <v>71</v>
      </c>
      <c r="AH49" s="33" t="s">
        <v>71</v>
      </c>
      <c r="AI49" s="33" t="s">
        <v>71</v>
      </c>
      <c r="AJ49" s="33" t="s">
        <v>71</v>
      </c>
      <c r="AK49" s="33" t="s">
        <v>71</v>
      </c>
      <c r="AL49" s="33" t="s">
        <v>71</v>
      </c>
      <c r="AM49" s="33" t="s">
        <v>71</v>
      </c>
      <c r="AN49" s="33" t="s">
        <v>71</v>
      </c>
      <c r="AO49" s="33" t="s">
        <v>71</v>
      </c>
      <c r="AP49" s="33" t="s">
        <v>71</v>
      </c>
      <c r="AQ49" s="33" t="s">
        <v>71</v>
      </c>
      <c r="AR49" s="33" t="s">
        <v>71</v>
      </c>
      <c r="AS49" s="33" t="s">
        <v>71</v>
      </c>
      <c r="AT49" s="33" t="s">
        <v>71</v>
      </c>
      <c r="AU49" s="35" t="s">
        <v>71</v>
      </c>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row>
    <row r="50" spans="1:72" s="36" customFormat="1" ht="15.75" customHeight="1" thickBot="1" x14ac:dyDescent="0.3">
      <c r="A50" s="32">
        <v>43593.858124999999</v>
      </c>
      <c r="B50" s="33" t="s">
        <v>208</v>
      </c>
      <c r="C50" s="39" t="s">
        <v>67</v>
      </c>
      <c r="D50" s="33" t="s">
        <v>209</v>
      </c>
      <c r="E50" s="34">
        <v>200200199</v>
      </c>
      <c r="F50" s="33" t="s">
        <v>210</v>
      </c>
      <c r="G50" s="33">
        <v>837831089</v>
      </c>
      <c r="H50" s="33" t="s">
        <v>70</v>
      </c>
      <c r="I50" s="33" t="s">
        <v>71</v>
      </c>
      <c r="J50" s="33" t="s">
        <v>75</v>
      </c>
      <c r="K50" s="33" t="s">
        <v>75</v>
      </c>
      <c r="L50" s="33" t="s">
        <v>71</v>
      </c>
      <c r="M50" s="33" t="s">
        <v>71</v>
      </c>
      <c r="N50" s="33" t="s">
        <v>71</v>
      </c>
      <c r="O50" s="33" t="s">
        <v>75</v>
      </c>
      <c r="P50" s="33" t="s">
        <v>71</v>
      </c>
      <c r="Q50" s="33" t="s">
        <v>71</v>
      </c>
      <c r="R50" s="33" t="s">
        <v>71</v>
      </c>
      <c r="S50" s="33" t="s">
        <v>75</v>
      </c>
      <c r="T50" s="33" t="s">
        <v>71</v>
      </c>
      <c r="U50" s="33" t="s">
        <v>75</v>
      </c>
      <c r="V50" s="33" t="s">
        <v>75</v>
      </c>
      <c r="W50" s="33" t="s">
        <v>75</v>
      </c>
      <c r="X50" s="33" t="s">
        <v>75</v>
      </c>
      <c r="Y50" s="33" t="s">
        <v>75</v>
      </c>
      <c r="Z50" s="33" t="s">
        <v>75</v>
      </c>
      <c r="AA50" s="33" t="s">
        <v>75</v>
      </c>
      <c r="AB50" s="33" t="s">
        <v>71</v>
      </c>
      <c r="AC50" s="33" t="s">
        <v>71</v>
      </c>
      <c r="AD50" s="33" t="s">
        <v>75</v>
      </c>
      <c r="AE50" s="33" t="s">
        <v>71</v>
      </c>
      <c r="AF50" s="33" t="s">
        <v>75</v>
      </c>
      <c r="AG50" s="33" t="s">
        <v>75</v>
      </c>
      <c r="AH50" s="33" t="s">
        <v>75</v>
      </c>
      <c r="AI50" s="33" t="s">
        <v>71</v>
      </c>
      <c r="AJ50" s="33" t="s">
        <v>75</v>
      </c>
      <c r="AK50" s="33" t="s">
        <v>75</v>
      </c>
      <c r="AL50" s="33" t="s">
        <v>71</v>
      </c>
      <c r="AM50" s="33" t="s">
        <v>71</v>
      </c>
      <c r="AN50" s="33" t="s">
        <v>75</v>
      </c>
      <c r="AO50" s="33" t="s">
        <v>75</v>
      </c>
      <c r="AP50" s="33" t="s">
        <v>71</v>
      </c>
      <c r="AQ50" s="33" t="s">
        <v>75</v>
      </c>
      <c r="AR50" s="33" t="s">
        <v>75</v>
      </c>
      <c r="AS50" s="33" t="s">
        <v>75</v>
      </c>
      <c r="AT50" s="33" t="s">
        <v>71</v>
      </c>
      <c r="AU50" s="33" t="s">
        <v>75</v>
      </c>
      <c r="AV50" s="33"/>
      <c r="AW50" s="33"/>
      <c r="AX50" s="33"/>
      <c r="AY50" s="33"/>
      <c r="AZ50" s="33"/>
      <c r="BA50" s="33"/>
      <c r="BB50" s="33"/>
      <c r="BC50" s="33"/>
      <c r="BD50" s="33"/>
      <c r="BE50" s="33"/>
      <c r="BF50" s="33"/>
      <c r="BG50" s="33"/>
      <c r="BH50" s="33"/>
      <c r="BI50" s="33"/>
      <c r="BJ50" s="33"/>
      <c r="BK50" s="33"/>
      <c r="BL50" s="33"/>
      <c r="BM50" s="33"/>
      <c r="BN50" s="35" t="s">
        <v>211</v>
      </c>
      <c r="BO50" s="33"/>
      <c r="BP50" s="33"/>
      <c r="BQ50" s="33"/>
      <c r="BR50" s="33"/>
      <c r="BS50" s="33"/>
      <c r="BT50" s="33"/>
    </row>
    <row r="51" spans="1:72" s="36" customFormat="1" ht="15.75" customHeight="1" thickBot="1" x14ac:dyDescent="0.3">
      <c r="A51" s="32">
        <v>43608.498877314814</v>
      </c>
      <c r="B51" s="33" t="s">
        <v>383</v>
      </c>
      <c r="C51" s="39" t="s">
        <v>67</v>
      </c>
      <c r="D51" s="33" t="s">
        <v>384</v>
      </c>
      <c r="E51" s="34">
        <v>200200203</v>
      </c>
      <c r="F51" s="33" t="s">
        <v>385</v>
      </c>
      <c r="G51" s="33">
        <v>839477972</v>
      </c>
      <c r="H51" s="33" t="s">
        <v>70</v>
      </c>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t="s">
        <v>71</v>
      </c>
      <c r="AW51" s="33" t="s">
        <v>71</v>
      </c>
      <c r="AX51" s="33" t="s">
        <v>71</v>
      </c>
      <c r="AY51" s="33" t="s">
        <v>71</v>
      </c>
      <c r="AZ51" s="33" t="s">
        <v>71</v>
      </c>
      <c r="BA51" s="33" t="s">
        <v>71</v>
      </c>
      <c r="BB51" s="33" t="s">
        <v>71</v>
      </c>
      <c r="BC51" s="33" t="s">
        <v>71</v>
      </c>
      <c r="BD51" s="33" t="s">
        <v>71</v>
      </c>
      <c r="BE51" s="33" t="s">
        <v>71</v>
      </c>
      <c r="BF51" s="33" t="s">
        <v>71</v>
      </c>
      <c r="BG51" s="33" t="s">
        <v>71</v>
      </c>
      <c r="BH51" s="33" t="s">
        <v>71</v>
      </c>
      <c r="BI51" s="33" t="s">
        <v>71</v>
      </c>
      <c r="BJ51" s="33" t="s">
        <v>71</v>
      </c>
      <c r="BK51" s="33" t="s">
        <v>71</v>
      </c>
      <c r="BL51" s="33" t="s">
        <v>71</v>
      </c>
      <c r="BM51" s="35" t="s">
        <v>71</v>
      </c>
      <c r="BN51" s="33"/>
      <c r="BO51" s="33"/>
      <c r="BP51" s="33"/>
      <c r="BQ51" s="33"/>
      <c r="BR51" s="33"/>
      <c r="BS51" s="33"/>
      <c r="BT51" s="33"/>
    </row>
    <row r="52" spans="1:72" s="36" customFormat="1" ht="15.75" customHeight="1" thickBot="1" x14ac:dyDescent="0.3">
      <c r="A52" s="32">
        <v>43609.462013888886</v>
      </c>
      <c r="B52" s="33" t="s">
        <v>404</v>
      </c>
      <c r="C52" s="39" t="s">
        <v>67</v>
      </c>
      <c r="D52" s="33" t="s">
        <v>405</v>
      </c>
      <c r="E52" s="34">
        <v>200200204</v>
      </c>
      <c r="F52" s="33" t="s">
        <v>406</v>
      </c>
      <c r="G52" s="33">
        <v>823887734</v>
      </c>
      <c r="H52" s="33" t="s">
        <v>70</v>
      </c>
      <c r="I52" s="33" t="s">
        <v>71</v>
      </c>
      <c r="J52" s="33" t="s">
        <v>71</v>
      </c>
      <c r="K52" s="33" t="s">
        <v>71</v>
      </c>
      <c r="L52" s="33" t="s">
        <v>71</v>
      </c>
      <c r="M52" s="33" t="s">
        <v>71</v>
      </c>
      <c r="N52" s="33" t="s">
        <v>71</v>
      </c>
      <c r="O52" s="33" t="s">
        <v>71</v>
      </c>
      <c r="P52" s="33" t="s">
        <v>71</v>
      </c>
      <c r="Q52" s="33" t="s">
        <v>71</v>
      </c>
      <c r="R52" s="33" t="s">
        <v>71</v>
      </c>
      <c r="S52" s="33" t="s">
        <v>71</v>
      </c>
      <c r="T52" s="33" t="s">
        <v>71</v>
      </c>
      <c r="U52" s="33" t="s">
        <v>71</v>
      </c>
      <c r="V52" s="33" t="s">
        <v>71</v>
      </c>
      <c r="W52" s="33" t="s">
        <v>71</v>
      </c>
      <c r="X52" s="33" t="s">
        <v>71</v>
      </c>
      <c r="Y52" s="33" t="s">
        <v>71</v>
      </c>
      <c r="Z52" s="33" t="s">
        <v>71</v>
      </c>
      <c r="AA52" s="33" t="s">
        <v>71</v>
      </c>
      <c r="AB52" s="33" t="s">
        <v>71</v>
      </c>
      <c r="AC52" s="33" t="s">
        <v>71</v>
      </c>
      <c r="AD52" s="33" t="s">
        <v>71</v>
      </c>
      <c r="AE52" s="33" t="s">
        <v>71</v>
      </c>
      <c r="AF52" s="33" t="s">
        <v>71</v>
      </c>
      <c r="AG52" s="33" t="s">
        <v>71</v>
      </c>
      <c r="AH52" s="33" t="s">
        <v>71</v>
      </c>
      <c r="AI52" s="33" t="s">
        <v>71</v>
      </c>
      <c r="AJ52" s="33" t="s">
        <v>71</v>
      </c>
      <c r="AK52" s="33" t="s">
        <v>71</v>
      </c>
      <c r="AL52" s="33" t="s">
        <v>71</v>
      </c>
      <c r="AM52" s="33" t="s">
        <v>71</v>
      </c>
      <c r="AN52" s="33" t="s">
        <v>71</v>
      </c>
      <c r="AO52" s="33" t="s">
        <v>71</v>
      </c>
      <c r="AP52" s="33" t="s">
        <v>71</v>
      </c>
      <c r="AQ52" s="33" t="s">
        <v>71</v>
      </c>
      <c r="AR52" s="33" t="s">
        <v>71</v>
      </c>
      <c r="AS52" s="33" t="s">
        <v>71</v>
      </c>
      <c r="AT52" s="33" t="s">
        <v>71</v>
      </c>
      <c r="AU52" s="33" t="s">
        <v>71</v>
      </c>
      <c r="AV52" s="33" t="s">
        <v>71</v>
      </c>
      <c r="AW52" s="35" t="s">
        <v>71</v>
      </c>
      <c r="AX52" s="33"/>
      <c r="AY52" s="33"/>
      <c r="AZ52" s="33"/>
      <c r="BA52" s="33"/>
      <c r="BB52" s="33"/>
      <c r="BC52" s="33"/>
      <c r="BD52" s="33"/>
      <c r="BE52" s="33"/>
      <c r="BF52" s="33"/>
      <c r="BG52" s="33"/>
      <c r="BH52" s="33"/>
      <c r="BI52" s="33"/>
      <c r="BJ52" s="33"/>
      <c r="BK52" s="33"/>
      <c r="BL52" s="33"/>
      <c r="BM52" s="33"/>
      <c r="BN52" s="33" t="s">
        <v>407</v>
      </c>
      <c r="BO52" s="33"/>
      <c r="BP52" s="33"/>
      <c r="BQ52" s="33"/>
      <c r="BR52" s="33"/>
      <c r="BS52" s="33"/>
      <c r="BT52" s="33"/>
    </row>
    <row r="53" spans="1:72" s="36" customFormat="1" ht="15.75" customHeight="1" thickBot="1" x14ac:dyDescent="0.3">
      <c r="A53" s="32">
        <v>43584.479629629626</v>
      </c>
      <c r="B53" s="33" t="s">
        <v>84</v>
      </c>
      <c r="C53" s="39" t="s">
        <v>67</v>
      </c>
      <c r="D53" s="33" t="s">
        <v>85</v>
      </c>
      <c r="E53" s="34">
        <v>200201018</v>
      </c>
      <c r="F53" s="33" t="s">
        <v>86</v>
      </c>
      <c r="G53" s="33">
        <v>824534946</v>
      </c>
      <c r="H53" s="33" t="s">
        <v>70</v>
      </c>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t="s">
        <v>71</v>
      </c>
      <c r="AW53" s="33" t="s">
        <v>71</v>
      </c>
      <c r="AX53" s="33" t="s">
        <v>71</v>
      </c>
      <c r="AY53" s="33" t="s">
        <v>71</v>
      </c>
      <c r="AZ53" s="33" t="s">
        <v>71</v>
      </c>
      <c r="BA53" s="33" t="s">
        <v>71</v>
      </c>
      <c r="BB53" s="33" t="s">
        <v>71</v>
      </c>
      <c r="BC53" s="33" t="s">
        <v>71</v>
      </c>
      <c r="BD53" s="33" t="s">
        <v>71</v>
      </c>
      <c r="BE53" s="33" t="s">
        <v>71</v>
      </c>
      <c r="BF53" s="33" t="s">
        <v>71</v>
      </c>
      <c r="BG53" s="33" t="s">
        <v>71</v>
      </c>
      <c r="BH53" s="33" t="s">
        <v>71</v>
      </c>
      <c r="BI53" s="33" t="s">
        <v>71</v>
      </c>
      <c r="BJ53" s="33" t="s">
        <v>71</v>
      </c>
      <c r="BK53" s="33" t="s">
        <v>71</v>
      </c>
      <c r="BL53" s="33" t="s">
        <v>71</v>
      </c>
      <c r="BM53" s="33" t="s">
        <v>71</v>
      </c>
      <c r="BN53" s="35" t="s">
        <v>87</v>
      </c>
      <c r="BO53" s="33"/>
      <c r="BP53" s="33"/>
      <c r="BQ53" s="33"/>
      <c r="BR53" s="33"/>
      <c r="BS53" s="33"/>
      <c r="BT53" s="33"/>
    </row>
    <row r="54" spans="1:72" s="36" customFormat="1" ht="15.75" customHeight="1" thickBot="1" x14ac:dyDescent="0.3">
      <c r="A54" s="32">
        <v>43578.370659722219</v>
      </c>
      <c r="B54" s="33" t="s">
        <v>66</v>
      </c>
      <c r="C54" s="39" t="s">
        <v>67</v>
      </c>
      <c r="D54" s="33" t="s">
        <v>68</v>
      </c>
      <c r="E54" s="34">
        <v>200200211</v>
      </c>
      <c r="F54" s="33" t="s">
        <v>69</v>
      </c>
      <c r="G54" s="33">
        <v>828219476</v>
      </c>
      <c r="H54" s="33" t="s">
        <v>70</v>
      </c>
      <c r="I54" s="33" t="s">
        <v>71</v>
      </c>
      <c r="J54" s="33" t="s">
        <v>71</v>
      </c>
      <c r="K54" s="33" t="s">
        <v>71</v>
      </c>
      <c r="L54" s="33" t="s">
        <v>71</v>
      </c>
      <c r="M54" s="33" t="s">
        <v>71</v>
      </c>
      <c r="N54" s="33" t="s">
        <v>71</v>
      </c>
      <c r="O54" s="33" t="s">
        <v>71</v>
      </c>
      <c r="P54" s="33" t="s">
        <v>71</v>
      </c>
      <c r="Q54" s="33" t="s">
        <v>71</v>
      </c>
      <c r="R54" s="33" t="s">
        <v>71</v>
      </c>
      <c r="S54" s="33" t="s">
        <v>71</v>
      </c>
      <c r="T54" s="33" t="s">
        <v>71</v>
      </c>
      <c r="U54" s="33" t="s">
        <v>71</v>
      </c>
      <c r="V54" s="33" t="s">
        <v>71</v>
      </c>
      <c r="W54" s="33" t="s">
        <v>71</v>
      </c>
      <c r="X54" s="33" t="s">
        <v>71</v>
      </c>
      <c r="Y54" s="33" t="s">
        <v>71</v>
      </c>
      <c r="Z54" s="33" t="s">
        <v>71</v>
      </c>
      <c r="AA54" s="33" t="s">
        <v>71</v>
      </c>
      <c r="AB54" s="33" t="s">
        <v>71</v>
      </c>
      <c r="AC54" s="33" t="s">
        <v>71</v>
      </c>
      <c r="AD54" s="33" t="s">
        <v>71</v>
      </c>
      <c r="AE54" s="33" t="s">
        <v>71</v>
      </c>
      <c r="AF54" s="33" t="s">
        <v>71</v>
      </c>
      <c r="AG54" s="33" t="s">
        <v>71</v>
      </c>
      <c r="AH54" s="33" t="s">
        <v>71</v>
      </c>
      <c r="AI54" s="33" t="s">
        <v>71</v>
      </c>
      <c r="AJ54" s="33" t="s">
        <v>71</v>
      </c>
      <c r="AK54" s="33" t="s">
        <v>71</v>
      </c>
      <c r="AL54" s="33" t="s">
        <v>71</v>
      </c>
      <c r="AM54" s="33" t="s">
        <v>71</v>
      </c>
      <c r="AN54" s="33" t="s">
        <v>71</v>
      </c>
      <c r="AO54" s="33" t="s">
        <v>71</v>
      </c>
      <c r="AP54" s="33" t="s">
        <v>71</v>
      </c>
      <c r="AQ54" s="33" t="s">
        <v>71</v>
      </c>
      <c r="AR54" s="33" t="s">
        <v>71</v>
      </c>
      <c r="AS54" s="33" t="s">
        <v>71</v>
      </c>
      <c r="AT54" s="33" t="s">
        <v>71</v>
      </c>
      <c r="AU54" s="35" t="s">
        <v>71</v>
      </c>
      <c r="AV54" s="33"/>
      <c r="AW54" s="33"/>
      <c r="AX54" s="33"/>
      <c r="AY54" s="33"/>
      <c r="AZ54" s="33"/>
      <c r="BA54" s="33"/>
      <c r="BB54" s="33"/>
      <c r="BC54" s="33"/>
      <c r="BD54" s="33"/>
      <c r="BE54" s="33"/>
      <c r="BF54" s="33"/>
      <c r="BG54" s="33"/>
      <c r="BH54" s="33"/>
      <c r="BI54" s="33"/>
      <c r="BJ54" s="33"/>
      <c r="BK54" s="33"/>
      <c r="BL54" s="33"/>
      <c r="BM54" s="33"/>
      <c r="BN54" s="35" t="s">
        <v>72</v>
      </c>
      <c r="BO54" s="33"/>
      <c r="BP54" s="33"/>
      <c r="BQ54" s="33"/>
      <c r="BR54" s="33"/>
      <c r="BS54" s="33"/>
      <c r="BT54" s="33"/>
    </row>
    <row r="55" spans="1:72" s="36" customFormat="1" ht="15.75" customHeight="1" thickBot="1" x14ac:dyDescent="0.3">
      <c r="A55" s="32">
        <v>43581.675775462965</v>
      </c>
      <c r="B55" s="33" t="s">
        <v>76</v>
      </c>
      <c r="C55" s="39" t="s">
        <v>67</v>
      </c>
      <c r="D55" s="33" t="s">
        <v>77</v>
      </c>
      <c r="E55" s="34">
        <v>200200260</v>
      </c>
      <c r="F55" s="33" t="s">
        <v>78</v>
      </c>
      <c r="G55" s="33">
        <v>823718676</v>
      </c>
      <c r="H55" s="33" t="s">
        <v>70</v>
      </c>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t="s">
        <v>71</v>
      </c>
      <c r="AW55" s="33" t="s">
        <v>71</v>
      </c>
      <c r="AX55" s="33" t="s">
        <v>71</v>
      </c>
      <c r="AY55" s="33" t="s">
        <v>71</v>
      </c>
      <c r="AZ55" s="33" t="s">
        <v>71</v>
      </c>
      <c r="BA55" s="33" t="s">
        <v>71</v>
      </c>
      <c r="BB55" s="33" t="s">
        <v>71</v>
      </c>
      <c r="BC55" s="33" t="s">
        <v>71</v>
      </c>
      <c r="BD55" s="33" t="s">
        <v>71</v>
      </c>
      <c r="BE55" s="33" t="s">
        <v>71</v>
      </c>
      <c r="BF55" s="33" t="s">
        <v>71</v>
      </c>
      <c r="BG55" s="33" t="s">
        <v>71</v>
      </c>
      <c r="BH55" s="33" t="s">
        <v>71</v>
      </c>
      <c r="BI55" s="33" t="s">
        <v>71</v>
      </c>
      <c r="BJ55" s="33" t="s">
        <v>71</v>
      </c>
      <c r="BK55" s="33" t="s">
        <v>71</v>
      </c>
      <c r="BL55" s="33" t="s">
        <v>71</v>
      </c>
      <c r="BM55" s="33" t="s">
        <v>71</v>
      </c>
      <c r="BN55" s="35" t="s">
        <v>79</v>
      </c>
      <c r="BO55" s="33"/>
      <c r="BP55" s="33"/>
      <c r="BQ55" s="33"/>
      <c r="BR55" s="33"/>
      <c r="BS55" s="33"/>
      <c r="BT55" s="33"/>
    </row>
    <row r="56" spans="1:72" s="36" customFormat="1" ht="15.75" customHeight="1" thickBot="1" x14ac:dyDescent="0.3">
      <c r="A56" s="32">
        <v>43584.363622685189</v>
      </c>
      <c r="B56" s="33" t="s">
        <v>80</v>
      </c>
      <c r="C56" s="39" t="s">
        <v>67</v>
      </c>
      <c r="D56" s="33" t="s">
        <v>81</v>
      </c>
      <c r="E56" s="34">
        <v>200200261</v>
      </c>
      <c r="F56" s="33" t="s">
        <v>82</v>
      </c>
      <c r="G56" s="33" t="s">
        <v>83</v>
      </c>
      <c r="H56" s="33" t="s">
        <v>70</v>
      </c>
      <c r="I56" s="33" t="s">
        <v>71</v>
      </c>
      <c r="J56" s="33" t="s">
        <v>71</v>
      </c>
      <c r="K56" s="33" t="s">
        <v>71</v>
      </c>
      <c r="L56" s="33" t="s">
        <v>71</v>
      </c>
      <c r="M56" s="33" t="s">
        <v>71</v>
      </c>
      <c r="N56" s="33" t="s">
        <v>71</v>
      </c>
      <c r="O56" s="33" t="s">
        <v>71</v>
      </c>
      <c r="P56" s="33" t="s">
        <v>71</v>
      </c>
      <c r="Q56" s="33" t="s">
        <v>71</v>
      </c>
      <c r="R56" s="33" t="s">
        <v>71</v>
      </c>
      <c r="S56" s="33" t="s">
        <v>71</v>
      </c>
      <c r="T56" s="33" t="s">
        <v>71</v>
      </c>
      <c r="U56" s="33" t="s">
        <v>71</v>
      </c>
      <c r="V56" s="33" t="s">
        <v>71</v>
      </c>
      <c r="W56" s="33" t="s">
        <v>71</v>
      </c>
      <c r="X56" s="33" t="s">
        <v>71</v>
      </c>
      <c r="Y56" s="33" t="s">
        <v>71</v>
      </c>
      <c r="Z56" s="33" t="s">
        <v>71</v>
      </c>
      <c r="AA56" s="33" t="s">
        <v>71</v>
      </c>
      <c r="AB56" s="33" t="s">
        <v>71</v>
      </c>
      <c r="AC56" s="33" t="s">
        <v>71</v>
      </c>
      <c r="AD56" s="33" t="s">
        <v>71</v>
      </c>
      <c r="AE56" s="33" t="s">
        <v>71</v>
      </c>
      <c r="AF56" s="33" t="s">
        <v>71</v>
      </c>
      <c r="AG56" s="33" t="s">
        <v>71</v>
      </c>
      <c r="AH56" s="33" t="s">
        <v>71</v>
      </c>
      <c r="AI56" s="33" t="s">
        <v>71</v>
      </c>
      <c r="AJ56" s="33" t="s">
        <v>71</v>
      </c>
      <c r="AK56" s="33" t="s">
        <v>71</v>
      </c>
      <c r="AL56" s="33" t="s">
        <v>71</v>
      </c>
      <c r="AM56" s="33" t="s">
        <v>71</v>
      </c>
      <c r="AN56" s="33" t="s">
        <v>71</v>
      </c>
      <c r="AO56" s="33" t="s">
        <v>71</v>
      </c>
      <c r="AP56" s="33" t="s">
        <v>71</v>
      </c>
      <c r="AQ56" s="33" t="s">
        <v>71</v>
      </c>
      <c r="AR56" s="33" t="s">
        <v>71</v>
      </c>
      <c r="AS56" s="33" t="s">
        <v>71</v>
      </c>
      <c r="AT56" s="33" t="s">
        <v>71</v>
      </c>
      <c r="AU56" s="35" t="s">
        <v>71</v>
      </c>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row>
    <row r="57" spans="1:72" s="36" customFormat="1" ht="15.75" customHeight="1" thickBot="1" x14ac:dyDescent="0.3">
      <c r="A57" s="32">
        <v>43592.596273148149</v>
      </c>
      <c r="B57" s="33" t="s">
        <v>205</v>
      </c>
      <c r="C57" s="39" t="s">
        <v>67</v>
      </c>
      <c r="D57" s="33" t="s">
        <v>206</v>
      </c>
      <c r="E57" s="34">
        <v>200200290</v>
      </c>
      <c r="F57" s="33" t="s">
        <v>323</v>
      </c>
      <c r="G57" s="33">
        <v>603281307</v>
      </c>
      <c r="H57" s="33" t="s">
        <v>70</v>
      </c>
      <c r="I57" s="35" t="s">
        <v>71</v>
      </c>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t="s">
        <v>71</v>
      </c>
      <c r="AW57" s="33" t="s">
        <v>71</v>
      </c>
      <c r="AX57" s="33" t="s">
        <v>71</v>
      </c>
      <c r="AY57" s="33" t="s">
        <v>71</v>
      </c>
      <c r="AZ57" s="33" t="s">
        <v>71</v>
      </c>
      <c r="BA57" s="33" t="s">
        <v>71</v>
      </c>
      <c r="BB57" s="33" t="s">
        <v>71</v>
      </c>
      <c r="BC57" s="33" t="s">
        <v>71</v>
      </c>
      <c r="BD57" s="33" t="s">
        <v>71</v>
      </c>
      <c r="BE57" s="33" t="s">
        <v>71</v>
      </c>
      <c r="BF57" s="33" t="s">
        <v>71</v>
      </c>
      <c r="BG57" s="33" t="s">
        <v>71</v>
      </c>
      <c r="BH57" s="33" t="s">
        <v>71</v>
      </c>
      <c r="BI57" s="33" t="s">
        <v>71</v>
      </c>
      <c r="BJ57" s="33" t="s">
        <v>71</v>
      </c>
      <c r="BK57" s="33" t="s">
        <v>71</v>
      </c>
      <c r="BL57" s="33" t="s">
        <v>71</v>
      </c>
      <c r="BM57" s="33" t="s">
        <v>71</v>
      </c>
      <c r="BN57" s="35" t="s">
        <v>207</v>
      </c>
      <c r="BO57" s="33"/>
      <c r="BP57" s="33"/>
      <c r="BQ57" s="33"/>
      <c r="BR57" s="33"/>
      <c r="BS57" s="33"/>
      <c r="BT57" s="33"/>
    </row>
    <row r="58" spans="1:72" s="36" customFormat="1" ht="15.75" customHeight="1" thickBot="1" x14ac:dyDescent="0.3">
      <c r="A58" s="32">
        <v>43608.612719907411</v>
      </c>
      <c r="B58" s="33" t="s">
        <v>386</v>
      </c>
      <c r="C58" s="39" t="s">
        <v>67</v>
      </c>
      <c r="D58" s="33" t="s">
        <v>387</v>
      </c>
      <c r="E58" s="34">
        <v>200201078</v>
      </c>
      <c r="F58" s="33" t="s">
        <v>388</v>
      </c>
      <c r="G58" s="33" t="s">
        <v>389</v>
      </c>
      <c r="H58" s="33" t="s">
        <v>70</v>
      </c>
      <c r="I58" s="33" t="s">
        <v>71</v>
      </c>
      <c r="J58" s="33" t="s">
        <v>71</v>
      </c>
      <c r="K58" s="33" t="s">
        <v>71</v>
      </c>
      <c r="L58" s="33" t="s">
        <v>71</v>
      </c>
      <c r="M58" s="33" t="s">
        <v>71</v>
      </c>
      <c r="N58" s="33" t="s">
        <v>71</v>
      </c>
      <c r="O58" s="33" t="s">
        <v>71</v>
      </c>
      <c r="P58" s="33" t="s">
        <v>71</v>
      </c>
      <c r="Q58" s="33" t="s">
        <v>71</v>
      </c>
      <c r="R58" s="33" t="s">
        <v>71</v>
      </c>
      <c r="S58" s="33" t="s">
        <v>71</v>
      </c>
      <c r="T58" s="33" t="s">
        <v>71</v>
      </c>
      <c r="U58" s="33" t="s">
        <v>71</v>
      </c>
      <c r="V58" s="33" t="s">
        <v>71</v>
      </c>
      <c r="W58" s="33" t="s">
        <v>71</v>
      </c>
      <c r="X58" s="33" t="s">
        <v>71</v>
      </c>
      <c r="Y58" s="33" t="s">
        <v>71</v>
      </c>
      <c r="Z58" s="33" t="s">
        <v>71</v>
      </c>
      <c r="AA58" s="33" t="s">
        <v>71</v>
      </c>
      <c r="AB58" s="33" t="s">
        <v>71</v>
      </c>
      <c r="AC58" s="33" t="s">
        <v>71</v>
      </c>
      <c r="AD58" s="33" t="s">
        <v>71</v>
      </c>
      <c r="AE58" s="33" t="s">
        <v>71</v>
      </c>
      <c r="AF58" s="33" t="s">
        <v>71</v>
      </c>
      <c r="AG58" s="33" t="s">
        <v>71</v>
      </c>
      <c r="AH58" s="33" t="s">
        <v>71</v>
      </c>
      <c r="AI58" s="33" t="s">
        <v>71</v>
      </c>
      <c r="AJ58" s="33" t="s">
        <v>71</v>
      </c>
      <c r="AK58" s="33" t="s">
        <v>71</v>
      </c>
      <c r="AL58" s="33" t="s">
        <v>71</v>
      </c>
      <c r="AM58" s="33" t="s">
        <v>71</v>
      </c>
      <c r="AN58" s="33" t="s">
        <v>71</v>
      </c>
      <c r="AO58" s="33" t="s">
        <v>71</v>
      </c>
      <c r="AP58" s="33" t="s">
        <v>71</v>
      </c>
      <c r="AQ58" s="33" t="s">
        <v>71</v>
      </c>
      <c r="AR58" s="33" t="s">
        <v>71</v>
      </c>
      <c r="AS58" s="33" t="s">
        <v>71</v>
      </c>
      <c r="AT58" s="33" t="s">
        <v>71</v>
      </c>
      <c r="AU58" s="35" t="s">
        <v>71</v>
      </c>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row>
    <row r="59" spans="1:72" s="36" customFormat="1" ht="15.75" customHeight="1" thickBot="1" x14ac:dyDescent="0.3">
      <c r="A59" s="32">
        <v>43588.40525462963</v>
      </c>
      <c r="B59" s="33" t="s">
        <v>153</v>
      </c>
      <c r="C59" s="39" t="s">
        <v>67</v>
      </c>
      <c r="D59" s="33" t="s">
        <v>154</v>
      </c>
      <c r="E59" s="34">
        <v>200200350</v>
      </c>
      <c r="F59" s="33" t="s">
        <v>155</v>
      </c>
      <c r="G59" s="33">
        <v>726748536</v>
      </c>
      <c r="H59" s="33" t="s">
        <v>70</v>
      </c>
      <c r="I59" s="33" t="s">
        <v>71</v>
      </c>
      <c r="J59" s="33" t="s">
        <v>71</v>
      </c>
      <c r="K59" s="33" t="s">
        <v>71</v>
      </c>
      <c r="L59" s="33" t="s">
        <v>71</v>
      </c>
      <c r="M59" s="33" t="s">
        <v>71</v>
      </c>
      <c r="N59" s="33" t="s">
        <v>71</v>
      </c>
      <c r="O59" s="33" t="s">
        <v>71</v>
      </c>
      <c r="P59" s="33" t="s">
        <v>71</v>
      </c>
      <c r="Q59" s="33" t="s">
        <v>71</v>
      </c>
      <c r="R59" s="33" t="s">
        <v>71</v>
      </c>
      <c r="S59" s="33" t="s">
        <v>71</v>
      </c>
      <c r="T59" s="33" t="s">
        <v>71</v>
      </c>
      <c r="U59" s="33" t="s">
        <v>71</v>
      </c>
      <c r="V59" s="33" t="s">
        <v>71</v>
      </c>
      <c r="W59" s="33" t="s">
        <v>71</v>
      </c>
      <c r="X59" s="33" t="s">
        <v>71</v>
      </c>
      <c r="Y59" s="33" t="s">
        <v>71</v>
      </c>
      <c r="Z59" s="33" t="s">
        <v>71</v>
      </c>
      <c r="AA59" s="33" t="s">
        <v>71</v>
      </c>
      <c r="AB59" s="33" t="s">
        <v>71</v>
      </c>
      <c r="AC59" s="33" t="s">
        <v>71</v>
      </c>
      <c r="AD59" s="33" t="s">
        <v>71</v>
      </c>
      <c r="AE59" s="33" t="s">
        <v>75</v>
      </c>
      <c r="AF59" s="33" t="s">
        <v>71</v>
      </c>
      <c r="AG59" s="33" t="s">
        <v>71</v>
      </c>
      <c r="AH59" s="33" t="s">
        <v>71</v>
      </c>
      <c r="AI59" s="33" t="s">
        <v>71</v>
      </c>
      <c r="AJ59" s="33" t="s">
        <v>75</v>
      </c>
      <c r="AK59" s="33" t="s">
        <v>71</v>
      </c>
      <c r="AL59" s="33" t="s">
        <v>71</v>
      </c>
      <c r="AM59" s="33" t="s">
        <v>71</v>
      </c>
      <c r="AN59" s="33" t="s">
        <v>75</v>
      </c>
      <c r="AO59" s="33" t="s">
        <v>71</v>
      </c>
      <c r="AP59" s="33" t="s">
        <v>75</v>
      </c>
      <c r="AQ59" s="33" t="s">
        <v>71</v>
      </c>
      <c r="AR59" s="33" t="s">
        <v>71</v>
      </c>
      <c r="AS59" s="33" t="s">
        <v>71</v>
      </c>
      <c r="AT59" s="33" t="s">
        <v>71</v>
      </c>
      <c r="AU59" s="35" t="s">
        <v>71</v>
      </c>
      <c r="AV59" s="33"/>
      <c r="AW59" s="33"/>
      <c r="AX59" s="33"/>
      <c r="AY59" s="33"/>
      <c r="AZ59" s="33"/>
      <c r="BA59" s="33"/>
      <c r="BB59" s="33"/>
      <c r="BC59" s="33"/>
      <c r="BD59" s="33"/>
      <c r="BE59" s="33"/>
      <c r="BF59" s="33"/>
      <c r="BG59" s="33"/>
      <c r="BH59" s="33"/>
      <c r="BI59" s="33"/>
      <c r="BJ59" s="33"/>
      <c r="BK59" s="33"/>
      <c r="BL59" s="33"/>
      <c r="BM59" s="33"/>
      <c r="BN59" s="35" t="s">
        <v>320</v>
      </c>
      <c r="BO59" s="33"/>
      <c r="BP59" s="33"/>
      <c r="BQ59" s="33"/>
      <c r="BR59" s="33"/>
      <c r="BS59" s="33"/>
      <c r="BT59" s="33"/>
    </row>
    <row r="60" spans="1:72" s="36" customFormat="1" ht="15.75" customHeight="1" thickBot="1" x14ac:dyDescent="0.3">
      <c r="A60" s="32">
        <v>43592.496319444443</v>
      </c>
      <c r="B60" s="33" t="s">
        <v>201</v>
      </c>
      <c r="C60" s="39" t="s">
        <v>67</v>
      </c>
      <c r="D60" s="33" t="s">
        <v>202</v>
      </c>
      <c r="E60" s="34">
        <v>200200412</v>
      </c>
      <c r="F60" s="33" t="s">
        <v>203</v>
      </c>
      <c r="G60" s="33">
        <v>828472999</v>
      </c>
      <c r="H60" s="33" t="s">
        <v>70</v>
      </c>
      <c r="I60" s="33" t="s">
        <v>75</v>
      </c>
      <c r="J60" s="33" t="s">
        <v>75</v>
      </c>
      <c r="K60" s="33" t="s">
        <v>75</v>
      </c>
      <c r="L60" s="33" t="s">
        <v>75</v>
      </c>
      <c r="M60" s="33" t="s">
        <v>75</v>
      </c>
      <c r="N60" s="33" t="s">
        <v>75</v>
      </c>
      <c r="O60" s="33" t="s">
        <v>75</v>
      </c>
      <c r="P60" s="33" t="s">
        <v>75</v>
      </c>
      <c r="Q60" s="33" t="s">
        <v>75</v>
      </c>
      <c r="R60" s="33" t="s">
        <v>75</v>
      </c>
      <c r="S60" s="33" t="s">
        <v>75</v>
      </c>
      <c r="T60" s="33" t="s">
        <v>75</v>
      </c>
      <c r="U60" s="33" t="s">
        <v>75</v>
      </c>
      <c r="V60" s="33" t="s">
        <v>75</v>
      </c>
      <c r="W60" s="33" t="s">
        <v>75</v>
      </c>
      <c r="X60" s="33" t="s">
        <v>91</v>
      </c>
      <c r="Y60" s="33" t="s">
        <v>91</v>
      </c>
      <c r="Z60" s="33" t="s">
        <v>91</v>
      </c>
      <c r="AA60" s="33" t="s">
        <v>75</v>
      </c>
      <c r="AB60" s="33" t="s">
        <v>75</v>
      </c>
      <c r="AC60" s="33" t="s">
        <v>75</v>
      </c>
      <c r="AD60" s="33" t="s">
        <v>91</v>
      </c>
      <c r="AE60" s="33" t="s">
        <v>75</v>
      </c>
      <c r="AF60" s="33" t="s">
        <v>75</v>
      </c>
      <c r="AG60" s="33" t="s">
        <v>75</v>
      </c>
      <c r="AH60" s="33" t="s">
        <v>75</v>
      </c>
      <c r="AI60" s="33" t="s">
        <v>75</v>
      </c>
      <c r="AJ60" s="33" t="s">
        <v>91</v>
      </c>
      <c r="AK60" s="33" t="s">
        <v>75</v>
      </c>
      <c r="AL60" s="33" t="s">
        <v>91</v>
      </c>
      <c r="AM60" s="33" t="s">
        <v>75</v>
      </c>
      <c r="AN60" s="33" t="s">
        <v>75</v>
      </c>
      <c r="AO60" s="33" t="s">
        <v>75</v>
      </c>
      <c r="AP60" s="33" t="s">
        <v>91</v>
      </c>
      <c r="AQ60" s="33" t="s">
        <v>75</v>
      </c>
      <c r="AR60" s="33" t="s">
        <v>91</v>
      </c>
      <c r="AS60" s="33" t="s">
        <v>91</v>
      </c>
      <c r="AT60" s="33" t="s">
        <v>91</v>
      </c>
      <c r="AU60" s="33" t="s">
        <v>75</v>
      </c>
      <c r="AV60" s="33"/>
      <c r="AW60" s="33"/>
      <c r="AX60" s="33"/>
      <c r="AY60" s="33"/>
      <c r="AZ60" s="33"/>
      <c r="BA60" s="33"/>
      <c r="BB60" s="33"/>
      <c r="BC60" s="33"/>
      <c r="BD60" s="33"/>
      <c r="BE60" s="33"/>
      <c r="BF60" s="33"/>
      <c r="BG60" s="33"/>
      <c r="BH60" s="33"/>
      <c r="BI60" s="33"/>
      <c r="BJ60" s="33"/>
      <c r="BK60" s="33"/>
      <c r="BL60" s="33"/>
      <c r="BM60" s="33"/>
      <c r="BN60" s="35" t="s">
        <v>204</v>
      </c>
      <c r="BO60" s="33"/>
      <c r="BP60" s="33"/>
      <c r="BQ60" s="33"/>
      <c r="BR60" s="33"/>
      <c r="BS60" s="33"/>
      <c r="BT60" s="33"/>
    </row>
    <row r="61" spans="1:72" s="36" customFormat="1" ht="15.75" customHeight="1" thickBot="1" x14ac:dyDescent="0.3">
      <c r="A61" s="32">
        <v>43585.557650462964</v>
      </c>
      <c r="B61" s="33" t="s">
        <v>127</v>
      </c>
      <c r="C61" s="39" t="s">
        <v>67</v>
      </c>
      <c r="D61" s="33" t="s">
        <v>128</v>
      </c>
      <c r="E61" s="34">
        <v>200201039</v>
      </c>
      <c r="F61" s="33" t="s">
        <v>129</v>
      </c>
      <c r="G61" s="33">
        <v>733431940</v>
      </c>
      <c r="H61" s="33" t="s">
        <v>70</v>
      </c>
      <c r="I61" s="33" t="s">
        <v>71</v>
      </c>
      <c r="J61" s="33" t="s">
        <v>75</v>
      </c>
      <c r="K61" s="33" t="s">
        <v>75</v>
      </c>
      <c r="L61" s="33" t="s">
        <v>71</v>
      </c>
      <c r="M61" s="33" t="s">
        <v>75</v>
      </c>
      <c r="N61" s="33" t="s">
        <v>91</v>
      </c>
      <c r="O61" s="33" t="s">
        <v>75</v>
      </c>
      <c r="P61" s="33" t="s">
        <v>71</v>
      </c>
      <c r="Q61" s="33" t="s">
        <v>71</v>
      </c>
      <c r="R61" s="33" t="s">
        <v>71</v>
      </c>
      <c r="S61" s="33" t="s">
        <v>71</v>
      </c>
      <c r="T61" s="33" t="s">
        <v>71</v>
      </c>
      <c r="U61" s="33" t="s">
        <v>71</v>
      </c>
      <c r="V61" s="33" t="s">
        <v>71</v>
      </c>
      <c r="W61" s="33" t="s">
        <v>71</v>
      </c>
      <c r="X61" s="33" t="s">
        <v>71</v>
      </c>
      <c r="Y61" s="33" t="s">
        <v>71</v>
      </c>
      <c r="Z61" s="33" t="s">
        <v>71</v>
      </c>
      <c r="AA61" s="33" t="s">
        <v>71</v>
      </c>
      <c r="AB61" s="33" t="s">
        <v>71</v>
      </c>
      <c r="AC61" s="33" t="s">
        <v>71</v>
      </c>
      <c r="AD61" s="33" t="s">
        <v>71</v>
      </c>
      <c r="AE61" s="33" t="s">
        <v>71</v>
      </c>
      <c r="AF61" s="33" t="s">
        <v>71</v>
      </c>
      <c r="AG61" s="33" t="s">
        <v>71</v>
      </c>
      <c r="AH61" s="33" t="s">
        <v>71</v>
      </c>
      <c r="AI61" s="33" t="s">
        <v>71</v>
      </c>
      <c r="AJ61" s="33" t="s">
        <v>71</v>
      </c>
      <c r="AK61" s="33" t="s">
        <v>71</v>
      </c>
      <c r="AL61" s="33" t="s">
        <v>71</v>
      </c>
      <c r="AM61" s="33" t="s">
        <v>75</v>
      </c>
      <c r="AN61" s="33" t="s">
        <v>71</v>
      </c>
      <c r="AO61" s="33" t="s">
        <v>75</v>
      </c>
      <c r="AP61" s="33" t="s">
        <v>71</v>
      </c>
      <c r="AQ61" s="33" t="s">
        <v>75</v>
      </c>
      <c r="AR61" s="33" t="s">
        <v>71</v>
      </c>
      <c r="AS61" s="33" t="s">
        <v>71</v>
      </c>
      <c r="AT61" s="33" t="s">
        <v>71</v>
      </c>
      <c r="AU61" s="35" t="s">
        <v>71</v>
      </c>
      <c r="AV61" s="33"/>
      <c r="AW61" s="33"/>
      <c r="AX61" s="33"/>
      <c r="AY61" s="33"/>
      <c r="AZ61" s="33"/>
      <c r="BA61" s="33"/>
      <c r="BB61" s="33"/>
      <c r="BC61" s="33"/>
      <c r="BD61" s="33"/>
      <c r="BE61" s="33"/>
      <c r="BF61" s="33"/>
      <c r="BG61" s="33"/>
      <c r="BH61" s="33"/>
      <c r="BI61" s="33"/>
      <c r="BJ61" s="33"/>
      <c r="BK61" s="33"/>
      <c r="BL61" s="33"/>
      <c r="BM61" s="33"/>
      <c r="BN61" s="35" t="s">
        <v>130</v>
      </c>
      <c r="BO61" s="33"/>
      <c r="BP61" s="33"/>
      <c r="BQ61" s="33"/>
      <c r="BR61" s="33"/>
      <c r="BS61" s="33"/>
      <c r="BT61" s="33"/>
    </row>
    <row r="62" spans="1:72" s="36" customFormat="1" ht="15.75" customHeight="1" thickBot="1" x14ac:dyDescent="0.3">
      <c r="A62" s="32">
        <v>43594.416030092594</v>
      </c>
      <c r="B62" s="33" t="s">
        <v>218</v>
      </c>
      <c r="C62" s="39" t="s">
        <v>67</v>
      </c>
      <c r="D62" s="33" t="s">
        <v>326</v>
      </c>
      <c r="E62" s="34">
        <v>200200565</v>
      </c>
      <c r="F62" s="33" t="s">
        <v>219</v>
      </c>
      <c r="G62" s="33">
        <v>791475533</v>
      </c>
      <c r="H62" s="33" t="s">
        <v>70</v>
      </c>
      <c r="I62" s="33" t="s">
        <v>71</v>
      </c>
      <c r="J62" s="33" t="s">
        <v>71</v>
      </c>
      <c r="K62" s="33" t="s">
        <v>71</v>
      </c>
      <c r="L62" s="33" t="s">
        <v>71</v>
      </c>
      <c r="M62" s="33" t="s">
        <v>71</v>
      </c>
      <c r="N62" s="33" t="s">
        <v>75</v>
      </c>
      <c r="O62" s="33" t="s">
        <v>75</v>
      </c>
      <c r="P62" s="33" t="s">
        <v>71</v>
      </c>
      <c r="Q62" s="33" t="s">
        <v>71</v>
      </c>
      <c r="R62" s="33" t="s">
        <v>75</v>
      </c>
      <c r="S62" s="33" t="s">
        <v>75</v>
      </c>
      <c r="T62" s="33" t="s">
        <v>71</v>
      </c>
      <c r="U62" s="33" t="s">
        <v>71</v>
      </c>
      <c r="V62" s="33" t="s">
        <v>71</v>
      </c>
      <c r="W62" s="33" t="s">
        <v>71</v>
      </c>
      <c r="X62" s="33" t="s">
        <v>71</v>
      </c>
      <c r="Y62" s="33" t="s">
        <v>71</v>
      </c>
      <c r="Z62" s="33" t="s">
        <v>71</v>
      </c>
      <c r="AA62" s="33" t="s">
        <v>71</v>
      </c>
      <c r="AB62" s="33" t="s">
        <v>71</v>
      </c>
      <c r="AC62" s="33" t="s">
        <v>71</v>
      </c>
      <c r="AD62" s="33" t="s">
        <v>71</v>
      </c>
      <c r="AE62" s="33" t="s">
        <v>71</v>
      </c>
      <c r="AF62" s="33" t="s">
        <v>71</v>
      </c>
      <c r="AG62" s="33" t="s">
        <v>75</v>
      </c>
      <c r="AH62" s="33" t="s">
        <v>71</v>
      </c>
      <c r="AI62" s="33" t="s">
        <v>75</v>
      </c>
      <c r="AJ62" s="33" t="s">
        <v>75</v>
      </c>
      <c r="AK62" s="33" t="s">
        <v>75</v>
      </c>
      <c r="AL62" s="33" t="s">
        <v>71</v>
      </c>
      <c r="AM62" s="33" t="s">
        <v>75</v>
      </c>
      <c r="AN62" s="33" t="s">
        <v>75</v>
      </c>
      <c r="AO62" s="33" t="s">
        <v>71</v>
      </c>
      <c r="AP62" s="33" t="s">
        <v>71</v>
      </c>
      <c r="AQ62" s="33" t="s">
        <v>71</v>
      </c>
      <c r="AR62" s="33" t="s">
        <v>71</v>
      </c>
      <c r="AS62" s="33" t="s">
        <v>71</v>
      </c>
      <c r="AT62" s="33" t="s">
        <v>71</v>
      </c>
      <c r="AU62" s="35" t="s">
        <v>71</v>
      </c>
      <c r="AV62" s="33"/>
      <c r="AW62" s="33"/>
      <c r="AX62" s="33"/>
      <c r="AY62" s="33"/>
      <c r="AZ62" s="33"/>
      <c r="BA62" s="33"/>
      <c r="BB62" s="33"/>
      <c r="BC62" s="33"/>
      <c r="BD62" s="33"/>
      <c r="BE62" s="33"/>
      <c r="BF62" s="33"/>
      <c r="BG62" s="33"/>
      <c r="BH62" s="33"/>
      <c r="BI62" s="33"/>
      <c r="BJ62" s="33"/>
      <c r="BK62" s="33"/>
      <c r="BL62" s="33"/>
      <c r="BM62" s="33"/>
      <c r="BN62" s="35" t="s">
        <v>220</v>
      </c>
      <c r="BO62" s="33"/>
      <c r="BP62" s="33"/>
      <c r="BQ62" s="33"/>
      <c r="BR62" s="33"/>
      <c r="BS62" s="33"/>
      <c r="BT62" s="33"/>
    </row>
    <row r="63" spans="1:72" s="36" customFormat="1" ht="15.75" customHeight="1" thickBot="1" x14ac:dyDescent="0.3">
      <c r="A63" s="32">
        <v>43594.381064814814</v>
      </c>
      <c r="B63" s="33" t="s">
        <v>212</v>
      </c>
      <c r="C63" s="39" t="s">
        <v>67</v>
      </c>
      <c r="D63" s="33" t="s">
        <v>213</v>
      </c>
      <c r="E63" s="34">
        <v>200200590</v>
      </c>
      <c r="F63" s="33" t="s">
        <v>214</v>
      </c>
      <c r="G63" s="33">
        <v>785142791</v>
      </c>
      <c r="H63" s="33" t="s">
        <v>70</v>
      </c>
      <c r="I63" s="33" t="s">
        <v>75</v>
      </c>
      <c r="J63" s="33" t="s">
        <v>91</v>
      </c>
      <c r="K63" s="33" t="s">
        <v>91</v>
      </c>
      <c r="L63" s="33" t="s">
        <v>75</v>
      </c>
      <c r="M63" s="33" t="s">
        <v>75</v>
      </c>
      <c r="N63" s="33" t="s">
        <v>91</v>
      </c>
      <c r="O63" s="33" t="s">
        <v>91</v>
      </c>
      <c r="P63" s="33" t="s">
        <v>75</v>
      </c>
      <c r="Q63" s="33" t="s">
        <v>91</v>
      </c>
      <c r="R63" s="33" t="s">
        <v>75</v>
      </c>
      <c r="S63" s="33" t="s">
        <v>91</v>
      </c>
      <c r="T63" s="33" t="s">
        <v>145</v>
      </c>
      <c r="U63" s="33" t="s">
        <v>71</v>
      </c>
      <c r="V63" s="33" t="s">
        <v>75</v>
      </c>
      <c r="W63" s="33" t="s">
        <v>75</v>
      </c>
      <c r="X63" s="33" t="s">
        <v>75</v>
      </c>
      <c r="Y63" s="33" t="s">
        <v>71</v>
      </c>
      <c r="Z63" s="33" t="s">
        <v>75</v>
      </c>
      <c r="AA63" s="33" t="s">
        <v>71</v>
      </c>
      <c r="AB63" s="33" t="s">
        <v>75</v>
      </c>
      <c r="AC63" s="33" t="s">
        <v>75</v>
      </c>
      <c r="AD63" s="33" t="s">
        <v>75</v>
      </c>
      <c r="AE63" s="33" t="s">
        <v>75</v>
      </c>
      <c r="AF63" s="33" t="s">
        <v>75</v>
      </c>
      <c r="AG63" s="33" t="s">
        <v>91</v>
      </c>
      <c r="AH63" s="33" t="s">
        <v>71</v>
      </c>
      <c r="AI63" s="33" t="s">
        <v>91</v>
      </c>
      <c r="AJ63" s="33" t="s">
        <v>75</v>
      </c>
      <c r="AK63" s="33" t="s">
        <v>71</v>
      </c>
      <c r="AL63" s="33" t="s">
        <v>71</v>
      </c>
      <c r="AM63" s="33" t="s">
        <v>91</v>
      </c>
      <c r="AN63" s="33" t="s">
        <v>71</v>
      </c>
      <c r="AO63" s="33" t="s">
        <v>71</v>
      </c>
      <c r="AP63" s="33" t="s">
        <v>91</v>
      </c>
      <c r="AQ63" s="33" t="s">
        <v>91</v>
      </c>
      <c r="AR63" s="33" t="s">
        <v>75</v>
      </c>
      <c r="AS63" s="33" t="s">
        <v>71</v>
      </c>
      <c r="AT63" s="33" t="s">
        <v>91</v>
      </c>
      <c r="AU63" s="35" t="s">
        <v>71</v>
      </c>
      <c r="AV63" s="33"/>
      <c r="AW63" s="33"/>
      <c r="AX63" s="33"/>
      <c r="AY63" s="33"/>
      <c r="AZ63" s="33"/>
      <c r="BA63" s="33"/>
      <c r="BB63" s="33"/>
      <c r="BC63" s="33"/>
      <c r="BD63" s="33"/>
      <c r="BE63" s="33"/>
      <c r="BF63" s="33"/>
      <c r="BG63" s="33"/>
      <c r="BH63" s="33"/>
      <c r="BI63" s="33"/>
      <c r="BJ63" s="33"/>
      <c r="BK63" s="33"/>
      <c r="BL63" s="33"/>
      <c r="BM63" s="33"/>
      <c r="BN63" s="35" t="s">
        <v>324</v>
      </c>
      <c r="BO63" s="33"/>
      <c r="BP63" s="33"/>
      <c r="BQ63" s="33"/>
      <c r="BR63" s="33"/>
      <c r="BS63" s="33"/>
      <c r="BT63" s="33"/>
    </row>
    <row r="64" spans="1:72" s="36" customFormat="1" ht="15.75" customHeight="1" thickBot="1" x14ac:dyDescent="0.3">
      <c r="A64" s="32">
        <v>43585.337881944448</v>
      </c>
      <c r="B64" s="33" t="s">
        <v>93</v>
      </c>
      <c r="C64" s="39" t="s">
        <v>67</v>
      </c>
      <c r="D64" s="33" t="s">
        <v>94</v>
      </c>
      <c r="E64" s="34">
        <v>200200699</v>
      </c>
      <c r="F64" s="33" t="s">
        <v>95</v>
      </c>
      <c r="G64" s="33">
        <v>737347472</v>
      </c>
      <c r="H64" s="33" t="s">
        <v>70</v>
      </c>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t="s">
        <v>71</v>
      </c>
      <c r="AW64" s="33" t="s">
        <v>71</v>
      </c>
      <c r="AX64" s="33" t="s">
        <v>71</v>
      </c>
      <c r="AY64" s="33" t="s">
        <v>71</v>
      </c>
      <c r="AZ64" s="33" t="s">
        <v>71</v>
      </c>
      <c r="BA64" s="33" t="s">
        <v>71</v>
      </c>
      <c r="BB64" s="33" t="s">
        <v>71</v>
      </c>
      <c r="BC64" s="33" t="s">
        <v>71</v>
      </c>
      <c r="BD64" s="33" t="s">
        <v>71</v>
      </c>
      <c r="BE64" s="33" t="s">
        <v>71</v>
      </c>
      <c r="BF64" s="33" t="s">
        <v>71</v>
      </c>
      <c r="BG64" s="33" t="s">
        <v>71</v>
      </c>
      <c r="BH64" s="33" t="s">
        <v>71</v>
      </c>
      <c r="BI64" s="33" t="s">
        <v>71</v>
      </c>
      <c r="BJ64" s="33" t="s">
        <v>71</v>
      </c>
      <c r="BK64" s="33" t="s">
        <v>71</v>
      </c>
      <c r="BL64" s="33" t="s">
        <v>71</v>
      </c>
      <c r="BM64" s="35" t="s">
        <v>71</v>
      </c>
      <c r="BN64" s="33"/>
      <c r="BO64" s="33"/>
      <c r="BP64" s="33"/>
      <c r="BQ64" s="33"/>
      <c r="BR64" s="33"/>
      <c r="BS64" s="33"/>
      <c r="BT64" s="33"/>
    </row>
    <row r="65" spans="1:72" s="36" customFormat="1" ht="15.75" customHeight="1" thickBot="1" x14ac:dyDescent="0.3">
      <c r="A65" s="32">
        <v>43585.408599537041</v>
      </c>
      <c r="B65" s="33" t="s">
        <v>105</v>
      </c>
      <c r="C65" s="39" t="s">
        <v>67</v>
      </c>
      <c r="D65" s="33" t="s">
        <v>106</v>
      </c>
      <c r="E65" s="34">
        <v>200200750</v>
      </c>
      <c r="F65" s="33" t="s">
        <v>107</v>
      </c>
      <c r="G65" s="33">
        <v>716728544</v>
      </c>
      <c r="H65" s="33" t="s">
        <v>70</v>
      </c>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t="s">
        <v>71</v>
      </c>
      <c r="AW65" s="33" t="s">
        <v>71</v>
      </c>
      <c r="AX65" s="33" t="s">
        <v>71</v>
      </c>
      <c r="AY65" s="33" t="s">
        <v>71</v>
      </c>
      <c r="AZ65" s="33" t="s">
        <v>71</v>
      </c>
      <c r="BA65" s="33" t="s">
        <v>71</v>
      </c>
      <c r="BB65" s="33" t="s">
        <v>71</v>
      </c>
      <c r="BC65" s="33" t="s">
        <v>71</v>
      </c>
      <c r="BD65" s="33" t="s">
        <v>71</v>
      </c>
      <c r="BE65" s="33" t="s">
        <v>71</v>
      </c>
      <c r="BF65" s="33" t="s">
        <v>71</v>
      </c>
      <c r="BG65" s="33" t="s">
        <v>71</v>
      </c>
      <c r="BH65" s="33" t="s">
        <v>71</v>
      </c>
      <c r="BI65" s="33" t="s">
        <v>71</v>
      </c>
      <c r="BJ65" s="33" t="s">
        <v>71</v>
      </c>
      <c r="BK65" s="33" t="s">
        <v>71</v>
      </c>
      <c r="BL65" s="33" t="s">
        <v>71</v>
      </c>
      <c r="BM65" s="33" t="s">
        <v>71</v>
      </c>
      <c r="BN65" s="33" t="s">
        <v>108</v>
      </c>
      <c r="BO65" s="33"/>
      <c r="BP65" s="33"/>
      <c r="BQ65" s="33"/>
      <c r="BR65" s="33"/>
      <c r="BS65" s="33"/>
      <c r="BT65" s="33"/>
    </row>
    <row r="66" spans="1:72" s="36" customFormat="1" ht="13" thickBot="1" x14ac:dyDescent="0.3">
      <c r="A66" s="32">
        <v>43608.29184027778</v>
      </c>
      <c r="B66" s="33" t="s">
        <v>342</v>
      </c>
      <c r="C66" s="39" t="s">
        <v>67</v>
      </c>
      <c r="D66" s="33" t="s">
        <v>343</v>
      </c>
      <c r="E66" s="34">
        <v>200200812</v>
      </c>
      <c r="F66" s="33" t="s">
        <v>344</v>
      </c>
      <c r="G66" s="33" t="s">
        <v>345</v>
      </c>
      <c r="H66" s="33" t="s">
        <v>70</v>
      </c>
      <c r="I66" s="33" t="s">
        <v>71</v>
      </c>
      <c r="J66" s="33" t="s">
        <v>71</v>
      </c>
      <c r="K66" s="33" t="s">
        <v>71</v>
      </c>
      <c r="L66" s="33" t="s">
        <v>71</v>
      </c>
      <c r="M66" s="33" t="s">
        <v>71</v>
      </c>
      <c r="N66" s="33" t="s">
        <v>71</v>
      </c>
      <c r="O66" s="33" t="s">
        <v>71</v>
      </c>
      <c r="P66" s="33" t="s">
        <v>71</v>
      </c>
      <c r="Q66" s="33" t="s">
        <v>71</v>
      </c>
      <c r="R66" s="33" t="s">
        <v>71</v>
      </c>
      <c r="S66" s="33" t="s">
        <v>71</v>
      </c>
      <c r="T66" s="33" t="s">
        <v>71</v>
      </c>
      <c r="U66" s="33" t="s">
        <v>71</v>
      </c>
      <c r="V66" s="33" t="s">
        <v>71</v>
      </c>
      <c r="W66" s="33" t="s">
        <v>71</v>
      </c>
      <c r="X66" s="33" t="s">
        <v>71</v>
      </c>
      <c r="Y66" s="33" t="s">
        <v>71</v>
      </c>
      <c r="Z66" s="33" t="s">
        <v>71</v>
      </c>
      <c r="AA66" s="33" t="s">
        <v>71</v>
      </c>
      <c r="AB66" s="33" t="s">
        <v>71</v>
      </c>
      <c r="AC66" s="33" t="s">
        <v>71</v>
      </c>
      <c r="AD66" s="33" t="s">
        <v>71</v>
      </c>
      <c r="AE66" s="33" t="s">
        <v>71</v>
      </c>
      <c r="AF66" s="33" t="s">
        <v>71</v>
      </c>
      <c r="AG66" s="33" t="s">
        <v>71</v>
      </c>
      <c r="AH66" s="33" t="s">
        <v>71</v>
      </c>
      <c r="AI66" s="33" t="s">
        <v>71</v>
      </c>
      <c r="AJ66" s="33" t="s">
        <v>71</v>
      </c>
      <c r="AK66" s="33" t="s">
        <v>71</v>
      </c>
      <c r="AL66" s="33" t="s">
        <v>71</v>
      </c>
      <c r="AM66" s="33" t="s">
        <v>71</v>
      </c>
      <c r="AN66" s="33" t="s">
        <v>71</v>
      </c>
      <c r="AO66" s="33" t="s">
        <v>71</v>
      </c>
      <c r="AP66" s="33" t="s">
        <v>71</v>
      </c>
      <c r="AQ66" s="33" t="s">
        <v>71</v>
      </c>
      <c r="AR66" s="33" t="s">
        <v>71</v>
      </c>
      <c r="AS66" s="33" t="s">
        <v>71</v>
      </c>
      <c r="AT66" s="33" t="s">
        <v>71</v>
      </c>
      <c r="AU66" s="35" t="s">
        <v>71</v>
      </c>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row>
    <row r="67" spans="1:72" s="36" customFormat="1" ht="13" thickBot="1" x14ac:dyDescent="0.3">
      <c r="A67" s="32">
        <v>43584.588969907411</v>
      </c>
      <c r="B67" s="33" t="s">
        <v>88</v>
      </c>
      <c r="C67" s="39" t="s">
        <v>67</v>
      </c>
      <c r="D67" s="33" t="s">
        <v>89</v>
      </c>
      <c r="E67" s="34">
        <v>200200838</v>
      </c>
      <c r="F67" s="33" t="s">
        <v>90</v>
      </c>
      <c r="G67" s="33">
        <v>737105398</v>
      </c>
      <c r="H67" s="33" t="s">
        <v>70</v>
      </c>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t="s">
        <v>75</v>
      </c>
      <c r="AW67" s="33" t="s">
        <v>91</v>
      </c>
      <c r="AX67" s="33" t="s">
        <v>71</v>
      </c>
      <c r="AY67" s="33" t="s">
        <v>71</v>
      </c>
      <c r="AZ67" s="33" t="s">
        <v>71</v>
      </c>
      <c r="BA67" s="33" t="s">
        <v>71</v>
      </c>
      <c r="BB67" s="33" t="s">
        <v>71</v>
      </c>
      <c r="BC67" s="33" t="s">
        <v>75</v>
      </c>
      <c r="BD67" s="33" t="s">
        <v>75</v>
      </c>
      <c r="BE67" s="33" t="s">
        <v>75</v>
      </c>
      <c r="BF67" s="33" t="s">
        <v>91</v>
      </c>
      <c r="BG67" s="33" t="s">
        <v>71</v>
      </c>
      <c r="BH67" s="33" t="s">
        <v>71</v>
      </c>
      <c r="BI67" s="33" t="s">
        <v>71</v>
      </c>
      <c r="BJ67" s="33" t="s">
        <v>75</v>
      </c>
      <c r="BK67" s="33" t="s">
        <v>71</v>
      </c>
      <c r="BL67" s="33" t="s">
        <v>75</v>
      </c>
      <c r="BM67" s="33" t="s">
        <v>75</v>
      </c>
      <c r="BN67" s="35" t="s">
        <v>92</v>
      </c>
      <c r="BO67" s="33"/>
      <c r="BP67" s="33"/>
      <c r="BQ67" s="33"/>
      <c r="BR67" s="33"/>
      <c r="BS67" s="33"/>
      <c r="BT67" s="33"/>
    </row>
    <row r="68" spans="1:72" s="36" customFormat="1" ht="13" thickBot="1" x14ac:dyDescent="0.3">
      <c r="A68" s="32">
        <v>43591.584699074076</v>
      </c>
      <c r="B68" s="33" t="s">
        <v>184</v>
      </c>
      <c r="C68" s="39" t="s">
        <v>67</v>
      </c>
      <c r="D68" s="33" t="s">
        <v>185</v>
      </c>
      <c r="E68" s="34">
        <v>200201047</v>
      </c>
      <c r="F68" s="33" t="s">
        <v>186</v>
      </c>
      <c r="G68" s="33">
        <v>849456385</v>
      </c>
      <c r="H68" s="33" t="s">
        <v>70</v>
      </c>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t="s">
        <v>71</v>
      </c>
      <c r="AW68" s="33" t="s">
        <v>71</v>
      </c>
      <c r="AX68" s="33" t="s">
        <v>71</v>
      </c>
      <c r="AY68" s="33" t="s">
        <v>71</v>
      </c>
      <c r="AZ68" s="33" t="s">
        <v>71</v>
      </c>
      <c r="BA68" s="33" t="s">
        <v>71</v>
      </c>
      <c r="BB68" s="33" t="s">
        <v>71</v>
      </c>
      <c r="BC68" s="33" t="s">
        <v>71</v>
      </c>
      <c r="BD68" s="33" t="s">
        <v>71</v>
      </c>
      <c r="BE68" s="33" t="s">
        <v>71</v>
      </c>
      <c r="BF68" s="33" t="s">
        <v>71</v>
      </c>
      <c r="BG68" s="33" t="s">
        <v>71</v>
      </c>
      <c r="BH68" s="33" t="s">
        <v>71</v>
      </c>
      <c r="BI68" s="33" t="s">
        <v>71</v>
      </c>
      <c r="BJ68" s="33" t="s">
        <v>71</v>
      </c>
      <c r="BK68" s="33" t="s">
        <v>71</v>
      </c>
      <c r="BL68" s="33" t="s">
        <v>71</v>
      </c>
      <c r="BM68" s="33" t="s">
        <v>71</v>
      </c>
      <c r="BN68" s="35" t="s">
        <v>187</v>
      </c>
      <c r="BO68" s="33"/>
      <c r="BP68" s="33"/>
      <c r="BQ68" s="33"/>
      <c r="BR68" s="33"/>
      <c r="BS68" s="33"/>
      <c r="BT68" s="33"/>
    </row>
    <row r="69" spans="1:72" s="36" customFormat="1" ht="13" thickBot="1" x14ac:dyDescent="0.3">
      <c r="A69" s="32">
        <v>43608.31690972222</v>
      </c>
      <c r="B69" s="33" t="s">
        <v>346</v>
      </c>
      <c r="C69" s="39" t="s">
        <v>67</v>
      </c>
      <c r="D69" s="33" t="s">
        <v>347</v>
      </c>
      <c r="E69" s="34">
        <v>200200901</v>
      </c>
      <c r="F69" s="33" t="s">
        <v>348</v>
      </c>
      <c r="G69" s="33">
        <v>834078735</v>
      </c>
      <c r="H69" s="33" t="s">
        <v>70</v>
      </c>
      <c r="I69" s="33" t="s">
        <v>71</v>
      </c>
      <c r="J69" s="33" t="s">
        <v>71</v>
      </c>
      <c r="K69" s="33" t="s">
        <v>71</v>
      </c>
      <c r="L69" s="33" t="s">
        <v>71</v>
      </c>
      <c r="M69" s="33" t="s">
        <v>71</v>
      </c>
      <c r="N69" s="33" t="s">
        <v>71</v>
      </c>
      <c r="O69" s="33" t="s">
        <v>71</v>
      </c>
      <c r="P69" s="33" t="s">
        <v>71</v>
      </c>
      <c r="Q69" s="33" t="s">
        <v>71</v>
      </c>
      <c r="R69" s="33" t="s">
        <v>71</v>
      </c>
      <c r="S69" s="33" t="s">
        <v>71</v>
      </c>
      <c r="T69" s="33" t="s">
        <v>71</v>
      </c>
      <c r="U69" s="33" t="s">
        <v>71</v>
      </c>
      <c r="V69" s="33" t="s">
        <v>71</v>
      </c>
      <c r="W69" s="33" t="s">
        <v>71</v>
      </c>
      <c r="X69" s="33" t="s">
        <v>71</v>
      </c>
      <c r="Y69" s="33" t="s">
        <v>71</v>
      </c>
      <c r="Z69" s="33" t="s">
        <v>71</v>
      </c>
      <c r="AA69" s="33" t="s">
        <v>71</v>
      </c>
      <c r="AB69" s="33" t="s">
        <v>71</v>
      </c>
      <c r="AC69" s="33" t="s">
        <v>71</v>
      </c>
      <c r="AD69" s="33" t="s">
        <v>71</v>
      </c>
      <c r="AE69" s="33" t="s">
        <v>71</v>
      </c>
      <c r="AF69" s="33" t="s">
        <v>71</v>
      </c>
      <c r="AG69" s="33" t="s">
        <v>71</v>
      </c>
      <c r="AH69" s="33" t="s">
        <v>71</v>
      </c>
      <c r="AI69" s="33" t="s">
        <v>71</v>
      </c>
      <c r="AJ69" s="33" t="s">
        <v>71</v>
      </c>
      <c r="AK69" s="33" t="s">
        <v>71</v>
      </c>
      <c r="AL69" s="33" t="s">
        <v>71</v>
      </c>
      <c r="AM69" s="33" t="s">
        <v>71</v>
      </c>
      <c r="AN69" s="33" t="s">
        <v>71</v>
      </c>
      <c r="AO69" s="33" t="s">
        <v>71</v>
      </c>
      <c r="AP69" s="33" t="s">
        <v>71</v>
      </c>
      <c r="AQ69" s="33" t="s">
        <v>71</v>
      </c>
      <c r="AR69" s="33" t="s">
        <v>71</v>
      </c>
      <c r="AS69" s="33" t="s">
        <v>71</v>
      </c>
      <c r="AT69" s="33" t="s">
        <v>71</v>
      </c>
      <c r="AU69" s="33" t="s">
        <v>71</v>
      </c>
      <c r="AV69" s="33" t="s">
        <v>71</v>
      </c>
      <c r="AW69" s="33" t="s">
        <v>71</v>
      </c>
      <c r="AX69" s="33" t="s">
        <v>71</v>
      </c>
      <c r="AY69" s="33" t="s">
        <v>71</v>
      </c>
      <c r="AZ69" s="33" t="s">
        <v>71</v>
      </c>
      <c r="BA69" s="33" t="s">
        <v>71</v>
      </c>
      <c r="BB69" s="33" t="s">
        <v>71</v>
      </c>
      <c r="BC69" s="33" t="s">
        <v>71</v>
      </c>
      <c r="BD69" s="33" t="s">
        <v>71</v>
      </c>
      <c r="BE69" s="33" t="s">
        <v>71</v>
      </c>
      <c r="BF69" s="33" t="s">
        <v>71</v>
      </c>
      <c r="BG69" s="33" t="s">
        <v>71</v>
      </c>
      <c r="BH69" s="33" t="s">
        <v>71</v>
      </c>
      <c r="BI69" s="33" t="s">
        <v>71</v>
      </c>
      <c r="BJ69" s="33" t="s">
        <v>71</v>
      </c>
      <c r="BK69" s="33" t="s">
        <v>71</v>
      </c>
      <c r="BL69" s="33" t="s">
        <v>71</v>
      </c>
      <c r="BM69" s="35" t="s">
        <v>71</v>
      </c>
      <c r="BN69" s="33"/>
      <c r="BO69" s="33"/>
      <c r="BP69" s="33"/>
      <c r="BQ69" s="33"/>
      <c r="BR69" s="33"/>
      <c r="BS69" s="33"/>
      <c r="BT69" s="33"/>
    </row>
    <row r="70" spans="1:72" s="36" customFormat="1" ht="13" thickBot="1" x14ac:dyDescent="0.3">
      <c r="A70" s="32">
        <v>43608.631898148145</v>
      </c>
      <c r="B70" s="33" t="s">
        <v>390</v>
      </c>
      <c r="C70" s="37" t="s">
        <v>97</v>
      </c>
      <c r="D70" s="33" t="s">
        <v>391</v>
      </c>
      <c r="E70" s="34">
        <v>200600021</v>
      </c>
      <c r="F70" s="33" t="s">
        <v>392</v>
      </c>
      <c r="G70" s="33">
        <v>838815546</v>
      </c>
      <c r="H70" s="33" t="s">
        <v>70</v>
      </c>
      <c r="I70" s="33" t="s">
        <v>71</v>
      </c>
      <c r="J70" s="33" t="s">
        <v>71</v>
      </c>
      <c r="K70" s="33" t="s">
        <v>71</v>
      </c>
      <c r="L70" s="33" t="s">
        <v>75</v>
      </c>
      <c r="M70" s="33" t="s">
        <v>71</v>
      </c>
      <c r="N70" s="33" t="s">
        <v>71</v>
      </c>
      <c r="O70" s="33" t="s">
        <v>71</v>
      </c>
      <c r="P70" s="33" t="s">
        <v>71</v>
      </c>
      <c r="Q70" s="33" t="s">
        <v>71</v>
      </c>
      <c r="R70" s="33" t="s">
        <v>71</v>
      </c>
      <c r="S70" s="33" t="s">
        <v>71</v>
      </c>
      <c r="T70" s="33" t="s">
        <v>71</v>
      </c>
      <c r="U70" s="33" t="s">
        <v>71</v>
      </c>
      <c r="V70" s="33" t="s">
        <v>71</v>
      </c>
      <c r="W70" s="33" t="s">
        <v>71</v>
      </c>
      <c r="X70" s="33" t="s">
        <v>75</v>
      </c>
      <c r="Y70" s="33" t="s">
        <v>75</v>
      </c>
      <c r="Z70" s="33" t="s">
        <v>71</v>
      </c>
      <c r="AA70" s="33" t="s">
        <v>71</v>
      </c>
      <c r="AB70" s="33" t="s">
        <v>71</v>
      </c>
      <c r="AC70" s="33" t="s">
        <v>71</v>
      </c>
      <c r="AD70" s="33" t="s">
        <v>75</v>
      </c>
      <c r="AE70" s="33" t="s">
        <v>71</v>
      </c>
      <c r="AF70" s="33" t="s">
        <v>71</v>
      </c>
      <c r="AG70" s="33" t="s">
        <v>71</v>
      </c>
      <c r="AH70" s="33" t="s">
        <v>71</v>
      </c>
      <c r="AI70" s="33" t="s">
        <v>71</v>
      </c>
      <c r="AJ70" s="33" t="s">
        <v>75</v>
      </c>
      <c r="AK70" s="33" t="s">
        <v>71</v>
      </c>
      <c r="AL70" s="33" t="s">
        <v>71</v>
      </c>
      <c r="AM70" s="33" t="s">
        <v>75</v>
      </c>
      <c r="AN70" s="33" t="s">
        <v>75</v>
      </c>
      <c r="AO70" s="33" t="s">
        <v>71</v>
      </c>
      <c r="AP70" s="33" t="s">
        <v>71</v>
      </c>
      <c r="AQ70" s="33" t="s">
        <v>71</v>
      </c>
      <c r="AR70" s="33" t="s">
        <v>75</v>
      </c>
      <c r="AS70" s="33" t="s">
        <v>75</v>
      </c>
      <c r="AT70" s="33" t="s">
        <v>75</v>
      </c>
      <c r="AU70" s="33" t="s">
        <v>75</v>
      </c>
      <c r="AV70" s="33"/>
      <c r="AW70" s="33"/>
      <c r="AX70" s="33"/>
      <c r="AY70" s="33"/>
      <c r="AZ70" s="33"/>
      <c r="BA70" s="33"/>
      <c r="BB70" s="33"/>
      <c r="BC70" s="33"/>
      <c r="BD70" s="33"/>
      <c r="BE70" s="33"/>
      <c r="BF70" s="33"/>
      <c r="BG70" s="33"/>
      <c r="BH70" s="33"/>
      <c r="BI70" s="33"/>
      <c r="BJ70" s="33"/>
      <c r="BK70" s="33"/>
      <c r="BL70" s="33"/>
      <c r="BM70" s="33"/>
      <c r="BN70" s="35" t="s">
        <v>393</v>
      </c>
      <c r="BO70" s="33"/>
      <c r="BP70" s="33"/>
      <c r="BQ70" s="33"/>
      <c r="BR70" s="33"/>
      <c r="BS70" s="33"/>
      <c r="BT70" s="33"/>
    </row>
    <row r="71" spans="1:72" s="36" customFormat="1" ht="13" thickBot="1" x14ac:dyDescent="0.3">
      <c r="A71" s="32">
        <v>43588.351203703707</v>
      </c>
      <c r="B71" s="33" t="s">
        <v>150</v>
      </c>
      <c r="C71" s="37" t="s">
        <v>97</v>
      </c>
      <c r="D71" s="33" t="s">
        <v>151</v>
      </c>
      <c r="E71" s="34">
        <v>200600024</v>
      </c>
      <c r="F71" s="33" t="s">
        <v>152</v>
      </c>
      <c r="G71" s="33">
        <v>846574109</v>
      </c>
      <c r="H71" s="33" t="s">
        <v>70</v>
      </c>
      <c r="I71" s="33" t="s">
        <v>71</v>
      </c>
      <c r="J71" s="33" t="s">
        <v>71</v>
      </c>
      <c r="K71" s="33" t="s">
        <v>71</v>
      </c>
      <c r="L71" s="33" t="s">
        <v>71</v>
      </c>
      <c r="M71" s="33" t="s">
        <v>71</v>
      </c>
      <c r="N71" s="33" t="s">
        <v>71</v>
      </c>
      <c r="O71" s="33" t="s">
        <v>71</v>
      </c>
      <c r="P71" s="33" t="s">
        <v>71</v>
      </c>
      <c r="Q71" s="33" t="s">
        <v>71</v>
      </c>
      <c r="R71" s="33" t="s">
        <v>71</v>
      </c>
      <c r="S71" s="33" t="s">
        <v>71</v>
      </c>
      <c r="T71" s="33" t="s">
        <v>71</v>
      </c>
      <c r="U71" s="33" t="s">
        <v>71</v>
      </c>
      <c r="V71" s="33" t="s">
        <v>71</v>
      </c>
      <c r="W71" s="33" t="s">
        <v>71</v>
      </c>
      <c r="X71" s="33" t="s">
        <v>71</v>
      </c>
      <c r="Y71" s="33" t="s">
        <v>71</v>
      </c>
      <c r="Z71" s="33" t="s">
        <v>71</v>
      </c>
      <c r="AA71" s="33" t="s">
        <v>71</v>
      </c>
      <c r="AB71" s="33" t="s">
        <v>71</v>
      </c>
      <c r="AC71" s="33" t="s">
        <v>71</v>
      </c>
      <c r="AD71" s="33" t="s">
        <v>71</v>
      </c>
      <c r="AE71" s="33" t="s">
        <v>71</v>
      </c>
      <c r="AF71" s="33" t="s">
        <v>71</v>
      </c>
      <c r="AG71" s="33" t="s">
        <v>71</v>
      </c>
      <c r="AH71" s="33" t="s">
        <v>71</v>
      </c>
      <c r="AI71" s="33" t="s">
        <v>71</v>
      </c>
      <c r="AJ71" s="33" t="s">
        <v>71</v>
      </c>
      <c r="AK71" s="33" t="s">
        <v>71</v>
      </c>
      <c r="AL71" s="33" t="s">
        <v>71</v>
      </c>
      <c r="AM71" s="33" t="s">
        <v>71</v>
      </c>
      <c r="AN71" s="33" t="s">
        <v>71</v>
      </c>
      <c r="AO71" s="33" t="s">
        <v>75</v>
      </c>
      <c r="AP71" s="33" t="s">
        <v>71</v>
      </c>
      <c r="AQ71" s="33" t="s">
        <v>71</v>
      </c>
      <c r="AR71" s="33" t="s">
        <v>71</v>
      </c>
      <c r="AS71" s="33" t="s">
        <v>71</v>
      </c>
      <c r="AT71" s="33" t="s">
        <v>71</v>
      </c>
      <c r="AU71" s="35" t="s">
        <v>71</v>
      </c>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row>
    <row r="72" spans="1:72" s="36" customFormat="1" ht="13" thickBot="1" x14ac:dyDescent="0.3">
      <c r="A72" s="32">
        <v>43608.365613425929</v>
      </c>
      <c r="B72" s="33" t="s">
        <v>352</v>
      </c>
      <c r="C72" s="37" t="s">
        <v>97</v>
      </c>
      <c r="D72" s="33" t="s">
        <v>353</v>
      </c>
      <c r="E72" s="34">
        <v>200601027</v>
      </c>
      <c r="F72" s="33" t="s">
        <v>354</v>
      </c>
      <c r="G72" s="33">
        <v>828776577</v>
      </c>
      <c r="H72" s="33" t="s">
        <v>70</v>
      </c>
      <c r="I72" s="33" t="s">
        <v>71</v>
      </c>
      <c r="J72" s="33" t="s">
        <v>71</v>
      </c>
      <c r="K72" s="33" t="s">
        <v>71</v>
      </c>
      <c r="L72" s="33" t="s">
        <v>71</v>
      </c>
      <c r="M72" s="33" t="s">
        <v>71</v>
      </c>
      <c r="N72" s="33" t="s">
        <v>71</v>
      </c>
      <c r="O72" s="33" t="s">
        <v>71</v>
      </c>
      <c r="P72" s="33" t="s">
        <v>71</v>
      </c>
      <c r="Q72" s="33" t="s">
        <v>71</v>
      </c>
      <c r="R72" s="33" t="s">
        <v>71</v>
      </c>
      <c r="S72" s="33" t="s">
        <v>71</v>
      </c>
      <c r="T72" s="35" t="s">
        <v>71</v>
      </c>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row>
    <row r="73" spans="1:72" s="36" customFormat="1" ht="13" thickBot="1" x14ac:dyDescent="0.3">
      <c r="A73" s="32">
        <v>43585.361041666663</v>
      </c>
      <c r="B73" s="33" t="s">
        <v>101</v>
      </c>
      <c r="C73" s="37" t="s">
        <v>97</v>
      </c>
      <c r="D73" s="33" t="s">
        <v>102</v>
      </c>
      <c r="E73" s="34">
        <v>200600378</v>
      </c>
      <c r="F73" s="33" t="s">
        <v>103</v>
      </c>
      <c r="G73" s="33">
        <v>832101376</v>
      </c>
      <c r="H73" s="33" t="s">
        <v>70</v>
      </c>
      <c r="I73" s="33" t="s">
        <v>71</v>
      </c>
      <c r="J73" s="33" t="s">
        <v>71</v>
      </c>
      <c r="K73" s="33" t="s">
        <v>71</v>
      </c>
      <c r="L73" s="33" t="s">
        <v>71</v>
      </c>
      <c r="M73" s="33" t="s">
        <v>71</v>
      </c>
      <c r="N73" s="33" t="s">
        <v>71</v>
      </c>
      <c r="O73" s="33" t="s">
        <v>71</v>
      </c>
      <c r="P73" s="33" t="s">
        <v>71</v>
      </c>
      <c r="Q73" s="33" t="s">
        <v>71</v>
      </c>
      <c r="R73" s="33" t="s">
        <v>71</v>
      </c>
      <c r="S73" s="33" t="s">
        <v>71</v>
      </c>
      <c r="T73" s="33" t="s">
        <v>71</v>
      </c>
      <c r="U73" s="33" t="s">
        <v>71</v>
      </c>
      <c r="V73" s="33" t="s">
        <v>71</v>
      </c>
      <c r="W73" s="33" t="s">
        <v>71</v>
      </c>
      <c r="X73" s="33" t="s">
        <v>71</v>
      </c>
      <c r="Y73" s="33" t="s">
        <v>71</v>
      </c>
      <c r="Z73" s="33" t="s">
        <v>71</v>
      </c>
      <c r="AA73" s="33" t="s">
        <v>71</v>
      </c>
      <c r="AB73" s="33" t="s">
        <v>71</v>
      </c>
      <c r="AC73" s="33" t="s">
        <v>71</v>
      </c>
      <c r="AD73" s="33" t="s">
        <v>71</v>
      </c>
      <c r="AE73" s="33" t="s">
        <v>71</v>
      </c>
      <c r="AF73" s="33" t="s">
        <v>71</v>
      </c>
      <c r="AG73" s="33" t="s">
        <v>71</v>
      </c>
      <c r="AH73" s="33" t="s">
        <v>71</v>
      </c>
      <c r="AI73" s="33" t="s">
        <v>71</v>
      </c>
      <c r="AJ73" s="33" t="s">
        <v>71</v>
      </c>
      <c r="AK73" s="33" t="s">
        <v>71</v>
      </c>
      <c r="AL73" s="33" t="s">
        <v>71</v>
      </c>
      <c r="AM73" s="33" t="s">
        <v>71</v>
      </c>
      <c r="AN73" s="33" t="s">
        <v>71</v>
      </c>
      <c r="AO73" s="33" t="s">
        <v>71</v>
      </c>
      <c r="AP73" s="33" t="s">
        <v>71</v>
      </c>
      <c r="AQ73" s="33" t="s">
        <v>71</v>
      </c>
      <c r="AR73" s="33" t="s">
        <v>71</v>
      </c>
      <c r="AS73" s="33" t="s">
        <v>71</v>
      </c>
      <c r="AT73" s="33" t="s">
        <v>71</v>
      </c>
      <c r="AU73" s="35" t="s">
        <v>71</v>
      </c>
      <c r="AV73" s="33"/>
      <c r="AW73" s="33"/>
      <c r="AX73" s="33"/>
      <c r="AY73" s="33"/>
      <c r="AZ73" s="33"/>
      <c r="BA73" s="33"/>
      <c r="BB73" s="33"/>
      <c r="BC73" s="33"/>
      <c r="BD73" s="33"/>
      <c r="BE73" s="33"/>
      <c r="BF73" s="33"/>
      <c r="BG73" s="33"/>
      <c r="BH73" s="33"/>
      <c r="BI73" s="33"/>
      <c r="BJ73" s="33"/>
      <c r="BK73" s="33"/>
      <c r="BL73" s="33"/>
      <c r="BM73" s="33"/>
      <c r="BN73" s="35" t="s">
        <v>104</v>
      </c>
      <c r="BO73" s="33"/>
      <c r="BP73" s="33"/>
      <c r="BQ73" s="33"/>
      <c r="BR73" s="33"/>
      <c r="BS73" s="33"/>
      <c r="BT73" s="33"/>
    </row>
    <row r="74" spans="1:72" s="36" customFormat="1" ht="13" thickBot="1" x14ac:dyDescent="0.3">
      <c r="A74" s="32">
        <v>43585.347094907411</v>
      </c>
      <c r="B74" s="33" t="s">
        <v>96</v>
      </c>
      <c r="C74" s="37" t="s">
        <v>97</v>
      </c>
      <c r="D74" s="33" t="s">
        <v>98</v>
      </c>
      <c r="E74" s="34">
        <v>200601105</v>
      </c>
      <c r="F74" s="33" t="s">
        <v>99</v>
      </c>
      <c r="G74" s="33">
        <v>820650040</v>
      </c>
      <c r="H74" s="33" t="s">
        <v>70</v>
      </c>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t="s">
        <v>75</v>
      </c>
      <c r="AW74" s="33" t="s">
        <v>75</v>
      </c>
      <c r="AX74" s="33" t="s">
        <v>71</v>
      </c>
      <c r="AY74" s="33" t="s">
        <v>71</v>
      </c>
      <c r="AZ74" s="33" t="s">
        <v>71</v>
      </c>
      <c r="BA74" s="33" t="s">
        <v>71</v>
      </c>
      <c r="BB74" s="33" t="s">
        <v>71</v>
      </c>
      <c r="BC74" s="33" t="s">
        <v>75</v>
      </c>
      <c r="BD74" s="33" t="s">
        <v>75</v>
      </c>
      <c r="BE74" s="33" t="s">
        <v>71</v>
      </c>
      <c r="BF74" s="33" t="s">
        <v>75</v>
      </c>
      <c r="BG74" s="33" t="s">
        <v>71</v>
      </c>
      <c r="BH74" s="35" t="s">
        <v>71</v>
      </c>
      <c r="BI74" s="33"/>
      <c r="BJ74" s="33" t="s">
        <v>75</v>
      </c>
      <c r="BK74" s="33" t="s">
        <v>71</v>
      </c>
      <c r="BL74" s="33" t="s">
        <v>75</v>
      </c>
      <c r="BM74" s="33" t="s">
        <v>75</v>
      </c>
      <c r="BN74" s="35" t="s">
        <v>100</v>
      </c>
      <c r="BO74" s="33"/>
      <c r="BP74" s="33"/>
      <c r="BQ74" s="33"/>
      <c r="BR74" s="33"/>
      <c r="BS74" s="33"/>
      <c r="BT74" s="33"/>
    </row>
    <row r="75" spans="1:72" s="36" customFormat="1" ht="13" thickBot="1" x14ac:dyDescent="0.3">
      <c r="A75" s="32">
        <v>43587.432118055556</v>
      </c>
      <c r="B75" s="33" t="s">
        <v>147</v>
      </c>
      <c r="C75" s="37" t="s">
        <v>97</v>
      </c>
      <c r="D75" s="33" t="s">
        <v>148</v>
      </c>
      <c r="E75" s="34">
        <v>200600054</v>
      </c>
      <c r="F75" s="33" t="s">
        <v>149</v>
      </c>
      <c r="G75" s="33">
        <v>716897892</v>
      </c>
      <c r="H75" s="33" t="s">
        <v>70</v>
      </c>
      <c r="I75" s="33" t="s">
        <v>75</v>
      </c>
      <c r="J75" s="33" t="s">
        <v>144</v>
      </c>
      <c r="K75" s="33" t="s">
        <v>71</v>
      </c>
      <c r="L75" s="33" t="s">
        <v>71</v>
      </c>
      <c r="M75" s="33" t="s">
        <v>91</v>
      </c>
      <c r="N75" s="33" t="s">
        <v>91</v>
      </c>
      <c r="O75" s="33" t="s">
        <v>91</v>
      </c>
      <c r="P75" s="33" t="s">
        <v>75</v>
      </c>
      <c r="Q75" s="33" t="s">
        <v>91</v>
      </c>
      <c r="R75" s="33" t="s">
        <v>91</v>
      </c>
      <c r="S75" s="33" t="s">
        <v>71</v>
      </c>
      <c r="T75" s="33" t="s">
        <v>75</v>
      </c>
      <c r="U75" s="33" t="s">
        <v>75</v>
      </c>
      <c r="V75" s="33" t="s">
        <v>71</v>
      </c>
      <c r="W75" s="33" t="s">
        <v>71</v>
      </c>
      <c r="X75" s="33" t="s">
        <v>71</v>
      </c>
      <c r="Y75" s="33" t="s">
        <v>75</v>
      </c>
      <c r="Z75" s="33" t="s">
        <v>75</v>
      </c>
      <c r="AA75" s="33" t="s">
        <v>71</v>
      </c>
      <c r="AB75" s="33" t="s">
        <v>71</v>
      </c>
      <c r="AC75" s="33" t="s">
        <v>71</v>
      </c>
      <c r="AD75" s="33" t="s">
        <v>91</v>
      </c>
      <c r="AE75" s="33" t="s">
        <v>75</v>
      </c>
      <c r="AF75" s="33" t="s">
        <v>71</v>
      </c>
      <c r="AG75" s="33" t="s">
        <v>71</v>
      </c>
      <c r="AH75" s="33" t="s">
        <v>75</v>
      </c>
      <c r="AI75" s="33" t="s">
        <v>75</v>
      </c>
      <c r="AJ75" s="33" t="s">
        <v>75</v>
      </c>
      <c r="AK75" s="33" t="s">
        <v>75</v>
      </c>
      <c r="AL75" s="33" t="s">
        <v>71</v>
      </c>
      <c r="AM75" s="33" t="s">
        <v>71</v>
      </c>
      <c r="AN75" s="33" t="s">
        <v>91</v>
      </c>
      <c r="AO75" s="33" t="s">
        <v>75</v>
      </c>
      <c r="AP75" s="33" t="s">
        <v>75</v>
      </c>
      <c r="AQ75" s="33" t="s">
        <v>71</v>
      </c>
      <c r="AR75" s="33" t="s">
        <v>71</v>
      </c>
      <c r="AS75" s="33" t="s">
        <v>71</v>
      </c>
      <c r="AT75" s="33" t="s">
        <v>71</v>
      </c>
      <c r="AU75" s="35" t="s">
        <v>71</v>
      </c>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row>
    <row r="76" spans="1:72" s="36" customFormat="1" ht="13" thickBot="1" x14ac:dyDescent="0.3">
      <c r="A76" s="32">
        <v>43609.720671296294</v>
      </c>
      <c r="B76" s="33" t="s">
        <v>411</v>
      </c>
      <c r="C76" s="37" t="s">
        <v>97</v>
      </c>
      <c r="D76" s="33" t="s">
        <v>412</v>
      </c>
      <c r="E76" s="34">
        <v>200600597</v>
      </c>
      <c r="F76" s="33" t="s">
        <v>413</v>
      </c>
      <c r="G76" s="33">
        <v>736322659</v>
      </c>
      <c r="H76" s="33" t="s">
        <v>70</v>
      </c>
      <c r="I76" s="33" t="s">
        <v>71</v>
      </c>
      <c r="J76" s="33" t="s">
        <v>71</v>
      </c>
      <c r="K76" s="33" t="s">
        <v>71</v>
      </c>
      <c r="L76" s="33" t="s">
        <v>71</v>
      </c>
      <c r="M76" s="33" t="s">
        <v>71</v>
      </c>
      <c r="N76" s="33" t="s">
        <v>71</v>
      </c>
      <c r="O76" s="33" t="s">
        <v>71</v>
      </c>
      <c r="P76" s="33" t="s">
        <v>71</v>
      </c>
      <c r="Q76" s="33" t="s">
        <v>71</v>
      </c>
      <c r="R76" s="33" t="s">
        <v>71</v>
      </c>
      <c r="S76" s="33" t="s">
        <v>71</v>
      </c>
      <c r="T76" s="33" t="s">
        <v>71</v>
      </c>
      <c r="U76" s="33" t="s">
        <v>71</v>
      </c>
      <c r="V76" s="33" t="s">
        <v>71</v>
      </c>
      <c r="W76" s="33" t="s">
        <v>71</v>
      </c>
      <c r="X76" s="33" t="s">
        <v>71</v>
      </c>
      <c r="Y76" s="33" t="s">
        <v>71</v>
      </c>
      <c r="Z76" s="33" t="s">
        <v>71</v>
      </c>
      <c r="AA76" s="33" t="s">
        <v>71</v>
      </c>
      <c r="AB76" s="33" t="s">
        <v>71</v>
      </c>
      <c r="AC76" s="33" t="s">
        <v>71</v>
      </c>
      <c r="AD76" s="33" t="s">
        <v>71</v>
      </c>
      <c r="AE76" s="33" t="s">
        <v>71</v>
      </c>
      <c r="AF76" s="33" t="s">
        <v>71</v>
      </c>
      <c r="AG76" s="33" t="s">
        <v>71</v>
      </c>
      <c r="AH76" s="33" t="s">
        <v>71</v>
      </c>
      <c r="AI76" s="33" t="s">
        <v>71</v>
      </c>
      <c r="AJ76" s="33" t="s">
        <v>71</v>
      </c>
      <c r="AK76" s="33" t="s">
        <v>71</v>
      </c>
      <c r="AL76" s="33" t="s">
        <v>71</v>
      </c>
      <c r="AM76" s="33" t="s">
        <v>71</v>
      </c>
      <c r="AN76" s="33" t="s">
        <v>71</v>
      </c>
      <c r="AO76" s="33" t="s">
        <v>71</v>
      </c>
      <c r="AP76" s="33" t="s">
        <v>71</v>
      </c>
      <c r="AQ76" s="33" t="s">
        <v>71</v>
      </c>
      <c r="AR76" s="33" t="s">
        <v>71</v>
      </c>
      <c r="AS76" s="33" t="s">
        <v>71</v>
      </c>
      <c r="AT76" s="33" t="s">
        <v>71</v>
      </c>
      <c r="AU76" s="35" t="s">
        <v>71</v>
      </c>
      <c r="AV76" s="33"/>
      <c r="AW76" s="33"/>
      <c r="AX76" s="33"/>
      <c r="AY76" s="33"/>
      <c r="AZ76" s="33"/>
      <c r="BA76" s="33"/>
      <c r="BB76" s="33"/>
      <c r="BC76" s="33"/>
      <c r="BD76" s="33"/>
      <c r="BE76" s="33"/>
      <c r="BF76" s="33"/>
      <c r="BG76" s="33"/>
      <c r="BH76" s="33"/>
      <c r="BI76" s="33"/>
      <c r="BJ76" s="33"/>
      <c r="BK76" s="33"/>
      <c r="BL76" s="33"/>
      <c r="BM76" s="33"/>
      <c r="BN76" s="35" t="s">
        <v>414</v>
      </c>
      <c r="BO76" s="33"/>
      <c r="BP76" s="33"/>
      <c r="BQ76" s="33"/>
      <c r="BR76" s="33"/>
      <c r="BS76" s="33"/>
      <c r="BT76" s="33"/>
    </row>
    <row r="77" spans="1:72" s="36" customFormat="1" ht="13" thickBot="1" x14ac:dyDescent="0.3">
      <c r="A77" s="32">
        <v>43609.497314814813</v>
      </c>
      <c r="B77" s="33" t="s">
        <v>408</v>
      </c>
      <c r="C77" s="37" t="s">
        <v>97</v>
      </c>
      <c r="D77" s="33" t="s">
        <v>409</v>
      </c>
      <c r="E77" s="34">
        <v>200600705</v>
      </c>
      <c r="F77" s="33" t="s">
        <v>410</v>
      </c>
      <c r="G77" s="33">
        <v>657255885</v>
      </c>
      <c r="H77" s="33" t="s">
        <v>70</v>
      </c>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t="s">
        <v>71</v>
      </c>
      <c r="AW77" s="33" t="s">
        <v>71</v>
      </c>
      <c r="AX77" s="33" t="s">
        <v>71</v>
      </c>
      <c r="AY77" s="33" t="s">
        <v>71</v>
      </c>
      <c r="AZ77" s="33" t="s">
        <v>71</v>
      </c>
      <c r="BA77" s="33" t="s">
        <v>71</v>
      </c>
      <c r="BB77" s="33" t="s">
        <v>71</v>
      </c>
      <c r="BC77" s="33" t="s">
        <v>71</v>
      </c>
      <c r="BD77" s="33" t="s">
        <v>71</v>
      </c>
      <c r="BE77" s="33" t="s">
        <v>71</v>
      </c>
      <c r="BF77" s="35" t="s">
        <v>71</v>
      </c>
      <c r="BG77" s="33"/>
      <c r="BH77" s="33" t="s">
        <v>71</v>
      </c>
      <c r="BI77" s="33" t="s">
        <v>91</v>
      </c>
      <c r="BJ77" s="33" t="s">
        <v>71</v>
      </c>
      <c r="BK77" s="33" t="s">
        <v>71</v>
      </c>
      <c r="BL77" s="33" t="s">
        <v>71</v>
      </c>
      <c r="BM77" s="35" t="s">
        <v>71</v>
      </c>
      <c r="BN77" s="33"/>
      <c r="BO77" s="33"/>
      <c r="BP77" s="33"/>
      <c r="BQ77" s="33"/>
      <c r="BR77" s="33"/>
      <c r="BS77" s="33"/>
      <c r="BT77" s="33"/>
    </row>
    <row r="78" spans="1:72" s="36" customFormat="1" ht="13" thickBot="1" x14ac:dyDescent="0.3">
      <c r="A78" s="32">
        <v>43608.39947916667</v>
      </c>
      <c r="B78" s="33" t="s">
        <v>362</v>
      </c>
      <c r="C78" s="37" t="s">
        <v>97</v>
      </c>
      <c r="D78" s="33" t="s">
        <v>363</v>
      </c>
      <c r="E78" s="34">
        <v>200600728</v>
      </c>
      <c r="F78" s="33" t="s">
        <v>364</v>
      </c>
      <c r="G78" s="33">
        <v>827739779</v>
      </c>
      <c r="H78" s="33" t="s">
        <v>70</v>
      </c>
      <c r="I78" s="33" t="s">
        <v>71</v>
      </c>
      <c r="J78" s="33" t="s">
        <v>71</v>
      </c>
      <c r="K78" s="33" t="s">
        <v>71</v>
      </c>
      <c r="L78" s="33" t="s">
        <v>71</v>
      </c>
      <c r="M78" s="33" t="s">
        <v>71</v>
      </c>
      <c r="N78" s="33" t="s">
        <v>71</v>
      </c>
      <c r="O78" s="33" t="s">
        <v>71</v>
      </c>
      <c r="P78" s="33" t="s">
        <v>71</v>
      </c>
      <c r="Q78" s="33" t="s">
        <v>71</v>
      </c>
      <c r="R78" s="33" t="s">
        <v>71</v>
      </c>
      <c r="S78" s="33" t="s">
        <v>71</v>
      </c>
      <c r="T78" s="33" t="s">
        <v>71</v>
      </c>
      <c r="U78" s="33" t="s">
        <v>71</v>
      </c>
      <c r="V78" s="33" t="s">
        <v>71</v>
      </c>
      <c r="W78" s="33" t="s">
        <v>71</v>
      </c>
      <c r="X78" s="33" t="s">
        <v>71</v>
      </c>
      <c r="Y78" s="33" t="s">
        <v>71</v>
      </c>
      <c r="Z78" s="33" t="s">
        <v>71</v>
      </c>
      <c r="AA78" s="33" t="s">
        <v>71</v>
      </c>
      <c r="AB78" s="33" t="s">
        <v>71</v>
      </c>
      <c r="AC78" s="33" t="s">
        <v>71</v>
      </c>
      <c r="AD78" s="33" t="s">
        <v>71</v>
      </c>
      <c r="AE78" s="33" t="s">
        <v>71</v>
      </c>
      <c r="AF78" s="35" t="s">
        <v>71</v>
      </c>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5" t="s">
        <v>365</v>
      </c>
      <c r="BO78" s="33"/>
      <c r="BP78" s="33"/>
      <c r="BQ78" s="33"/>
      <c r="BR78" s="33"/>
      <c r="BS78" s="33"/>
      <c r="BT78" s="33"/>
    </row>
    <row r="79" spans="1:72" s="36" customFormat="1" ht="13" thickBot="1" x14ac:dyDescent="0.3">
      <c r="A79" s="32">
        <v>43585.497245370374</v>
      </c>
      <c r="B79" s="33" t="s">
        <v>120</v>
      </c>
      <c r="C79" s="37" t="s">
        <v>97</v>
      </c>
      <c r="D79" s="33" t="s">
        <v>121</v>
      </c>
      <c r="E79" s="34">
        <v>200600736</v>
      </c>
      <c r="F79" s="33" t="s">
        <v>122</v>
      </c>
      <c r="G79" s="33">
        <v>827797362</v>
      </c>
      <c r="H79" s="33" t="s">
        <v>70</v>
      </c>
      <c r="I79" s="33" t="s">
        <v>75</v>
      </c>
      <c r="J79" s="33" t="s">
        <v>75</v>
      </c>
      <c r="K79" s="33" t="s">
        <v>71</v>
      </c>
      <c r="L79" s="33" t="s">
        <v>71</v>
      </c>
      <c r="M79" s="33" t="s">
        <v>75</v>
      </c>
      <c r="N79" s="33" t="s">
        <v>75</v>
      </c>
      <c r="O79" s="33" t="s">
        <v>71</v>
      </c>
      <c r="P79" s="33" t="s">
        <v>71</v>
      </c>
      <c r="Q79" s="33" t="s">
        <v>71</v>
      </c>
      <c r="R79" s="33" t="s">
        <v>75</v>
      </c>
      <c r="S79" s="33" t="s">
        <v>71</v>
      </c>
      <c r="T79" s="33" t="s">
        <v>71</v>
      </c>
      <c r="U79" s="33" t="s">
        <v>75</v>
      </c>
      <c r="V79" s="33" t="s">
        <v>71</v>
      </c>
      <c r="W79" s="33" t="s">
        <v>71</v>
      </c>
      <c r="X79" s="33" t="s">
        <v>71</v>
      </c>
      <c r="Y79" s="33" t="s">
        <v>75</v>
      </c>
      <c r="Z79" s="33" t="s">
        <v>71</v>
      </c>
      <c r="AA79" s="33" t="s">
        <v>75</v>
      </c>
      <c r="AB79" s="33" t="s">
        <v>75</v>
      </c>
      <c r="AC79" s="33" t="s">
        <v>71</v>
      </c>
      <c r="AD79" s="33" t="s">
        <v>71</v>
      </c>
      <c r="AE79" s="33" t="s">
        <v>75</v>
      </c>
      <c r="AF79" s="33" t="s">
        <v>71</v>
      </c>
      <c r="AG79" s="33" t="s">
        <v>71</v>
      </c>
      <c r="AH79" s="33" t="s">
        <v>75</v>
      </c>
      <c r="AI79" s="33" t="s">
        <v>71</v>
      </c>
      <c r="AJ79" s="33" t="s">
        <v>71</v>
      </c>
      <c r="AK79" s="33" t="s">
        <v>75</v>
      </c>
      <c r="AL79" s="33" t="s">
        <v>71</v>
      </c>
      <c r="AM79" s="33" t="s">
        <v>71</v>
      </c>
      <c r="AN79" s="33" t="s">
        <v>75</v>
      </c>
      <c r="AO79" s="33" t="s">
        <v>71</v>
      </c>
      <c r="AP79" s="33" t="s">
        <v>71</v>
      </c>
      <c r="AQ79" s="33" t="s">
        <v>71</v>
      </c>
      <c r="AR79" s="33" t="s">
        <v>75</v>
      </c>
      <c r="AS79" s="33" t="s">
        <v>75</v>
      </c>
      <c r="AT79" s="33" t="s">
        <v>71</v>
      </c>
      <c r="AU79" s="35" t="s">
        <v>71</v>
      </c>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row>
    <row r="80" spans="1:72" s="36" customFormat="1" ht="13" thickBot="1" x14ac:dyDescent="0.3">
      <c r="A80" s="32">
        <v>43608.458749999998</v>
      </c>
      <c r="B80" s="33" t="s">
        <v>373</v>
      </c>
      <c r="C80" s="37" t="s">
        <v>97</v>
      </c>
      <c r="D80" s="33" t="s">
        <v>374</v>
      </c>
      <c r="E80" s="34">
        <v>200600967</v>
      </c>
      <c r="F80" s="33" t="s">
        <v>375</v>
      </c>
      <c r="G80" s="33">
        <v>827761811</v>
      </c>
      <c r="H80" s="33" t="s">
        <v>70</v>
      </c>
      <c r="I80" s="33" t="s">
        <v>91</v>
      </c>
      <c r="J80" s="33" t="s">
        <v>145</v>
      </c>
      <c r="K80" s="33" t="s">
        <v>91</v>
      </c>
      <c r="L80" s="33" t="s">
        <v>91</v>
      </c>
      <c r="M80" s="33" t="s">
        <v>91</v>
      </c>
      <c r="N80" s="33" t="s">
        <v>145</v>
      </c>
      <c r="O80" s="33" t="s">
        <v>91</v>
      </c>
      <c r="P80" s="33" t="s">
        <v>91</v>
      </c>
      <c r="Q80" s="33" t="s">
        <v>91</v>
      </c>
      <c r="R80" s="33" t="s">
        <v>144</v>
      </c>
      <c r="S80" s="33" t="s">
        <v>91</v>
      </c>
      <c r="T80" s="33" t="s">
        <v>144</v>
      </c>
      <c r="U80" s="33" t="s">
        <v>145</v>
      </c>
      <c r="V80" s="33" t="s">
        <v>145</v>
      </c>
      <c r="W80" s="33" t="s">
        <v>145</v>
      </c>
      <c r="X80" s="33" t="s">
        <v>145</v>
      </c>
      <c r="Y80" s="33" t="s">
        <v>145</v>
      </c>
      <c r="Z80" s="33" t="s">
        <v>145</v>
      </c>
      <c r="AA80" s="33" t="s">
        <v>145</v>
      </c>
      <c r="AB80" s="33" t="s">
        <v>145</v>
      </c>
      <c r="AC80" s="33" t="s">
        <v>145</v>
      </c>
      <c r="AD80" s="33" t="s">
        <v>145</v>
      </c>
      <c r="AE80" s="33" t="s">
        <v>145</v>
      </c>
      <c r="AF80" s="33" t="s">
        <v>145</v>
      </c>
      <c r="AG80" s="33" t="s">
        <v>145</v>
      </c>
      <c r="AH80" s="33" t="s">
        <v>145</v>
      </c>
      <c r="AI80" s="33" t="s">
        <v>145</v>
      </c>
      <c r="AJ80" s="33" t="s">
        <v>145</v>
      </c>
      <c r="AK80" s="33" t="s">
        <v>145</v>
      </c>
      <c r="AL80" s="33" t="s">
        <v>145</v>
      </c>
      <c r="AM80" s="33" t="s">
        <v>145</v>
      </c>
      <c r="AN80" s="33" t="s">
        <v>145</v>
      </c>
      <c r="AO80" s="33" t="s">
        <v>145</v>
      </c>
      <c r="AP80" s="33" t="s">
        <v>145</v>
      </c>
      <c r="AQ80" s="33" t="s">
        <v>145</v>
      </c>
      <c r="AR80" s="33" t="s">
        <v>145</v>
      </c>
      <c r="AS80" s="33" t="s">
        <v>145</v>
      </c>
      <c r="AT80" s="33" t="s">
        <v>145</v>
      </c>
      <c r="AU80" s="33" t="s">
        <v>145</v>
      </c>
      <c r="AV80" s="33"/>
      <c r="AW80" s="33"/>
      <c r="AX80" s="33"/>
      <c r="AY80" s="33"/>
      <c r="AZ80" s="33"/>
      <c r="BA80" s="33"/>
      <c r="BB80" s="33"/>
      <c r="BC80" s="33"/>
      <c r="BD80" s="33"/>
      <c r="BE80" s="33"/>
      <c r="BF80" s="33"/>
      <c r="BG80" s="33"/>
      <c r="BH80" s="33"/>
      <c r="BI80" s="33"/>
      <c r="BJ80" s="33"/>
      <c r="BK80" s="33"/>
      <c r="BL80" s="33"/>
      <c r="BM80" s="33"/>
      <c r="BN80" s="35" t="s">
        <v>376</v>
      </c>
      <c r="BO80" s="33"/>
      <c r="BP80" s="33"/>
      <c r="BQ80" s="33"/>
      <c r="BR80" s="33"/>
      <c r="BS80" s="33"/>
      <c r="BT80" s="33"/>
    </row>
    <row r="81" spans="1:72" s="36" customFormat="1" ht="13" thickBot="1" x14ac:dyDescent="0.3">
      <c r="A81" s="32">
        <v>43595.558645833335</v>
      </c>
      <c r="B81" s="33" t="s">
        <v>237</v>
      </c>
      <c r="C81" s="37" t="s">
        <v>97</v>
      </c>
      <c r="D81" s="33" t="s">
        <v>238</v>
      </c>
      <c r="E81" s="34">
        <v>200600119</v>
      </c>
      <c r="F81" s="33" t="s">
        <v>239</v>
      </c>
      <c r="G81" s="33">
        <v>726383449</v>
      </c>
      <c r="H81" s="33" t="s">
        <v>70</v>
      </c>
      <c r="I81" s="33" t="s">
        <v>71</v>
      </c>
      <c r="J81" s="33" t="s">
        <v>71</v>
      </c>
      <c r="K81" s="33" t="s">
        <v>71</v>
      </c>
      <c r="L81" s="33" t="s">
        <v>71</v>
      </c>
      <c r="M81" s="33" t="s">
        <v>71</v>
      </c>
      <c r="N81" s="33" t="s">
        <v>71</v>
      </c>
      <c r="O81" s="33" t="s">
        <v>71</v>
      </c>
      <c r="P81" s="33" t="s">
        <v>71</v>
      </c>
      <c r="Q81" s="33" t="s">
        <v>75</v>
      </c>
      <c r="R81" s="33" t="s">
        <v>71</v>
      </c>
      <c r="S81" s="33" t="s">
        <v>71</v>
      </c>
      <c r="T81" s="33" t="s">
        <v>71</v>
      </c>
      <c r="U81" s="33" t="s">
        <v>71</v>
      </c>
      <c r="V81" s="33" t="s">
        <v>71</v>
      </c>
      <c r="W81" s="33" t="s">
        <v>71</v>
      </c>
      <c r="X81" s="33" t="s">
        <v>71</v>
      </c>
      <c r="Y81" s="33" t="s">
        <v>71</v>
      </c>
      <c r="Z81" s="33" t="s">
        <v>71</v>
      </c>
      <c r="AA81" s="33" t="s">
        <v>71</v>
      </c>
      <c r="AB81" s="33" t="s">
        <v>71</v>
      </c>
      <c r="AC81" s="33" t="s">
        <v>71</v>
      </c>
      <c r="AD81" s="33" t="s">
        <v>71</v>
      </c>
      <c r="AE81" s="33" t="s">
        <v>71</v>
      </c>
      <c r="AF81" s="33" t="s">
        <v>71</v>
      </c>
      <c r="AG81" s="33" t="s">
        <v>71</v>
      </c>
      <c r="AH81" s="33" t="s">
        <v>71</v>
      </c>
      <c r="AI81" s="33" t="s">
        <v>71</v>
      </c>
      <c r="AJ81" s="33" t="s">
        <v>71</v>
      </c>
      <c r="AK81" s="33" t="s">
        <v>71</v>
      </c>
      <c r="AL81" s="33" t="s">
        <v>75</v>
      </c>
      <c r="AM81" s="33" t="s">
        <v>75</v>
      </c>
      <c r="AN81" s="33" t="s">
        <v>71</v>
      </c>
      <c r="AO81" s="33" t="s">
        <v>71</v>
      </c>
      <c r="AP81" s="33" t="s">
        <v>71</v>
      </c>
      <c r="AQ81" s="33" t="s">
        <v>71</v>
      </c>
      <c r="AR81" s="33" t="s">
        <v>71</v>
      </c>
      <c r="AS81" s="33" t="s">
        <v>71</v>
      </c>
      <c r="AT81" s="33" t="s">
        <v>71</v>
      </c>
      <c r="AU81" s="35" t="s">
        <v>71</v>
      </c>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row>
    <row r="82" spans="1:72" s="36" customFormat="1" ht="13" thickBot="1" x14ac:dyDescent="0.3">
      <c r="A82" s="32">
        <v>43585.466122685182</v>
      </c>
      <c r="B82" s="33" t="s">
        <v>112</v>
      </c>
      <c r="C82" s="38" t="s">
        <v>113</v>
      </c>
      <c r="D82" s="33" t="s">
        <v>114</v>
      </c>
      <c r="E82" s="34">
        <v>200601153</v>
      </c>
      <c r="F82" s="33" t="s">
        <v>115</v>
      </c>
      <c r="G82" s="33">
        <v>725383527</v>
      </c>
      <c r="H82" s="33" t="s">
        <v>70</v>
      </c>
      <c r="I82" s="33" t="s">
        <v>71</v>
      </c>
      <c r="J82" s="33" t="s">
        <v>75</v>
      </c>
      <c r="K82" s="33" t="s">
        <v>75</v>
      </c>
      <c r="L82" s="33" t="s">
        <v>71</v>
      </c>
      <c r="M82" s="33" t="s">
        <v>71</v>
      </c>
      <c r="N82" s="33" t="s">
        <v>75</v>
      </c>
      <c r="O82" s="33" t="s">
        <v>75</v>
      </c>
      <c r="P82" s="33" t="s">
        <v>75</v>
      </c>
      <c r="Q82" s="33" t="s">
        <v>71</v>
      </c>
      <c r="R82" s="33" t="s">
        <v>75</v>
      </c>
      <c r="S82" s="33" t="s">
        <v>75</v>
      </c>
      <c r="T82" s="33" t="s">
        <v>71</v>
      </c>
      <c r="U82" s="33" t="s">
        <v>75</v>
      </c>
      <c r="V82" s="33" t="s">
        <v>71</v>
      </c>
      <c r="W82" s="33" t="s">
        <v>71</v>
      </c>
      <c r="X82" s="33" t="s">
        <v>71</v>
      </c>
      <c r="Y82" s="33" t="s">
        <v>71</v>
      </c>
      <c r="Z82" s="33" t="s">
        <v>75</v>
      </c>
      <c r="AA82" s="33" t="s">
        <v>75</v>
      </c>
      <c r="AB82" s="33" t="s">
        <v>71</v>
      </c>
      <c r="AC82" s="33" t="s">
        <v>71</v>
      </c>
      <c r="AD82" s="33" t="s">
        <v>75</v>
      </c>
      <c r="AE82" s="33" t="s">
        <v>75</v>
      </c>
      <c r="AF82" s="33" t="s">
        <v>75</v>
      </c>
      <c r="AG82" s="33" t="s">
        <v>71</v>
      </c>
      <c r="AH82" s="33" t="s">
        <v>71</v>
      </c>
      <c r="AI82" s="33" t="s">
        <v>71</v>
      </c>
      <c r="AJ82" s="33" t="s">
        <v>71</v>
      </c>
      <c r="AK82" s="33" t="s">
        <v>75</v>
      </c>
      <c r="AL82" s="33" t="s">
        <v>75</v>
      </c>
      <c r="AM82" s="33" t="s">
        <v>75</v>
      </c>
      <c r="AN82" s="33" t="s">
        <v>75</v>
      </c>
      <c r="AO82" s="33" t="s">
        <v>71</v>
      </c>
      <c r="AP82" s="33" t="s">
        <v>71</v>
      </c>
      <c r="AQ82" s="33" t="s">
        <v>71</v>
      </c>
      <c r="AR82" s="33" t="s">
        <v>75</v>
      </c>
      <c r="AS82" s="33" t="s">
        <v>71</v>
      </c>
      <c r="AT82" s="33" t="s">
        <v>75</v>
      </c>
      <c r="AU82" s="33" t="s">
        <v>71</v>
      </c>
      <c r="AV82" s="33" t="s">
        <v>71</v>
      </c>
      <c r="AW82" s="33" t="s">
        <v>71</v>
      </c>
      <c r="AX82" s="33" t="s">
        <v>71</v>
      </c>
      <c r="AY82" s="33" t="s">
        <v>75</v>
      </c>
      <c r="AZ82" s="33" t="s">
        <v>75</v>
      </c>
      <c r="BA82" s="33" t="s">
        <v>71</v>
      </c>
      <c r="BB82" s="33" t="s">
        <v>71</v>
      </c>
      <c r="BC82" s="33" t="s">
        <v>75</v>
      </c>
      <c r="BD82" s="33" t="s">
        <v>71</v>
      </c>
      <c r="BE82" s="33" t="s">
        <v>71</v>
      </c>
      <c r="BF82" s="33" t="s">
        <v>71</v>
      </c>
      <c r="BG82" s="33" t="s">
        <v>71</v>
      </c>
      <c r="BH82" s="33" t="s">
        <v>91</v>
      </c>
      <c r="BI82" s="33" t="s">
        <v>71</v>
      </c>
      <c r="BJ82" s="33" t="s">
        <v>75</v>
      </c>
      <c r="BK82" s="33" t="s">
        <v>71</v>
      </c>
      <c r="BL82" s="33" t="s">
        <v>75</v>
      </c>
      <c r="BM82" s="33" t="s">
        <v>71</v>
      </c>
      <c r="BN82" s="35" t="s">
        <v>116</v>
      </c>
      <c r="BO82" s="33"/>
      <c r="BP82" s="33"/>
      <c r="BQ82" s="33"/>
      <c r="BR82" s="33"/>
      <c r="BS82" s="33"/>
      <c r="BT82" s="33"/>
    </row>
    <row r="83" spans="1:72" s="36" customFormat="1" ht="13" thickBot="1" x14ac:dyDescent="0.3">
      <c r="A83" s="32">
        <v>43608.36241898148</v>
      </c>
      <c r="B83" s="33" t="s">
        <v>349</v>
      </c>
      <c r="C83" s="38" t="s">
        <v>113</v>
      </c>
      <c r="D83" s="33" t="s">
        <v>350</v>
      </c>
      <c r="E83" s="34">
        <v>200600078</v>
      </c>
      <c r="F83" s="33" t="s">
        <v>351</v>
      </c>
      <c r="G83" s="33">
        <v>824448723</v>
      </c>
      <c r="H83" s="33" t="s">
        <v>70</v>
      </c>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t="s">
        <v>71</v>
      </c>
      <c r="AW83" s="33" t="s">
        <v>71</v>
      </c>
      <c r="AX83" s="33" t="s">
        <v>71</v>
      </c>
      <c r="AY83" s="33" t="s">
        <v>71</v>
      </c>
      <c r="AZ83" s="33" t="s">
        <v>71</v>
      </c>
      <c r="BA83" s="33" t="s">
        <v>71</v>
      </c>
      <c r="BB83" s="33" t="s">
        <v>71</v>
      </c>
      <c r="BC83" s="33" t="s">
        <v>71</v>
      </c>
      <c r="BD83" s="33" t="s">
        <v>71</v>
      </c>
      <c r="BE83" s="33" t="s">
        <v>71</v>
      </c>
      <c r="BF83" s="33" t="s">
        <v>71</v>
      </c>
      <c r="BG83" s="33" t="s">
        <v>71</v>
      </c>
      <c r="BH83" s="33" t="s">
        <v>71</v>
      </c>
      <c r="BI83" s="33" t="s">
        <v>71</v>
      </c>
      <c r="BJ83" s="33" t="s">
        <v>71</v>
      </c>
      <c r="BK83" s="33" t="s">
        <v>71</v>
      </c>
      <c r="BL83" s="33" t="s">
        <v>71</v>
      </c>
      <c r="BM83" s="35" t="s">
        <v>71</v>
      </c>
      <c r="BN83" s="33"/>
      <c r="BO83" s="33"/>
      <c r="BP83" s="33"/>
      <c r="BQ83" s="33"/>
      <c r="BR83" s="33"/>
      <c r="BS83" s="33"/>
      <c r="BT83" s="33"/>
    </row>
    <row r="84" spans="1:72" s="36" customFormat="1" ht="13" thickBot="1" x14ac:dyDescent="0.3">
      <c r="A84" s="32">
        <v>43600.589953703704</v>
      </c>
      <c r="B84" s="33" t="s">
        <v>272</v>
      </c>
      <c r="C84" s="38" t="s">
        <v>113</v>
      </c>
      <c r="D84" s="33" t="s">
        <v>273</v>
      </c>
      <c r="E84" s="34">
        <v>200600828</v>
      </c>
      <c r="F84" s="33" t="s">
        <v>274</v>
      </c>
      <c r="G84" s="33" t="s">
        <v>275</v>
      </c>
      <c r="H84" s="33" t="s">
        <v>70</v>
      </c>
      <c r="I84" s="33" t="s">
        <v>75</v>
      </c>
      <c r="J84" s="33" t="s">
        <v>75</v>
      </c>
      <c r="K84" s="33" t="s">
        <v>75</v>
      </c>
      <c r="L84" s="33" t="s">
        <v>75</v>
      </c>
      <c r="M84" s="33" t="s">
        <v>75</v>
      </c>
      <c r="N84" s="33" t="s">
        <v>75</v>
      </c>
      <c r="O84" s="33" t="s">
        <v>75</v>
      </c>
      <c r="P84" s="33" t="s">
        <v>75</v>
      </c>
      <c r="Q84" s="33" t="s">
        <v>75</v>
      </c>
      <c r="R84" s="33" t="s">
        <v>75</v>
      </c>
      <c r="S84" s="33" t="s">
        <v>75</v>
      </c>
      <c r="T84" s="33" t="s">
        <v>75</v>
      </c>
      <c r="U84" s="33" t="s">
        <v>75</v>
      </c>
      <c r="V84" s="33" t="s">
        <v>71</v>
      </c>
      <c r="W84" s="33" t="s">
        <v>71</v>
      </c>
      <c r="X84" s="33" t="s">
        <v>71</v>
      </c>
      <c r="Y84" s="33" t="s">
        <v>71</v>
      </c>
      <c r="Z84" s="33" t="s">
        <v>71</v>
      </c>
      <c r="AA84" s="33" t="s">
        <v>75</v>
      </c>
      <c r="AB84" s="33" t="s">
        <v>71</v>
      </c>
      <c r="AC84" s="33" t="s">
        <v>75</v>
      </c>
      <c r="AD84" s="33" t="s">
        <v>71</v>
      </c>
      <c r="AE84" s="33" t="s">
        <v>71</v>
      </c>
      <c r="AF84" s="33" t="s">
        <v>75</v>
      </c>
      <c r="AG84" s="33" t="s">
        <v>75</v>
      </c>
      <c r="AH84" s="33" t="s">
        <v>71</v>
      </c>
      <c r="AI84" s="33" t="s">
        <v>71</v>
      </c>
      <c r="AJ84" s="33" t="s">
        <v>75</v>
      </c>
      <c r="AK84" s="33" t="s">
        <v>71</v>
      </c>
      <c r="AL84" s="33" t="s">
        <v>75</v>
      </c>
      <c r="AM84" s="33" t="s">
        <v>75</v>
      </c>
      <c r="AN84" s="33" t="s">
        <v>75</v>
      </c>
      <c r="AO84" s="33" t="s">
        <v>75</v>
      </c>
      <c r="AP84" s="33" t="s">
        <v>71</v>
      </c>
      <c r="AQ84" s="33" t="s">
        <v>75</v>
      </c>
      <c r="AR84" s="33" t="s">
        <v>71</v>
      </c>
      <c r="AS84" s="33" t="s">
        <v>71</v>
      </c>
      <c r="AT84" s="33" t="s">
        <v>75</v>
      </c>
      <c r="AU84" s="33" t="s">
        <v>75</v>
      </c>
      <c r="AV84" s="33" t="s">
        <v>75</v>
      </c>
      <c r="AW84" s="33" t="s">
        <v>75</v>
      </c>
      <c r="AX84" s="33" t="s">
        <v>75</v>
      </c>
      <c r="AY84" s="33" t="s">
        <v>71</v>
      </c>
      <c r="AZ84" s="33" t="s">
        <v>71</v>
      </c>
      <c r="BA84" s="33" t="s">
        <v>71</v>
      </c>
      <c r="BB84" s="33" t="s">
        <v>71</v>
      </c>
      <c r="BC84" s="33" t="s">
        <v>75</v>
      </c>
      <c r="BD84" s="33" t="s">
        <v>71</v>
      </c>
      <c r="BE84" s="33" t="s">
        <v>75</v>
      </c>
      <c r="BF84" s="33" t="s">
        <v>75</v>
      </c>
      <c r="BG84" s="33" t="s">
        <v>75</v>
      </c>
      <c r="BH84" s="33" t="s">
        <v>75</v>
      </c>
      <c r="BI84" s="33" t="s">
        <v>75</v>
      </c>
      <c r="BJ84" s="33" t="s">
        <v>71</v>
      </c>
      <c r="BK84" s="33" t="s">
        <v>75</v>
      </c>
      <c r="BL84" s="33" t="s">
        <v>75</v>
      </c>
      <c r="BM84" s="35" t="s">
        <v>71</v>
      </c>
      <c r="BN84" s="33"/>
      <c r="BO84" s="33"/>
      <c r="BP84" s="33"/>
      <c r="BQ84" s="33"/>
      <c r="BR84" s="33"/>
      <c r="BS84" s="33"/>
      <c r="BT84" s="33"/>
    </row>
    <row r="85" spans="1:72" s="36" customFormat="1" ht="13" thickBot="1" x14ac:dyDescent="0.3">
      <c r="A85" s="32">
        <v>43608.398252314815</v>
      </c>
      <c r="B85" s="33" t="s">
        <v>358</v>
      </c>
      <c r="C85" s="39" t="s">
        <v>339</v>
      </c>
      <c r="D85" s="33" t="s">
        <v>359</v>
      </c>
      <c r="E85" s="34">
        <v>200100113</v>
      </c>
      <c r="F85" s="33" t="s">
        <v>360</v>
      </c>
      <c r="G85" s="33">
        <v>846266611</v>
      </c>
      <c r="H85" s="33" t="s">
        <v>70</v>
      </c>
      <c r="I85" s="33" t="s">
        <v>71</v>
      </c>
      <c r="J85" s="33" t="s">
        <v>71</v>
      </c>
      <c r="K85" s="33" t="s">
        <v>71</v>
      </c>
      <c r="L85" s="33" t="s">
        <v>71</v>
      </c>
      <c r="M85" s="33" t="s">
        <v>71</v>
      </c>
      <c r="N85" s="33" t="s">
        <v>71</v>
      </c>
      <c r="O85" s="33" t="s">
        <v>71</v>
      </c>
      <c r="P85" s="33" t="s">
        <v>71</v>
      </c>
      <c r="Q85" s="33" t="s">
        <v>71</v>
      </c>
      <c r="R85" s="33" t="s">
        <v>71</v>
      </c>
      <c r="S85" s="33" t="s">
        <v>71</v>
      </c>
      <c r="T85" s="33" t="s">
        <v>71</v>
      </c>
      <c r="U85" s="33" t="s">
        <v>71</v>
      </c>
      <c r="V85" s="33" t="s">
        <v>71</v>
      </c>
      <c r="W85" s="33" t="s">
        <v>71</v>
      </c>
      <c r="X85" s="33" t="s">
        <v>71</v>
      </c>
      <c r="Y85" s="33" t="s">
        <v>71</v>
      </c>
      <c r="Z85" s="33" t="s">
        <v>71</v>
      </c>
      <c r="AA85" s="33" t="s">
        <v>71</v>
      </c>
      <c r="AB85" s="33" t="s">
        <v>71</v>
      </c>
      <c r="AC85" s="33" t="s">
        <v>71</v>
      </c>
      <c r="AD85" s="33" t="s">
        <v>71</v>
      </c>
      <c r="AE85" s="33" t="s">
        <v>71</v>
      </c>
      <c r="AF85" s="33" t="s">
        <v>71</v>
      </c>
      <c r="AG85" s="33" t="s">
        <v>71</v>
      </c>
      <c r="AH85" s="33" t="s">
        <v>71</v>
      </c>
      <c r="AI85" s="33" t="s">
        <v>71</v>
      </c>
      <c r="AJ85" s="33" t="s">
        <v>71</v>
      </c>
      <c r="AK85" s="33" t="s">
        <v>71</v>
      </c>
      <c r="AL85" s="33" t="s">
        <v>71</v>
      </c>
      <c r="AM85" s="33" t="s">
        <v>71</v>
      </c>
      <c r="AN85" s="33" t="s">
        <v>71</v>
      </c>
      <c r="AO85" s="33" t="s">
        <v>71</v>
      </c>
      <c r="AP85" s="33" t="s">
        <v>71</v>
      </c>
      <c r="AQ85" s="33" t="s">
        <v>71</v>
      </c>
      <c r="AR85" s="33" t="s">
        <v>71</v>
      </c>
      <c r="AS85" s="33" t="s">
        <v>71</v>
      </c>
      <c r="AT85" s="33" t="s">
        <v>71</v>
      </c>
      <c r="AU85" s="35" t="s">
        <v>71</v>
      </c>
      <c r="AV85" s="33"/>
      <c r="AW85" s="33"/>
      <c r="AX85" s="33"/>
      <c r="AY85" s="33"/>
      <c r="AZ85" s="33"/>
      <c r="BA85" s="33"/>
      <c r="BB85" s="33"/>
      <c r="BC85" s="33"/>
      <c r="BD85" s="33"/>
      <c r="BE85" s="33"/>
      <c r="BF85" s="33"/>
      <c r="BG85" s="33"/>
      <c r="BH85" s="33"/>
      <c r="BI85" s="33"/>
      <c r="BJ85" s="33"/>
      <c r="BK85" s="33"/>
      <c r="BL85" s="33"/>
      <c r="BM85" s="33"/>
      <c r="BN85" s="35" t="s">
        <v>361</v>
      </c>
      <c r="BO85" s="33"/>
      <c r="BP85" s="33"/>
      <c r="BQ85" s="33"/>
      <c r="BR85" s="33"/>
      <c r="BS85" s="33"/>
      <c r="BT85" s="33"/>
    </row>
    <row r="86" spans="1:72" s="36" customFormat="1" ht="13" thickBot="1" x14ac:dyDescent="0.3">
      <c r="A86" s="32">
        <v>43608.407048611109</v>
      </c>
      <c r="B86" s="33" t="s">
        <v>366</v>
      </c>
      <c r="C86" s="39" t="s">
        <v>339</v>
      </c>
      <c r="D86" s="33" t="s">
        <v>367</v>
      </c>
      <c r="E86" s="34">
        <v>200100180</v>
      </c>
      <c r="F86" s="33" t="s">
        <v>368</v>
      </c>
      <c r="G86" s="33">
        <v>836592543</v>
      </c>
      <c r="H86" s="33" t="s">
        <v>70</v>
      </c>
      <c r="I86" s="33" t="s">
        <v>71</v>
      </c>
      <c r="J86" s="33" t="s">
        <v>71</v>
      </c>
      <c r="K86" s="33" t="s">
        <v>71</v>
      </c>
      <c r="L86" s="33" t="s">
        <v>71</v>
      </c>
      <c r="M86" s="33" t="s">
        <v>71</v>
      </c>
      <c r="N86" s="33" t="s">
        <v>71</v>
      </c>
      <c r="O86" s="33" t="s">
        <v>71</v>
      </c>
      <c r="P86" s="33" t="s">
        <v>71</v>
      </c>
      <c r="Q86" s="33" t="s">
        <v>71</v>
      </c>
      <c r="R86" s="33" t="s">
        <v>71</v>
      </c>
      <c r="S86" s="33" t="s">
        <v>71</v>
      </c>
      <c r="T86" s="33" t="s">
        <v>71</v>
      </c>
      <c r="U86" s="33" t="s">
        <v>71</v>
      </c>
      <c r="V86" s="33" t="s">
        <v>71</v>
      </c>
      <c r="W86" s="33" t="s">
        <v>71</v>
      </c>
      <c r="X86" s="33" t="s">
        <v>71</v>
      </c>
      <c r="Y86" s="33" t="s">
        <v>71</v>
      </c>
      <c r="Z86" s="33" t="s">
        <v>71</v>
      </c>
      <c r="AA86" s="33" t="s">
        <v>71</v>
      </c>
      <c r="AB86" s="33" t="s">
        <v>71</v>
      </c>
      <c r="AC86" s="33" t="s">
        <v>71</v>
      </c>
      <c r="AD86" s="33" t="s">
        <v>71</v>
      </c>
      <c r="AE86" s="33" t="s">
        <v>71</v>
      </c>
      <c r="AF86" s="33" t="s">
        <v>71</v>
      </c>
      <c r="AG86" s="33" t="s">
        <v>71</v>
      </c>
      <c r="AH86" s="33" t="s">
        <v>71</v>
      </c>
      <c r="AI86" s="33" t="s">
        <v>71</v>
      </c>
      <c r="AJ86" s="33" t="s">
        <v>71</v>
      </c>
      <c r="AK86" s="33" t="s">
        <v>71</v>
      </c>
      <c r="AL86" s="33" t="s">
        <v>71</v>
      </c>
      <c r="AM86" s="33" t="s">
        <v>71</v>
      </c>
      <c r="AN86" s="33" t="s">
        <v>71</v>
      </c>
      <c r="AO86" s="33" t="s">
        <v>71</v>
      </c>
      <c r="AP86" s="33" t="s">
        <v>71</v>
      </c>
      <c r="AQ86" s="33" t="s">
        <v>71</v>
      </c>
      <c r="AR86" s="33" t="s">
        <v>71</v>
      </c>
      <c r="AS86" s="33" t="s">
        <v>71</v>
      </c>
      <c r="AT86" s="33" t="s">
        <v>71</v>
      </c>
      <c r="AU86" s="35" t="s">
        <v>71</v>
      </c>
      <c r="AV86" s="33"/>
      <c r="AW86" s="33"/>
      <c r="AX86" s="33"/>
      <c r="AY86" s="33"/>
      <c r="AZ86" s="33"/>
      <c r="BA86" s="33"/>
      <c r="BB86" s="33"/>
      <c r="BC86" s="33"/>
      <c r="BD86" s="33"/>
      <c r="BE86" s="33"/>
      <c r="BF86" s="33"/>
      <c r="BG86" s="33"/>
      <c r="BH86" s="33"/>
      <c r="BI86" s="33"/>
      <c r="BJ86" s="33"/>
      <c r="BK86" s="33"/>
      <c r="BL86" s="33"/>
      <c r="BM86" s="33"/>
      <c r="BN86" s="35" t="s">
        <v>369</v>
      </c>
      <c r="BO86" s="33"/>
      <c r="BP86" s="33"/>
      <c r="BQ86" s="33"/>
      <c r="BR86" s="33"/>
      <c r="BS86" s="33"/>
      <c r="BT86" s="33"/>
    </row>
    <row r="87" spans="1:72" s="36" customFormat="1" ht="13" thickBot="1" x14ac:dyDescent="0.3">
      <c r="A87" s="32">
        <v>43608.452893518515</v>
      </c>
      <c r="B87" s="33" t="s">
        <v>370</v>
      </c>
      <c r="C87" s="39" t="s">
        <v>339</v>
      </c>
      <c r="D87" s="33" t="s">
        <v>371</v>
      </c>
      <c r="E87" s="34">
        <v>200100289</v>
      </c>
      <c r="F87" s="33" t="s">
        <v>372</v>
      </c>
      <c r="G87" s="33">
        <v>845490709</v>
      </c>
      <c r="H87" s="33" t="s">
        <v>70</v>
      </c>
      <c r="I87" s="33" t="s">
        <v>71</v>
      </c>
      <c r="J87" s="33" t="s">
        <v>71</v>
      </c>
      <c r="K87" s="33" t="s">
        <v>71</v>
      </c>
      <c r="L87" s="33" t="s">
        <v>71</v>
      </c>
      <c r="M87" s="33" t="s">
        <v>71</v>
      </c>
      <c r="N87" s="33" t="s">
        <v>71</v>
      </c>
      <c r="O87" s="33" t="s">
        <v>71</v>
      </c>
      <c r="P87" s="33" t="s">
        <v>71</v>
      </c>
      <c r="Q87" s="33" t="s">
        <v>71</v>
      </c>
      <c r="R87" s="33" t="s">
        <v>71</v>
      </c>
      <c r="S87" s="33" t="s">
        <v>71</v>
      </c>
      <c r="T87" s="33" t="s">
        <v>71</v>
      </c>
      <c r="U87" s="33" t="s">
        <v>71</v>
      </c>
      <c r="V87" s="33" t="s">
        <v>71</v>
      </c>
      <c r="W87" s="33" t="s">
        <v>71</v>
      </c>
      <c r="X87" s="33" t="s">
        <v>71</v>
      </c>
      <c r="Y87" s="33" t="s">
        <v>71</v>
      </c>
      <c r="Z87" s="33" t="s">
        <v>71</v>
      </c>
      <c r="AA87" s="33" t="s">
        <v>71</v>
      </c>
      <c r="AB87" s="33" t="s">
        <v>71</v>
      </c>
      <c r="AC87" s="33" t="s">
        <v>71</v>
      </c>
      <c r="AD87" s="33" t="s">
        <v>71</v>
      </c>
      <c r="AE87" s="33" t="s">
        <v>71</v>
      </c>
      <c r="AF87" s="33" t="s">
        <v>71</v>
      </c>
      <c r="AG87" s="33" t="s">
        <v>71</v>
      </c>
      <c r="AH87" s="33" t="s">
        <v>71</v>
      </c>
      <c r="AI87" s="33" t="s">
        <v>71</v>
      </c>
      <c r="AJ87" s="33" t="s">
        <v>71</v>
      </c>
      <c r="AK87" s="33" t="s">
        <v>71</v>
      </c>
      <c r="AL87" s="33" t="s">
        <v>71</v>
      </c>
      <c r="AM87" s="33" t="s">
        <v>71</v>
      </c>
      <c r="AN87" s="33" t="s">
        <v>71</v>
      </c>
      <c r="AO87" s="33" t="s">
        <v>71</v>
      </c>
      <c r="AP87" s="33" t="s">
        <v>71</v>
      </c>
      <c r="AQ87" s="33" t="s">
        <v>71</v>
      </c>
      <c r="AR87" s="33" t="s">
        <v>71</v>
      </c>
      <c r="AS87" s="33" t="s">
        <v>71</v>
      </c>
      <c r="AT87" s="33" t="s">
        <v>71</v>
      </c>
      <c r="AU87" s="35" t="s">
        <v>71</v>
      </c>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row>
    <row r="88" spans="1:72" s="36" customFormat="1" ht="13" thickBot="1" x14ac:dyDescent="0.3">
      <c r="A88" s="32">
        <v>43608.387384259258</v>
      </c>
      <c r="B88" s="33" t="s">
        <v>355</v>
      </c>
      <c r="C88" s="39" t="s">
        <v>339</v>
      </c>
      <c r="D88" s="33" t="s">
        <v>356</v>
      </c>
      <c r="E88" s="34">
        <v>200100533</v>
      </c>
      <c r="F88" s="33" t="s">
        <v>357</v>
      </c>
      <c r="G88" s="33">
        <v>835544205</v>
      </c>
      <c r="H88" s="33" t="s">
        <v>70</v>
      </c>
      <c r="I88" s="33" t="s">
        <v>71</v>
      </c>
      <c r="J88" s="33" t="s">
        <v>71</v>
      </c>
      <c r="K88" s="33" t="s">
        <v>71</v>
      </c>
      <c r="L88" s="33" t="s">
        <v>71</v>
      </c>
      <c r="M88" s="33" t="s">
        <v>71</v>
      </c>
      <c r="N88" s="33" t="s">
        <v>71</v>
      </c>
      <c r="O88" s="33" t="s">
        <v>71</v>
      </c>
      <c r="P88" s="33" t="s">
        <v>71</v>
      </c>
      <c r="Q88" s="33" t="s">
        <v>71</v>
      </c>
      <c r="R88" s="33" t="s">
        <v>71</v>
      </c>
      <c r="S88" s="33" t="s">
        <v>71</v>
      </c>
      <c r="T88" s="33" t="s">
        <v>71</v>
      </c>
      <c r="U88" s="33" t="s">
        <v>71</v>
      </c>
      <c r="V88" s="33" t="s">
        <v>71</v>
      </c>
      <c r="W88" s="33" t="s">
        <v>71</v>
      </c>
      <c r="X88" s="33" t="s">
        <v>71</v>
      </c>
      <c r="Y88" s="33" t="s">
        <v>71</v>
      </c>
      <c r="Z88" s="33" t="s">
        <v>71</v>
      </c>
      <c r="AA88" s="33" t="s">
        <v>71</v>
      </c>
      <c r="AB88" s="33" t="s">
        <v>71</v>
      </c>
      <c r="AC88" s="33" t="s">
        <v>71</v>
      </c>
      <c r="AD88" s="33" t="s">
        <v>71</v>
      </c>
      <c r="AE88" s="33" t="s">
        <v>71</v>
      </c>
      <c r="AF88" s="33" t="s">
        <v>71</v>
      </c>
      <c r="AG88" s="33" t="s">
        <v>71</v>
      </c>
      <c r="AH88" s="33" t="s">
        <v>71</v>
      </c>
      <c r="AI88" s="33" t="s">
        <v>71</v>
      </c>
      <c r="AJ88" s="33" t="s">
        <v>71</v>
      </c>
      <c r="AK88" s="33" t="s">
        <v>71</v>
      </c>
      <c r="AL88" s="33" t="s">
        <v>71</v>
      </c>
      <c r="AM88" s="33" t="s">
        <v>71</v>
      </c>
      <c r="AN88" s="33" t="s">
        <v>71</v>
      </c>
      <c r="AO88" s="33" t="s">
        <v>71</v>
      </c>
      <c r="AP88" s="33" t="s">
        <v>71</v>
      </c>
      <c r="AQ88" s="33" t="s">
        <v>71</v>
      </c>
      <c r="AR88" s="33" t="s">
        <v>71</v>
      </c>
      <c r="AS88" s="33" t="s">
        <v>71</v>
      </c>
      <c r="AT88" s="33" t="s">
        <v>71</v>
      </c>
      <c r="AU88" s="35" t="s">
        <v>71</v>
      </c>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row>
    <row r="89" spans="1:72" s="36" customFormat="1" ht="13" thickBot="1" x14ac:dyDescent="0.3">
      <c r="A89" s="32">
        <v>43609.345763888887</v>
      </c>
      <c r="B89" s="33" t="s">
        <v>381</v>
      </c>
      <c r="C89" s="39" t="s">
        <v>339</v>
      </c>
      <c r="D89" s="33" t="s">
        <v>395</v>
      </c>
      <c r="E89" s="34">
        <v>200100757</v>
      </c>
      <c r="F89" s="33" t="s">
        <v>382</v>
      </c>
      <c r="G89" s="33">
        <v>812705355</v>
      </c>
      <c r="H89" s="33" t="s">
        <v>70</v>
      </c>
      <c r="I89" s="33" t="s">
        <v>71</v>
      </c>
      <c r="J89" s="33" t="s">
        <v>71</v>
      </c>
      <c r="K89" s="33" t="s">
        <v>71</v>
      </c>
      <c r="L89" s="33" t="s">
        <v>71</v>
      </c>
      <c r="M89" s="33" t="s">
        <v>71</v>
      </c>
      <c r="N89" s="33" t="s">
        <v>71</v>
      </c>
      <c r="O89" s="33" t="s">
        <v>71</v>
      </c>
      <c r="P89" s="33" t="s">
        <v>71</v>
      </c>
      <c r="Q89" s="33" t="s">
        <v>71</v>
      </c>
      <c r="R89" s="33" t="s">
        <v>71</v>
      </c>
      <c r="S89" s="33" t="s">
        <v>71</v>
      </c>
      <c r="T89" s="33" t="s">
        <v>71</v>
      </c>
      <c r="U89" s="33" t="s">
        <v>71</v>
      </c>
      <c r="V89" s="33" t="s">
        <v>71</v>
      </c>
      <c r="W89" s="33" t="s">
        <v>71</v>
      </c>
      <c r="X89" s="33" t="s">
        <v>71</v>
      </c>
      <c r="Y89" s="33" t="s">
        <v>71</v>
      </c>
      <c r="Z89" s="33" t="s">
        <v>71</v>
      </c>
      <c r="AA89" s="33" t="s">
        <v>71</v>
      </c>
      <c r="AB89" s="33" t="s">
        <v>71</v>
      </c>
      <c r="AC89" s="33" t="s">
        <v>71</v>
      </c>
      <c r="AD89" s="33" t="s">
        <v>71</v>
      </c>
      <c r="AE89" s="33" t="s">
        <v>71</v>
      </c>
      <c r="AF89" s="33" t="s">
        <v>71</v>
      </c>
      <c r="AG89" s="33" t="s">
        <v>71</v>
      </c>
      <c r="AH89" s="33" t="s">
        <v>71</v>
      </c>
      <c r="AI89" s="33" t="s">
        <v>71</v>
      </c>
      <c r="AJ89" s="33" t="s">
        <v>71</v>
      </c>
      <c r="AK89" s="33" t="s">
        <v>71</v>
      </c>
      <c r="AL89" s="33" t="s">
        <v>71</v>
      </c>
      <c r="AM89" s="33" t="s">
        <v>71</v>
      </c>
      <c r="AN89" s="33" t="s">
        <v>71</v>
      </c>
      <c r="AO89" s="33" t="s">
        <v>71</v>
      </c>
      <c r="AP89" s="33" t="s">
        <v>71</v>
      </c>
      <c r="AQ89" s="33" t="s">
        <v>71</v>
      </c>
      <c r="AR89" s="33" t="s">
        <v>71</v>
      </c>
      <c r="AS89" s="33" t="s">
        <v>71</v>
      </c>
      <c r="AT89" s="33" t="s">
        <v>71</v>
      </c>
      <c r="AU89" s="35" t="s">
        <v>71</v>
      </c>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row>
    <row r="90" spans="1:72" s="36" customFormat="1" ht="13" thickBot="1" x14ac:dyDescent="0.3">
      <c r="A90" s="32">
        <v>43607.507060185184</v>
      </c>
      <c r="B90" s="33" t="s">
        <v>338</v>
      </c>
      <c r="C90" s="39" t="s">
        <v>339</v>
      </c>
      <c r="D90" s="33" t="s">
        <v>340</v>
      </c>
      <c r="E90" s="34">
        <v>200100795</v>
      </c>
      <c r="F90" s="33" t="s">
        <v>341</v>
      </c>
      <c r="G90" s="33">
        <v>731979489</v>
      </c>
      <c r="H90" s="33" t="s">
        <v>70</v>
      </c>
      <c r="I90" s="33"/>
      <c r="J90" s="33"/>
      <c r="K90" s="33"/>
      <c r="L90" s="33"/>
      <c r="M90" s="33" t="s">
        <v>71</v>
      </c>
      <c r="N90" s="33" t="s">
        <v>71</v>
      </c>
      <c r="O90" s="33" t="s">
        <v>71</v>
      </c>
      <c r="P90" s="33" t="s">
        <v>71</v>
      </c>
      <c r="Q90" s="33" t="s">
        <v>75</v>
      </c>
      <c r="R90" s="33" t="s">
        <v>75</v>
      </c>
      <c r="S90" s="33" t="s">
        <v>75</v>
      </c>
      <c r="T90" s="33" t="s">
        <v>75</v>
      </c>
      <c r="U90" s="33" t="s">
        <v>71</v>
      </c>
      <c r="V90" s="33" t="s">
        <v>71</v>
      </c>
      <c r="W90" s="33" t="s">
        <v>75</v>
      </c>
      <c r="X90" s="33" t="s">
        <v>75</v>
      </c>
      <c r="Y90" s="33" t="s">
        <v>75</v>
      </c>
      <c r="Z90" s="33" t="s">
        <v>71</v>
      </c>
      <c r="AA90" s="33" t="s">
        <v>71</v>
      </c>
      <c r="AB90" s="33" t="s">
        <v>75</v>
      </c>
      <c r="AC90" s="33" t="s">
        <v>75</v>
      </c>
      <c r="AD90" s="33" t="s">
        <v>75</v>
      </c>
      <c r="AE90" s="33" t="s">
        <v>75</v>
      </c>
      <c r="AF90" s="33" t="s">
        <v>71</v>
      </c>
      <c r="AG90" s="33" t="s">
        <v>75</v>
      </c>
      <c r="AH90" s="33" t="s">
        <v>75</v>
      </c>
      <c r="AI90" s="33" t="s">
        <v>75</v>
      </c>
      <c r="AJ90" s="33" t="s">
        <v>75</v>
      </c>
      <c r="AK90" s="33" t="s">
        <v>75</v>
      </c>
      <c r="AL90" s="33" t="s">
        <v>75</v>
      </c>
      <c r="AM90" s="33" t="s">
        <v>71</v>
      </c>
      <c r="AN90" s="33" t="s">
        <v>71</v>
      </c>
      <c r="AO90" s="33" t="s">
        <v>71</v>
      </c>
      <c r="AP90" s="33" t="s">
        <v>75</v>
      </c>
      <c r="AQ90" s="33" t="s">
        <v>71</v>
      </c>
      <c r="AR90" s="33" t="s">
        <v>71</v>
      </c>
      <c r="AS90" s="33" t="s">
        <v>75</v>
      </c>
      <c r="AT90" s="33" t="s">
        <v>71</v>
      </c>
      <c r="AU90" s="35" t="s">
        <v>71</v>
      </c>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row>
    <row r="91" spans="1:72" ht="12.5" x14ac:dyDescent="0.25">
      <c r="A91" s="8" t="s">
        <v>316</v>
      </c>
      <c r="B91" s="9" t="s">
        <v>316</v>
      </c>
      <c r="C91" s="9" t="s">
        <v>316</v>
      </c>
      <c r="D91" s="9" t="s">
        <v>316</v>
      </c>
      <c r="E91" s="9" t="s">
        <v>316</v>
      </c>
      <c r="F91" s="9" t="s">
        <v>316</v>
      </c>
      <c r="G91" s="10" t="s">
        <v>316</v>
      </c>
      <c r="H91" s="9" t="s">
        <v>316</v>
      </c>
      <c r="I91" s="2" t="s">
        <v>316</v>
      </c>
      <c r="J91" s="2" t="s">
        <v>316</v>
      </c>
      <c r="K91" s="2" t="s">
        <v>316</v>
      </c>
      <c r="L91" s="2" t="s">
        <v>316</v>
      </c>
      <c r="M91" s="3" t="s">
        <v>316</v>
      </c>
      <c r="N91" s="3" t="s">
        <v>316</v>
      </c>
      <c r="O91" s="3" t="s">
        <v>316</v>
      </c>
      <c r="P91" s="3" t="s">
        <v>316</v>
      </c>
      <c r="Q91" s="4" t="s">
        <v>316</v>
      </c>
      <c r="R91" s="4" t="s">
        <v>316</v>
      </c>
      <c r="S91" s="4" t="s">
        <v>316</v>
      </c>
      <c r="T91" s="4" t="s">
        <v>316</v>
      </c>
      <c r="U91" s="5" t="s">
        <v>316</v>
      </c>
      <c r="V91" s="5" t="s">
        <v>316</v>
      </c>
      <c r="W91" s="5" t="s">
        <v>316</v>
      </c>
      <c r="X91" s="5" t="s">
        <v>316</v>
      </c>
      <c r="Y91" s="5" t="s">
        <v>316</v>
      </c>
      <c r="Z91" s="5" t="s">
        <v>316</v>
      </c>
      <c r="AA91" s="6" t="s">
        <v>316</v>
      </c>
      <c r="AB91" s="6" t="s">
        <v>316</v>
      </c>
      <c r="AC91" s="6" t="s">
        <v>316</v>
      </c>
      <c r="AD91" s="6" t="s">
        <v>316</v>
      </c>
      <c r="AE91" s="6" t="s">
        <v>316</v>
      </c>
      <c r="AF91" s="6" t="s">
        <v>316</v>
      </c>
      <c r="AG91" s="7" t="s">
        <v>316</v>
      </c>
      <c r="AH91" s="7" t="s">
        <v>316</v>
      </c>
      <c r="AI91" s="7" t="s">
        <v>316</v>
      </c>
      <c r="AJ91" s="7" t="s">
        <v>316</v>
      </c>
      <c r="AK91" s="7" t="s">
        <v>316</v>
      </c>
      <c r="AL91" s="7" t="s">
        <v>316</v>
      </c>
      <c r="AM91" s="3" t="s">
        <v>316</v>
      </c>
      <c r="AN91" s="3" t="s">
        <v>316</v>
      </c>
      <c r="AO91" s="3" t="s">
        <v>316</v>
      </c>
      <c r="AP91" s="3" t="s">
        <v>316</v>
      </c>
      <c r="AQ91" s="3" t="s">
        <v>316</v>
      </c>
      <c r="AR91" s="3" t="s">
        <v>316</v>
      </c>
      <c r="AS91" s="3" t="s">
        <v>316</v>
      </c>
      <c r="AT91" s="3" t="s">
        <v>316</v>
      </c>
      <c r="AU91" s="3" t="s">
        <v>316</v>
      </c>
      <c r="AV91" s="11" t="s">
        <v>316</v>
      </c>
      <c r="AW91" s="11" t="s">
        <v>316</v>
      </c>
      <c r="AX91" s="11" t="s">
        <v>316</v>
      </c>
      <c r="AY91" s="11" t="s">
        <v>316</v>
      </c>
      <c r="AZ91" s="11" t="s">
        <v>316</v>
      </c>
      <c r="BA91" s="11" t="s">
        <v>316</v>
      </c>
      <c r="BB91" s="11" t="s">
        <v>316</v>
      </c>
      <c r="BC91" s="11" t="s">
        <v>316</v>
      </c>
      <c r="BD91" s="11" t="s">
        <v>316</v>
      </c>
      <c r="BE91" s="12" t="s">
        <v>316</v>
      </c>
      <c r="BF91" s="12" t="s">
        <v>316</v>
      </c>
      <c r="BG91" s="12" t="s">
        <v>316</v>
      </c>
      <c r="BH91" s="12" t="s">
        <v>316</v>
      </c>
      <c r="BI91" s="12" t="s">
        <v>316</v>
      </c>
      <c r="BJ91" s="12" t="s">
        <v>316</v>
      </c>
      <c r="BK91" s="12" t="s">
        <v>316</v>
      </c>
      <c r="BL91" s="12" t="s">
        <v>316</v>
      </c>
      <c r="BM91" s="12" t="s">
        <v>316</v>
      </c>
      <c r="BN91" s="9" t="s">
        <v>316</v>
      </c>
    </row>
    <row r="92" spans="1:72" ht="12.5" x14ac:dyDescent="0.25">
      <c r="A92" s="8" t="s">
        <v>316</v>
      </c>
      <c r="B92" s="9" t="s">
        <v>316</v>
      </c>
      <c r="C92" s="9" t="s">
        <v>316</v>
      </c>
      <c r="D92" s="9" t="s">
        <v>316</v>
      </c>
      <c r="E92" s="9" t="s">
        <v>316</v>
      </c>
      <c r="F92" s="9" t="s">
        <v>316</v>
      </c>
      <c r="G92" s="10" t="s">
        <v>316</v>
      </c>
      <c r="H92" s="9" t="s">
        <v>316</v>
      </c>
      <c r="I92" s="2" t="s">
        <v>316</v>
      </c>
      <c r="J92" s="2" t="s">
        <v>316</v>
      </c>
      <c r="K92" s="2" t="s">
        <v>316</v>
      </c>
      <c r="L92" s="2" t="s">
        <v>316</v>
      </c>
      <c r="M92" s="3" t="s">
        <v>316</v>
      </c>
      <c r="N92" s="3" t="s">
        <v>316</v>
      </c>
      <c r="O92" s="3" t="s">
        <v>316</v>
      </c>
      <c r="P92" s="3" t="s">
        <v>316</v>
      </c>
      <c r="Q92" s="4" t="s">
        <v>316</v>
      </c>
      <c r="R92" s="4" t="s">
        <v>316</v>
      </c>
      <c r="S92" s="4" t="s">
        <v>316</v>
      </c>
      <c r="T92" s="4" t="s">
        <v>316</v>
      </c>
      <c r="U92" s="5" t="s">
        <v>316</v>
      </c>
      <c r="V92" s="5" t="s">
        <v>316</v>
      </c>
      <c r="W92" s="5" t="s">
        <v>316</v>
      </c>
      <c r="X92" s="5" t="s">
        <v>316</v>
      </c>
      <c r="Y92" s="5" t="s">
        <v>316</v>
      </c>
      <c r="Z92" s="5" t="s">
        <v>316</v>
      </c>
      <c r="AA92" s="6" t="s">
        <v>316</v>
      </c>
      <c r="AB92" s="6" t="s">
        <v>316</v>
      </c>
      <c r="AC92" s="6" t="s">
        <v>316</v>
      </c>
      <c r="AD92" s="6" t="s">
        <v>316</v>
      </c>
      <c r="AE92" s="6" t="s">
        <v>316</v>
      </c>
      <c r="AF92" s="6" t="s">
        <v>316</v>
      </c>
      <c r="AG92" s="7" t="s">
        <v>316</v>
      </c>
      <c r="AH92" s="7" t="s">
        <v>316</v>
      </c>
      <c r="AI92" s="7" t="s">
        <v>316</v>
      </c>
      <c r="AJ92" s="7" t="s">
        <v>316</v>
      </c>
      <c r="AK92" s="7" t="s">
        <v>316</v>
      </c>
      <c r="AL92" s="7" t="s">
        <v>316</v>
      </c>
      <c r="AM92" s="3" t="s">
        <v>316</v>
      </c>
      <c r="AN92" s="3" t="s">
        <v>316</v>
      </c>
      <c r="AO92" s="3" t="s">
        <v>316</v>
      </c>
      <c r="AP92" s="3" t="s">
        <v>316</v>
      </c>
      <c r="AQ92" s="3" t="s">
        <v>316</v>
      </c>
      <c r="AR92" s="3" t="s">
        <v>316</v>
      </c>
      <c r="AS92" s="3" t="s">
        <v>316</v>
      </c>
      <c r="AT92" s="3" t="s">
        <v>316</v>
      </c>
      <c r="AU92" s="3" t="s">
        <v>316</v>
      </c>
      <c r="AV92" s="11" t="s">
        <v>316</v>
      </c>
      <c r="AW92" s="11" t="s">
        <v>316</v>
      </c>
      <c r="AX92" s="11" t="s">
        <v>316</v>
      </c>
      <c r="AY92" s="11" t="s">
        <v>316</v>
      </c>
      <c r="AZ92" s="11" t="s">
        <v>316</v>
      </c>
      <c r="BA92" s="11" t="s">
        <v>316</v>
      </c>
      <c r="BB92" s="11" t="s">
        <v>316</v>
      </c>
      <c r="BC92" s="11" t="s">
        <v>316</v>
      </c>
      <c r="BD92" s="11" t="s">
        <v>316</v>
      </c>
      <c r="BE92" s="12" t="s">
        <v>316</v>
      </c>
      <c r="BF92" s="12" t="s">
        <v>316</v>
      </c>
      <c r="BG92" s="12" t="s">
        <v>316</v>
      </c>
      <c r="BH92" s="12" t="s">
        <v>316</v>
      </c>
      <c r="BI92" s="12" t="s">
        <v>316</v>
      </c>
      <c r="BJ92" s="12" t="s">
        <v>316</v>
      </c>
      <c r="BK92" s="12" t="s">
        <v>316</v>
      </c>
      <c r="BL92" s="12" t="s">
        <v>316</v>
      </c>
      <c r="BM92" s="12" t="s">
        <v>316</v>
      </c>
      <c r="BN92" s="9" t="s">
        <v>316</v>
      </c>
    </row>
    <row r="93" spans="1:72" ht="12.5" x14ac:dyDescent="0.25">
      <c r="A93" s="8" t="s">
        <v>316</v>
      </c>
      <c r="B93" s="9" t="s">
        <v>316</v>
      </c>
      <c r="C93" s="9" t="s">
        <v>316</v>
      </c>
      <c r="D93" s="9" t="s">
        <v>316</v>
      </c>
      <c r="E93" s="9" t="s">
        <v>316</v>
      </c>
      <c r="F93" s="9" t="s">
        <v>316</v>
      </c>
      <c r="G93" s="10" t="s">
        <v>316</v>
      </c>
      <c r="H93" s="9" t="s">
        <v>316</v>
      </c>
      <c r="I93" s="2" t="s">
        <v>316</v>
      </c>
      <c r="J93" s="2" t="s">
        <v>316</v>
      </c>
      <c r="K93" s="2" t="s">
        <v>316</v>
      </c>
      <c r="L93" s="2" t="s">
        <v>316</v>
      </c>
      <c r="M93" s="3" t="s">
        <v>316</v>
      </c>
      <c r="N93" s="3" t="s">
        <v>316</v>
      </c>
      <c r="O93" s="3" t="s">
        <v>316</v>
      </c>
      <c r="P93" s="3" t="s">
        <v>316</v>
      </c>
      <c r="Q93" s="4" t="s">
        <v>316</v>
      </c>
      <c r="R93" s="4" t="s">
        <v>316</v>
      </c>
      <c r="S93" s="4" t="s">
        <v>316</v>
      </c>
      <c r="T93" s="4" t="s">
        <v>316</v>
      </c>
      <c r="U93" s="5" t="s">
        <v>316</v>
      </c>
      <c r="V93" s="5" t="s">
        <v>316</v>
      </c>
      <c r="W93" s="5" t="s">
        <v>316</v>
      </c>
      <c r="X93" s="5" t="s">
        <v>316</v>
      </c>
      <c r="Y93" s="5" t="s">
        <v>316</v>
      </c>
      <c r="Z93" s="5" t="s">
        <v>316</v>
      </c>
      <c r="AA93" s="6" t="s">
        <v>316</v>
      </c>
      <c r="AB93" s="6" t="s">
        <v>316</v>
      </c>
      <c r="AC93" s="6" t="s">
        <v>316</v>
      </c>
      <c r="AD93" s="6" t="s">
        <v>316</v>
      </c>
      <c r="AE93" s="6" t="s">
        <v>316</v>
      </c>
      <c r="AF93" s="6" t="s">
        <v>316</v>
      </c>
      <c r="AG93" s="7" t="s">
        <v>316</v>
      </c>
      <c r="AH93" s="7" t="s">
        <v>316</v>
      </c>
      <c r="AI93" s="7" t="s">
        <v>316</v>
      </c>
      <c r="AJ93" s="7" t="s">
        <v>316</v>
      </c>
      <c r="AK93" s="7" t="s">
        <v>316</v>
      </c>
      <c r="AL93" s="7" t="s">
        <v>316</v>
      </c>
      <c r="AM93" s="3" t="s">
        <v>316</v>
      </c>
      <c r="AN93" s="3" t="s">
        <v>316</v>
      </c>
      <c r="AO93" s="3" t="s">
        <v>316</v>
      </c>
      <c r="AP93" s="3" t="s">
        <v>316</v>
      </c>
      <c r="AQ93" s="3" t="s">
        <v>316</v>
      </c>
      <c r="AR93" s="3" t="s">
        <v>316</v>
      </c>
      <c r="AS93" s="3" t="s">
        <v>316</v>
      </c>
      <c r="AT93" s="3" t="s">
        <v>316</v>
      </c>
      <c r="AU93" s="3" t="s">
        <v>316</v>
      </c>
      <c r="AV93" s="11" t="s">
        <v>316</v>
      </c>
      <c r="AW93" s="11" t="s">
        <v>316</v>
      </c>
      <c r="AX93" s="11" t="s">
        <v>316</v>
      </c>
      <c r="AY93" s="11" t="s">
        <v>316</v>
      </c>
      <c r="AZ93" s="11" t="s">
        <v>316</v>
      </c>
      <c r="BA93" s="11" t="s">
        <v>316</v>
      </c>
      <c r="BB93" s="11" t="s">
        <v>316</v>
      </c>
      <c r="BC93" s="11" t="s">
        <v>316</v>
      </c>
      <c r="BD93" s="11" t="s">
        <v>316</v>
      </c>
      <c r="BE93" s="12" t="s">
        <v>316</v>
      </c>
      <c r="BF93" s="12" t="s">
        <v>316</v>
      </c>
      <c r="BG93" s="12" t="s">
        <v>316</v>
      </c>
      <c r="BH93" s="12" t="s">
        <v>316</v>
      </c>
      <c r="BI93" s="12" t="s">
        <v>316</v>
      </c>
      <c r="BJ93" s="12" t="s">
        <v>316</v>
      </c>
      <c r="BK93" s="12" t="s">
        <v>316</v>
      </c>
      <c r="BL93" s="12" t="s">
        <v>316</v>
      </c>
      <c r="BM93" s="12" t="s">
        <v>316</v>
      </c>
      <c r="BN93" s="9" t="s">
        <v>316</v>
      </c>
    </row>
    <row r="94" spans="1:72" ht="12.5" x14ac:dyDescent="0.25">
      <c r="A94" s="8" t="s">
        <v>316</v>
      </c>
      <c r="B94" s="9" t="s">
        <v>316</v>
      </c>
      <c r="C94" s="9" t="s">
        <v>316</v>
      </c>
      <c r="D94" s="9" t="s">
        <v>316</v>
      </c>
      <c r="E94" s="9" t="s">
        <v>316</v>
      </c>
      <c r="F94" s="9" t="s">
        <v>316</v>
      </c>
      <c r="G94" s="10" t="s">
        <v>316</v>
      </c>
      <c r="H94" s="9" t="s">
        <v>316</v>
      </c>
      <c r="I94" s="2" t="s">
        <v>316</v>
      </c>
      <c r="J94" s="2" t="s">
        <v>316</v>
      </c>
      <c r="K94" s="2" t="s">
        <v>316</v>
      </c>
      <c r="L94" s="2" t="s">
        <v>316</v>
      </c>
      <c r="M94" s="3" t="s">
        <v>316</v>
      </c>
      <c r="N94" s="3" t="s">
        <v>316</v>
      </c>
      <c r="O94" s="3" t="s">
        <v>316</v>
      </c>
      <c r="P94" s="3" t="s">
        <v>316</v>
      </c>
      <c r="Q94" s="4" t="s">
        <v>316</v>
      </c>
      <c r="R94" s="4" t="s">
        <v>316</v>
      </c>
      <c r="S94" s="4" t="s">
        <v>316</v>
      </c>
      <c r="T94" s="4" t="s">
        <v>316</v>
      </c>
      <c r="U94" s="5" t="s">
        <v>316</v>
      </c>
      <c r="V94" s="5" t="s">
        <v>316</v>
      </c>
      <c r="W94" s="5" t="s">
        <v>316</v>
      </c>
      <c r="X94" s="5" t="s">
        <v>316</v>
      </c>
      <c r="Y94" s="5" t="s">
        <v>316</v>
      </c>
      <c r="Z94" s="5" t="s">
        <v>316</v>
      </c>
      <c r="AA94" s="6" t="s">
        <v>316</v>
      </c>
      <c r="AB94" s="6" t="s">
        <v>316</v>
      </c>
      <c r="AC94" s="6" t="s">
        <v>316</v>
      </c>
      <c r="AD94" s="6" t="s">
        <v>316</v>
      </c>
      <c r="AE94" s="6" t="s">
        <v>316</v>
      </c>
      <c r="AF94" s="6" t="s">
        <v>316</v>
      </c>
      <c r="AG94" s="7" t="s">
        <v>316</v>
      </c>
      <c r="AH94" s="7" t="s">
        <v>316</v>
      </c>
      <c r="AI94" s="7" t="s">
        <v>316</v>
      </c>
      <c r="AJ94" s="7" t="s">
        <v>316</v>
      </c>
      <c r="AK94" s="7" t="s">
        <v>316</v>
      </c>
      <c r="AL94" s="7" t="s">
        <v>316</v>
      </c>
      <c r="AM94" s="3" t="s">
        <v>316</v>
      </c>
      <c r="AN94" s="3" t="s">
        <v>316</v>
      </c>
      <c r="AO94" s="3" t="s">
        <v>316</v>
      </c>
      <c r="AP94" s="3" t="s">
        <v>316</v>
      </c>
      <c r="AQ94" s="3" t="s">
        <v>316</v>
      </c>
      <c r="AR94" s="3" t="s">
        <v>316</v>
      </c>
      <c r="AS94" s="3" t="s">
        <v>316</v>
      </c>
      <c r="AT94" s="3" t="s">
        <v>316</v>
      </c>
      <c r="AU94" s="3" t="s">
        <v>316</v>
      </c>
      <c r="AV94" s="11" t="s">
        <v>316</v>
      </c>
      <c r="AW94" s="11" t="s">
        <v>316</v>
      </c>
      <c r="AX94" s="11" t="s">
        <v>316</v>
      </c>
      <c r="AY94" s="11" t="s">
        <v>316</v>
      </c>
      <c r="AZ94" s="11" t="s">
        <v>316</v>
      </c>
      <c r="BA94" s="11" t="s">
        <v>316</v>
      </c>
      <c r="BB94" s="11" t="s">
        <v>316</v>
      </c>
      <c r="BC94" s="11" t="s">
        <v>316</v>
      </c>
      <c r="BD94" s="11" t="s">
        <v>316</v>
      </c>
      <c r="BE94" s="12" t="s">
        <v>316</v>
      </c>
      <c r="BF94" s="12" t="s">
        <v>316</v>
      </c>
      <c r="BG94" s="12" t="s">
        <v>316</v>
      </c>
      <c r="BH94" s="12" t="s">
        <v>316</v>
      </c>
      <c r="BI94" s="12" t="s">
        <v>316</v>
      </c>
      <c r="BJ94" s="12" t="s">
        <v>316</v>
      </c>
      <c r="BK94" s="12" t="s">
        <v>316</v>
      </c>
      <c r="BL94" s="12" t="s">
        <v>316</v>
      </c>
      <c r="BM94" s="12" t="s">
        <v>316</v>
      </c>
      <c r="BN94" s="9" t="s">
        <v>316</v>
      </c>
    </row>
    <row r="95" spans="1:72" ht="12.5" x14ac:dyDescent="0.25">
      <c r="A95" s="8" t="s">
        <v>316</v>
      </c>
      <c r="B95" s="9" t="s">
        <v>316</v>
      </c>
      <c r="C95" s="9" t="s">
        <v>316</v>
      </c>
      <c r="D95" s="9" t="s">
        <v>316</v>
      </c>
      <c r="E95" s="9" t="s">
        <v>316</v>
      </c>
      <c r="F95" s="9" t="s">
        <v>316</v>
      </c>
      <c r="G95" s="10" t="s">
        <v>316</v>
      </c>
      <c r="H95" s="9" t="s">
        <v>316</v>
      </c>
      <c r="I95" s="2" t="s">
        <v>316</v>
      </c>
      <c r="J95" s="2" t="s">
        <v>316</v>
      </c>
      <c r="K95" s="2" t="s">
        <v>316</v>
      </c>
      <c r="L95" s="2" t="s">
        <v>316</v>
      </c>
      <c r="M95" s="3" t="s">
        <v>316</v>
      </c>
      <c r="N95" s="3" t="s">
        <v>316</v>
      </c>
      <c r="O95" s="3" t="s">
        <v>316</v>
      </c>
      <c r="P95" s="3" t="s">
        <v>316</v>
      </c>
      <c r="Q95" s="4" t="s">
        <v>316</v>
      </c>
      <c r="R95" s="4" t="s">
        <v>316</v>
      </c>
      <c r="S95" s="4" t="s">
        <v>316</v>
      </c>
      <c r="T95" s="4" t="s">
        <v>316</v>
      </c>
      <c r="U95" s="5" t="s">
        <v>316</v>
      </c>
      <c r="V95" s="5" t="s">
        <v>316</v>
      </c>
      <c r="W95" s="5" t="s">
        <v>316</v>
      </c>
      <c r="X95" s="5" t="s">
        <v>316</v>
      </c>
      <c r="Y95" s="5" t="s">
        <v>316</v>
      </c>
      <c r="Z95" s="5" t="s">
        <v>316</v>
      </c>
      <c r="AA95" s="6" t="s">
        <v>316</v>
      </c>
      <c r="AB95" s="6" t="s">
        <v>316</v>
      </c>
      <c r="AC95" s="6" t="s">
        <v>316</v>
      </c>
      <c r="AD95" s="6" t="s">
        <v>316</v>
      </c>
      <c r="AE95" s="6" t="s">
        <v>316</v>
      </c>
      <c r="AF95" s="6" t="s">
        <v>316</v>
      </c>
      <c r="AG95" s="7" t="s">
        <v>316</v>
      </c>
      <c r="AH95" s="7" t="s">
        <v>316</v>
      </c>
      <c r="AI95" s="7" t="s">
        <v>316</v>
      </c>
      <c r="AJ95" s="7" t="s">
        <v>316</v>
      </c>
      <c r="AK95" s="7" t="s">
        <v>316</v>
      </c>
      <c r="AL95" s="7" t="s">
        <v>316</v>
      </c>
      <c r="AM95" s="3" t="s">
        <v>316</v>
      </c>
      <c r="AN95" s="3" t="s">
        <v>316</v>
      </c>
      <c r="AO95" s="3" t="s">
        <v>316</v>
      </c>
      <c r="AP95" s="3" t="s">
        <v>316</v>
      </c>
      <c r="AQ95" s="3" t="s">
        <v>316</v>
      </c>
      <c r="AR95" s="3" t="s">
        <v>316</v>
      </c>
      <c r="AS95" s="3" t="s">
        <v>316</v>
      </c>
      <c r="AT95" s="3" t="s">
        <v>316</v>
      </c>
      <c r="AU95" s="3" t="s">
        <v>316</v>
      </c>
      <c r="AV95" s="11" t="s">
        <v>316</v>
      </c>
      <c r="AW95" s="11" t="s">
        <v>316</v>
      </c>
      <c r="AX95" s="11" t="s">
        <v>316</v>
      </c>
      <c r="AY95" s="11" t="s">
        <v>316</v>
      </c>
      <c r="AZ95" s="11" t="s">
        <v>316</v>
      </c>
      <c r="BA95" s="11" t="s">
        <v>316</v>
      </c>
      <c r="BB95" s="11" t="s">
        <v>316</v>
      </c>
      <c r="BC95" s="11" t="s">
        <v>316</v>
      </c>
      <c r="BD95" s="11" t="s">
        <v>316</v>
      </c>
      <c r="BE95" s="12" t="s">
        <v>316</v>
      </c>
      <c r="BF95" s="12" t="s">
        <v>316</v>
      </c>
      <c r="BG95" s="12" t="s">
        <v>316</v>
      </c>
      <c r="BH95" s="12" t="s">
        <v>316</v>
      </c>
      <c r="BI95" s="12" t="s">
        <v>316</v>
      </c>
      <c r="BJ95" s="12" t="s">
        <v>316</v>
      </c>
      <c r="BK95" s="12" t="s">
        <v>316</v>
      </c>
      <c r="BL95" s="12" t="s">
        <v>316</v>
      </c>
      <c r="BM95" s="12" t="s">
        <v>316</v>
      </c>
      <c r="BN95" s="9" t="s">
        <v>316</v>
      </c>
    </row>
    <row r="96" spans="1:72" ht="12.5" x14ac:dyDescent="0.25">
      <c r="A96" s="8" t="s">
        <v>316</v>
      </c>
      <c r="B96" s="9" t="s">
        <v>316</v>
      </c>
      <c r="C96" s="9" t="s">
        <v>316</v>
      </c>
      <c r="D96" s="9" t="s">
        <v>316</v>
      </c>
      <c r="E96" s="9" t="s">
        <v>316</v>
      </c>
      <c r="F96" s="9" t="s">
        <v>316</v>
      </c>
      <c r="G96" s="10" t="s">
        <v>316</v>
      </c>
      <c r="H96" s="9" t="s">
        <v>316</v>
      </c>
      <c r="I96" s="2" t="s">
        <v>316</v>
      </c>
      <c r="J96" s="2" t="s">
        <v>316</v>
      </c>
      <c r="K96" s="2" t="s">
        <v>316</v>
      </c>
      <c r="L96" s="2" t="s">
        <v>316</v>
      </c>
      <c r="M96" s="3" t="s">
        <v>316</v>
      </c>
      <c r="N96" s="3" t="s">
        <v>316</v>
      </c>
      <c r="O96" s="3" t="s">
        <v>316</v>
      </c>
      <c r="P96" s="3" t="s">
        <v>316</v>
      </c>
      <c r="Q96" s="4" t="s">
        <v>316</v>
      </c>
      <c r="R96" s="4" t="s">
        <v>316</v>
      </c>
      <c r="S96" s="4" t="s">
        <v>316</v>
      </c>
      <c r="T96" s="4" t="s">
        <v>316</v>
      </c>
      <c r="U96" s="5" t="s">
        <v>316</v>
      </c>
      <c r="V96" s="5" t="s">
        <v>316</v>
      </c>
      <c r="W96" s="5" t="s">
        <v>316</v>
      </c>
      <c r="X96" s="5" t="s">
        <v>316</v>
      </c>
      <c r="Y96" s="5" t="s">
        <v>316</v>
      </c>
      <c r="Z96" s="5" t="s">
        <v>316</v>
      </c>
      <c r="AA96" s="6" t="s">
        <v>316</v>
      </c>
      <c r="AB96" s="6" t="s">
        <v>316</v>
      </c>
      <c r="AC96" s="6" t="s">
        <v>316</v>
      </c>
      <c r="AD96" s="6" t="s">
        <v>316</v>
      </c>
      <c r="AE96" s="6" t="s">
        <v>316</v>
      </c>
      <c r="AF96" s="6" t="s">
        <v>316</v>
      </c>
      <c r="AG96" s="7" t="s">
        <v>316</v>
      </c>
      <c r="AH96" s="7" t="s">
        <v>316</v>
      </c>
      <c r="AI96" s="7" t="s">
        <v>316</v>
      </c>
      <c r="AJ96" s="7" t="s">
        <v>316</v>
      </c>
      <c r="AK96" s="7" t="s">
        <v>316</v>
      </c>
      <c r="AL96" s="7" t="s">
        <v>316</v>
      </c>
      <c r="AM96" s="3" t="s">
        <v>316</v>
      </c>
      <c r="AN96" s="3" t="s">
        <v>316</v>
      </c>
      <c r="AO96" s="3" t="s">
        <v>316</v>
      </c>
      <c r="AP96" s="3" t="s">
        <v>316</v>
      </c>
      <c r="AQ96" s="3" t="s">
        <v>316</v>
      </c>
      <c r="AR96" s="3" t="s">
        <v>316</v>
      </c>
      <c r="AS96" s="3" t="s">
        <v>316</v>
      </c>
      <c r="AT96" s="3" t="s">
        <v>316</v>
      </c>
      <c r="AU96" s="3" t="s">
        <v>316</v>
      </c>
      <c r="AV96" s="11" t="s">
        <v>316</v>
      </c>
      <c r="AW96" s="11" t="s">
        <v>316</v>
      </c>
      <c r="AX96" s="11" t="s">
        <v>316</v>
      </c>
      <c r="AY96" s="11" t="s">
        <v>316</v>
      </c>
      <c r="AZ96" s="11" t="s">
        <v>316</v>
      </c>
      <c r="BA96" s="11" t="s">
        <v>316</v>
      </c>
      <c r="BB96" s="11" t="s">
        <v>316</v>
      </c>
      <c r="BC96" s="11" t="s">
        <v>316</v>
      </c>
      <c r="BD96" s="11" t="s">
        <v>316</v>
      </c>
      <c r="BE96" s="12" t="s">
        <v>316</v>
      </c>
      <c r="BF96" s="12" t="s">
        <v>316</v>
      </c>
      <c r="BG96" s="12" t="s">
        <v>316</v>
      </c>
      <c r="BH96" s="12" t="s">
        <v>316</v>
      </c>
      <c r="BI96" s="12" t="s">
        <v>316</v>
      </c>
      <c r="BJ96" s="12" t="s">
        <v>316</v>
      </c>
      <c r="BK96" s="12" t="s">
        <v>316</v>
      </c>
      <c r="BL96" s="12" t="s">
        <v>316</v>
      </c>
      <c r="BM96" s="12" t="s">
        <v>316</v>
      </c>
      <c r="BN96" s="9" t="s">
        <v>316</v>
      </c>
    </row>
    <row r="97" spans="1:66" ht="12.5" x14ac:dyDescent="0.25">
      <c r="A97" s="8" t="s">
        <v>316</v>
      </c>
      <c r="B97" s="9" t="s">
        <v>316</v>
      </c>
      <c r="C97" s="9" t="s">
        <v>316</v>
      </c>
      <c r="D97" s="9" t="s">
        <v>316</v>
      </c>
      <c r="E97" s="9" t="s">
        <v>316</v>
      </c>
      <c r="F97" s="9" t="s">
        <v>316</v>
      </c>
      <c r="G97" s="10" t="s">
        <v>316</v>
      </c>
      <c r="H97" s="9" t="s">
        <v>316</v>
      </c>
      <c r="I97" s="2" t="s">
        <v>316</v>
      </c>
      <c r="J97" s="2" t="s">
        <v>316</v>
      </c>
      <c r="K97" s="2" t="s">
        <v>316</v>
      </c>
      <c r="L97" s="2" t="s">
        <v>316</v>
      </c>
      <c r="M97" s="3" t="s">
        <v>316</v>
      </c>
      <c r="N97" s="3" t="s">
        <v>316</v>
      </c>
      <c r="O97" s="3" t="s">
        <v>316</v>
      </c>
      <c r="P97" s="3" t="s">
        <v>316</v>
      </c>
      <c r="Q97" s="4" t="s">
        <v>316</v>
      </c>
      <c r="R97" s="4" t="s">
        <v>316</v>
      </c>
      <c r="S97" s="4" t="s">
        <v>316</v>
      </c>
      <c r="T97" s="4" t="s">
        <v>316</v>
      </c>
      <c r="U97" s="5" t="s">
        <v>316</v>
      </c>
      <c r="V97" s="5" t="s">
        <v>316</v>
      </c>
      <c r="W97" s="5" t="s">
        <v>316</v>
      </c>
      <c r="X97" s="5" t="s">
        <v>316</v>
      </c>
      <c r="Y97" s="5" t="s">
        <v>316</v>
      </c>
      <c r="Z97" s="5" t="s">
        <v>316</v>
      </c>
      <c r="AA97" s="6" t="s">
        <v>316</v>
      </c>
      <c r="AB97" s="6" t="s">
        <v>316</v>
      </c>
      <c r="AC97" s="6" t="s">
        <v>316</v>
      </c>
      <c r="AD97" s="6" t="s">
        <v>316</v>
      </c>
      <c r="AE97" s="6" t="s">
        <v>316</v>
      </c>
      <c r="AF97" s="6" t="s">
        <v>316</v>
      </c>
      <c r="AG97" s="7" t="s">
        <v>316</v>
      </c>
      <c r="AH97" s="7" t="s">
        <v>316</v>
      </c>
      <c r="AI97" s="7" t="s">
        <v>316</v>
      </c>
      <c r="AJ97" s="7" t="s">
        <v>316</v>
      </c>
      <c r="AK97" s="7" t="s">
        <v>316</v>
      </c>
      <c r="AL97" s="7" t="s">
        <v>316</v>
      </c>
      <c r="AM97" s="3" t="s">
        <v>316</v>
      </c>
      <c r="AN97" s="3" t="s">
        <v>316</v>
      </c>
      <c r="AO97" s="3" t="s">
        <v>316</v>
      </c>
      <c r="AP97" s="3" t="s">
        <v>316</v>
      </c>
      <c r="AQ97" s="3" t="s">
        <v>316</v>
      </c>
      <c r="AR97" s="3" t="s">
        <v>316</v>
      </c>
      <c r="AS97" s="3" t="s">
        <v>316</v>
      </c>
      <c r="AT97" s="3" t="s">
        <v>316</v>
      </c>
      <c r="AU97" s="3" t="s">
        <v>316</v>
      </c>
      <c r="AV97" s="11" t="s">
        <v>316</v>
      </c>
      <c r="AW97" s="11" t="s">
        <v>316</v>
      </c>
      <c r="AX97" s="11" t="s">
        <v>316</v>
      </c>
      <c r="AY97" s="11" t="s">
        <v>316</v>
      </c>
      <c r="AZ97" s="11" t="s">
        <v>316</v>
      </c>
      <c r="BA97" s="11" t="s">
        <v>316</v>
      </c>
      <c r="BB97" s="11" t="s">
        <v>316</v>
      </c>
      <c r="BC97" s="11" t="s">
        <v>316</v>
      </c>
      <c r="BD97" s="11" t="s">
        <v>316</v>
      </c>
      <c r="BE97" s="12" t="s">
        <v>316</v>
      </c>
      <c r="BF97" s="12" t="s">
        <v>316</v>
      </c>
      <c r="BG97" s="12" t="s">
        <v>316</v>
      </c>
      <c r="BH97" s="12" t="s">
        <v>316</v>
      </c>
      <c r="BI97" s="12" t="s">
        <v>316</v>
      </c>
      <c r="BJ97" s="12" t="s">
        <v>316</v>
      </c>
      <c r="BK97" s="12" t="s">
        <v>316</v>
      </c>
      <c r="BL97" s="12" t="s">
        <v>316</v>
      </c>
      <c r="BM97" s="12" t="s">
        <v>316</v>
      </c>
      <c r="BN97" s="9" t="s">
        <v>316</v>
      </c>
    </row>
    <row r="98" spans="1:66" ht="12.5" x14ac:dyDescent="0.25">
      <c r="A98" s="8" t="s">
        <v>316</v>
      </c>
      <c r="B98" s="9" t="s">
        <v>316</v>
      </c>
      <c r="C98" s="9" t="s">
        <v>316</v>
      </c>
      <c r="D98" s="9" t="s">
        <v>316</v>
      </c>
      <c r="E98" s="9" t="s">
        <v>316</v>
      </c>
      <c r="F98" s="9" t="s">
        <v>316</v>
      </c>
      <c r="G98" s="10" t="s">
        <v>316</v>
      </c>
      <c r="H98" s="9" t="s">
        <v>316</v>
      </c>
      <c r="I98" s="2" t="s">
        <v>316</v>
      </c>
      <c r="J98" s="2" t="s">
        <v>316</v>
      </c>
      <c r="K98" s="2" t="s">
        <v>316</v>
      </c>
      <c r="L98" s="2" t="s">
        <v>316</v>
      </c>
      <c r="M98" s="3" t="s">
        <v>316</v>
      </c>
      <c r="N98" s="3" t="s">
        <v>316</v>
      </c>
      <c r="O98" s="3" t="s">
        <v>316</v>
      </c>
      <c r="P98" s="3" t="s">
        <v>316</v>
      </c>
      <c r="Q98" s="4" t="s">
        <v>316</v>
      </c>
      <c r="R98" s="4" t="s">
        <v>316</v>
      </c>
      <c r="S98" s="4" t="s">
        <v>316</v>
      </c>
      <c r="T98" s="4" t="s">
        <v>316</v>
      </c>
      <c r="U98" s="5" t="s">
        <v>316</v>
      </c>
      <c r="V98" s="5" t="s">
        <v>316</v>
      </c>
      <c r="W98" s="5" t="s">
        <v>316</v>
      </c>
      <c r="X98" s="5" t="s">
        <v>316</v>
      </c>
      <c r="Y98" s="5" t="s">
        <v>316</v>
      </c>
      <c r="Z98" s="5" t="s">
        <v>316</v>
      </c>
      <c r="AA98" s="6" t="s">
        <v>316</v>
      </c>
      <c r="AB98" s="6" t="s">
        <v>316</v>
      </c>
      <c r="AC98" s="6" t="s">
        <v>316</v>
      </c>
      <c r="AD98" s="6" t="s">
        <v>316</v>
      </c>
      <c r="AE98" s="6" t="s">
        <v>316</v>
      </c>
      <c r="AF98" s="6" t="s">
        <v>316</v>
      </c>
      <c r="AG98" s="7" t="s">
        <v>316</v>
      </c>
      <c r="AH98" s="7" t="s">
        <v>316</v>
      </c>
      <c r="AI98" s="7" t="s">
        <v>316</v>
      </c>
      <c r="AJ98" s="7" t="s">
        <v>316</v>
      </c>
      <c r="AK98" s="7" t="s">
        <v>316</v>
      </c>
      <c r="AL98" s="7" t="s">
        <v>316</v>
      </c>
      <c r="AM98" s="3" t="s">
        <v>316</v>
      </c>
      <c r="AN98" s="3" t="s">
        <v>316</v>
      </c>
      <c r="AO98" s="3" t="s">
        <v>316</v>
      </c>
      <c r="AP98" s="3" t="s">
        <v>316</v>
      </c>
      <c r="AQ98" s="3" t="s">
        <v>316</v>
      </c>
      <c r="AR98" s="3" t="s">
        <v>316</v>
      </c>
      <c r="AS98" s="3" t="s">
        <v>316</v>
      </c>
      <c r="AT98" s="3" t="s">
        <v>316</v>
      </c>
      <c r="AU98" s="3" t="s">
        <v>316</v>
      </c>
      <c r="AV98" s="11" t="s">
        <v>316</v>
      </c>
      <c r="AW98" s="11" t="s">
        <v>316</v>
      </c>
      <c r="AX98" s="11" t="s">
        <v>316</v>
      </c>
      <c r="AY98" s="11" t="s">
        <v>316</v>
      </c>
      <c r="AZ98" s="11" t="s">
        <v>316</v>
      </c>
      <c r="BA98" s="11" t="s">
        <v>316</v>
      </c>
      <c r="BB98" s="11" t="s">
        <v>316</v>
      </c>
      <c r="BC98" s="11" t="s">
        <v>316</v>
      </c>
      <c r="BD98" s="11" t="s">
        <v>316</v>
      </c>
      <c r="BE98" s="12" t="s">
        <v>316</v>
      </c>
      <c r="BF98" s="12" t="s">
        <v>316</v>
      </c>
      <c r="BG98" s="12" t="s">
        <v>316</v>
      </c>
      <c r="BH98" s="12" t="s">
        <v>316</v>
      </c>
      <c r="BI98" s="12" t="s">
        <v>316</v>
      </c>
      <c r="BJ98" s="12" t="s">
        <v>316</v>
      </c>
      <c r="BK98" s="12" t="s">
        <v>316</v>
      </c>
      <c r="BL98" s="12" t="s">
        <v>316</v>
      </c>
      <c r="BM98" s="12" t="s">
        <v>316</v>
      </c>
      <c r="BN98" s="9" t="s">
        <v>316</v>
      </c>
    </row>
    <row r="99" spans="1:66" ht="12.5" x14ac:dyDescent="0.25">
      <c r="A99" s="8" t="s">
        <v>316</v>
      </c>
      <c r="B99" s="9" t="s">
        <v>316</v>
      </c>
      <c r="C99" s="9" t="s">
        <v>316</v>
      </c>
      <c r="D99" s="9" t="s">
        <v>316</v>
      </c>
      <c r="E99" s="9" t="s">
        <v>316</v>
      </c>
      <c r="F99" s="9" t="s">
        <v>316</v>
      </c>
      <c r="G99" s="10" t="s">
        <v>316</v>
      </c>
      <c r="H99" s="9" t="s">
        <v>316</v>
      </c>
      <c r="I99" s="2" t="s">
        <v>316</v>
      </c>
      <c r="J99" s="2" t="s">
        <v>316</v>
      </c>
      <c r="K99" s="2" t="s">
        <v>316</v>
      </c>
      <c r="L99" s="2" t="s">
        <v>316</v>
      </c>
      <c r="M99" s="3" t="s">
        <v>316</v>
      </c>
      <c r="N99" s="3" t="s">
        <v>316</v>
      </c>
      <c r="O99" s="3" t="s">
        <v>316</v>
      </c>
      <c r="P99" s="3" t="s">
        <v>316</v>
      </c>
      <c r="Q99" s="4" t="s">
        <v>316</v>
      </c>
      <c r="R99" s="4" t="s">
        <v>316</v>
      </c>
      <c r="S99" s="4" t="s">
        <v>316</v>
      </c>
      <c r="T99" s="4" t="s">
        <v>316</v>
      </c>
      <c r="U99" s="5" t="s">
        <v>316</v>
      </c>
      <c r="V99" s="5" t="s">
        <v>316</v>
      </c>
      <c r="W99" s="5" t="s">
        <v>316</v>
      </c>
      <c r="X99" s="5" t="s">
        <v>316</v>
      </c>
      <c r="Y99" s="5" t="s">
        <v>316</v>
      </c>
      <c r="Z99" s="5" t="s">
        <v>316</v>
      </c>
      <c r="AA99" s="6" t="s">
        <v>316</v>
      </c>
      <c r="AB99" s="6" t="s">
        <v>316</v>
      </c>
      <c r="AC99" s="6" t="s">
        <v>316</v>
      </c>
      <c r="AD99" s="6" t="s">
        <v>316</v>
      </c>
      <c r="AE99" s="6" t="s">
        <v>316</v>
      </c>
      <c r="AF99" s="6" t="s">
        <v>316</v>
      </c>
      <c r="AG99" s="7" t="s">
        <v>316</v>
      </c>
      <c r="AH99" s="7" t="s">
        <v>316</v>
      </c>
      <c r="AI99" s="7" t="s">
        <v>316</v>
      </c>
      <c r="AJ99" s="7" t="s">
        <v>316</v>
      </c>
      <c r="AK99" s="7" t="s">
        <v>316</v>
      </c>
      <c r="AL99" s="7" t="s">
        <v>316</v>
      </c>
      <c r="AM99" s="3" t="s">
        <v>316</v>
      </c>
      <c r="AN99" s="3" t="s">
        <v>316</v>
      </c>
      <c r="AO99" s="3" t="s">
        <v>316</v>
      </c>
      <c r="AP99" s="3" t="s">
        <v>316</v>
      </c>
      <c r="AQ99" s="3" t="s">
        <v>316</v>
      </c>
      <c r="AR99" s="3" t="s">
        <v>316</v>
      </c>
      <c r="AS99" s="3" t="s">
        <v>316</v>
      </c>
      <c r="AT99" s="3" t="s">
        <v>316</v>
      </c>
      <c r="AU99" s="3" t="s">
        <v>316</v>
      </c>
      <c r="AV99" s="11" t="s">
        <v>316</v>
      </c>
      <c r="AW99" s="11" t="s">
        <v>316</v>
      </c>
      <c r="AX99" s="11" t="s">
        <v>316</v>
      </c>
      <c r="AY99" s="11" t="s">
        <v>316</v>
      </c>
      <c r="AZ99" s="11" t="s">
        <v>316</v>
      </c>
      <c r="BA99" s="11" t="s">
        <v>316</v>
      </c>
      <c r="BB99" s="11" t="s">
        <v>316</v>
      </c>
      <c r="BC99" s="11" t="s">
        <v>316</v>
      </c>
      <c r="BD99" s="11" t="s">
        <v>316</v>
      </c>
      <c r="BE99" s="12" t="s">
        <v>316</v>
      </c>
      <c r="BF99" s="12" t="s">
        <v>316</v>
      </c>
      <c r="BG99" s="12" t="s">
        <v>316</v>
      </c>
      <c r="BH99" s="12" t="s">
        <v>316</v>
      </c>
      <c r="BI99" s="12" t="s">
        <v>316</v>
      </c>
      <c r="BJ99" s="12" t="s">
        <v>316</v>
      </c>
      <c r="BK99" s="12" t="s">
        <v>316</v>
      </c>
      <c r="BL99" s="12" t="s">
        <v>316</v>
      </c>
      <c r="BM99" s="12" t="s">
        <v>316</v>
      </c>
      <c r="BN99" s="9" t="s">
        <v>316</v>
      </c>
    </row>
    <row r="100" spans="1:66" ht="12.5" x14ac:dyDescent="0.25">
      <c r="A100" s="8" t="s">
        <v>316</v>
      </c>
      <c r="B100" s="9" t="s">
        <v>316</v>
      </c>
      <c r="C100" s="9" t="s">
        <v>316</v>
      </c>
      <c r="D100" s="9" t="s">
        <v>316</v>
      </c>
      <c r="E100" s="9" t="s">
        <v>316</v>
      </c>
      <c r="F100" s="9" t="s">
        <v>316</v>
      </c>
      <c r="G100" s="10" t="s">
        <v>316</v>
      </c>
      <c r="H100" s="9" t="s">
        <v>316</v>
      </c>
      <c r="I100" s="2" t="s">
        <v>316</v>
      </c>
      <c r="J100" s="2" t="s">
        <v>316</v>
      </c>
      <c r="K100" s="2" t="s">
        <v>316</v>
      </c>
      <c r="L100" s="2" t="s">
        <v>316</v>
      </c>
      <c r="M100" s="3" t="s">
        <v>316</v>
      </c>
      <c r="N100" s="3" t="s">
        <v>316</v>
      </c>
      <c r="O100" s="3" t="s">
        <v>316</v>
      </c>
      <c r="P100" s="3" t="s">
        <v>316</v>
      </c>
      <c r="Q100" s="4" t="s">
        <v>316</v>
      </c>
      <c r="R100" s="4" t="s">
        <v>316</v>
      </c>
      <c r="S100" s="4" t="s">
        <v>316</v>
      </c>
      <c r="T100" s="4" t="s">
        <v>316</v>
      </c>
      <c r="U100" s="5" t="s">
        <v>316</v>
      </c>
      <c r="V100" s="5" t="s">
        <v>316</v>
      </c>
      <c r="W100" s="5" t="s">
        <v>316</v>
      </c>
      <c r="X100" s="5" t="s">
        <v>316</v>
      </c>
      <c r="Y100" s="5" t="s">
        <v>316</v>
      </c>
      <c r="Z100" s="5" t="s">
        <v>316</v>
      </c>
      <c r="AA100" s="6" t="s">
        <v>316</v>
      </c>
      <c r="AB100" s="6" t="s">
        <v>316</v>
      </c>
      <c r="AC100" s="6" t="s">
        <v>316</v>
      </c>
      <c r="AD100" s="6" t="s">
        <v>316</v>
      </c>
      <c r="AE100" s="6" t="s">
        <v>316</v>
      </c>
      <c r="AF100" s="6" t="s">
        <v>316</v>
      </c>
      <c r="AG100" s="7" t="s">
        <v>316</v>
      </c>
      <c r="AH100" s="7" t="s">
        <v>316</v>
      </c>
      <c r="AI100" s="7" t="s">
        <v>316</v>
      </c>
      <c r="AJ100" s="7" t="s">
        <v>316</v>
      </c>
      <c r="AK100" s="7" t="s">
        <v>316</v>
      </c>
      <c r="AL100" s="7" t="s">
        <v>316</v>
      </c>
      <c r="AM100" s="3" t="s">
        <v>316</v>
      </c>
      <c r="AN100" s="3" t="s">
        <v>316</v>
      </c>
      <c r="AO100" s="3" t="s">
        <v>316</v>
      </c>
      <c r="AP100" s="3" t="s">
        <v>316</v>
      </c>
      <c r="AQ100" s="3" t="s">
        <v>316</v>
      </c>
      <c r="AR100" s="3" t="s">
        <v>316</v>
      </c>
      <c r="AS100" s="3" t="s">
        <v>316</v>
      </c>
      <c r="AT100" s="3" t="s">
        <v>316</v>
      </c>
      <c r="AU100" s="3" t="s">
        <v>316</v>
      </c>
      <c r="AV100" s="11" t="s">
        <v>316</v>
      </c>
      <c r="AW100" s="11" t="s">
        <v>316</v>
      </c>
      <c r="AX100" s="11" t="s">
        <v>316</v>
      </c>
      <c r="AY100" s="11" t="s">
        <v>316</v>
      </c>
      <c r="AZ100" s="11" t="s">
        <v>316</v>
      </c>
      <c r="BA100" s="11" t="s">
        <v>316</v>
      </c>
      <c r="BB100" s="11" t="s">
        <v>316</v>
      </c>
      <c r="BC100" s="11" t="s">
        <v>316</v>
      </c>
      <c r="BD100" s="11" t="s">
        <v>316</v>
      </c>
      <c r="BE100" s="12" t="s">
        <v>316</v>
      </c>
      <c r="BF100" s="12" t="s">
        <v>316</v>
      </c>
      <c r="BG100" s="12" t="s">
        <v>316</v>
      </c>
      <c r="BH100" s="12" t="s">
        <v>316</v>
      </c>
      <c r="BI100" s="12" t="s">
        <v>316</v>
      </c>
      <c r="BJ100" s="12" t="s">
        <v>316</v>
      </c>
      <c r="BK100" s="12" t="s">
        <v>316</v>
      </c>
      <c r="BL100" s="12" t="s">
        <v>316</v>
      </c>
      <c r="BM100" s="12" t="s">
        <v>316</v>
      </c>
      <c r="BN100" s="9" t="s">
        <v>316</v>
      </c>
    </row>
    <row r="101" spans="1:66" ht="12.5" x14ac:dyDescent="0.25">
      <c r="A101" s="8" t="s">
        <v>316</v>
      </c>
      <c r="B101" s="9" t="s">
        <v>316</v>
      </c>
      <c r="C101" s="9" t="s">
        <v>316</v>
      </c>
      <c r="D101" s="9" t="s">
        <v>316</v>
      </c>
      <c r="E101" s="9" t="s">
        <v>316</v>
      </c>
      <c r="F101" s="9" t="s">
        <v>316</v>
      </c>
      <c r="G101" s="10" t="s">
        <v>316</v>
      </c>
      <c r="H101" s="9" t="s">
        <v>316</v>
      </c>
      <c r="I101" s="2" t="s">
        <v>316</v>
      </c>
      <c r="J101" s="2" t="s">
        <v>316</v>
      </c>
      <c r="K101" s="2" t="s">
        <v>316</v>
      </c>
      <c r="L101" s="2" t="s">
        <v>316</v>
      </c>
      <c r="M101" s="3" t="s">
        <v>316</v>
      </c>
      <c r="N101" s="3" t="s">
        <v>316</v>
      </c>
      <c r="O101" s="3" t="s">
        <v>316</v>
      </c>
      <c r="P101" s="3" t="s">
        <v>316</v>
      </c>
      <c r="Q101" s="4" t="s">
        <v>316</v>
      </c>
      <c r="R101" s="4" t="s">
        <v>316</v>
      </c>
      <c r="S101" s="4" t="s">
        <v>316</v>
      </c>
      <c r="T101" s="4" t="s">
        <v>316</v>
      </c>
      <c r="U101" s="5" t="s">
        <v>316</v>
      </c>
      <c r="V101" s="5" t="s">
        <v>316</v>
      </c>
      <c r="W101" s="5" t="s">
        <v>316</v>
      </c>
      <c r="X101" s="5" t="s">
        <v>316</v>
      </c>
      <c r="Y101" s="5" t="s">
        <v>316</v>
      </c>
      <c r="Z101" s="5" t="s">
        <v>316</v>
      </c>
      <c r="AA101" s="6" t="s">
        <v>316</v>
      </c>
      <c r="AB101" s="6" t="s">
        <v>316</v>
      </c>
      <c r="AC101" s="6" t="s">
        <v>316</v>
      </c>
      <c r="AD101" s="6" t="s">
        <v>316</v>
      </c>
      <c r="AE101" s="6" t="s">
        <v>316</v>
      </c>
      <c r="AF101" s="6" t="s">
        <v>316</v>
      </c>
      <c r="AG101" s="7" t="s">
        <v>316</v>
      </c>
      <c r="AH101" s="7" t="s">
        <v>316</v>
      </c>
      <c r="AI101" s="7" t="s">
        <v>316</v>
      </c>
      <c r="AJ101" s="7" t="s">
        <v>316</v>
      </c>
      <c r="AK101" s="7" t="s">
        <v>316</v>
      </c>
      <c r="AL101" s="7" t="s">
        <v>316</v>
      </c>
      <c r="AM101" s="3" t="s">
        <v>316</v>
      </c>
      <c r="AN101" s="3" t="s">
        <v>316</v>
      </c>
      <c r="AO101" s="3" t="s">
        <v>316</v>
      </c>
      <c r="AP101" s="3" t="s">
        <v>316</v>
      </c>
      <c r="AQ101" s="3" t="s">
        <v>316</v>
      </c>
      <c r="AR101" s="3" t="s">
        <v>316</v>
      </c>
      <c r="AS101" s="3" t="s">
        <v>316</v>
      </c>
      <c r="AT101" s="3" t="s">
        <v>316</v>
      </c>
      <c r="AU101" s="3" t="s">
        <v>316</v>
      </c>
      <c r="AV101" s="11" t="s">
        <v>316</v>
      </c>
      <c r="AW101" s="11" t="s">
        <v>316</v>
      </c>
      <c r="AX101" s="11" t="s">
        <v>316</v>
      </c>
      <c r="AY101" s="11" t="s">
        <v>316</v>
      </c>
      <c r="AZ101" s="11" t="s">
        <v>316</v>
      </c>
      <c r="BA101" s="11" t="s">
        <v>316</v>
      </c>
      <c r="BB101" s="11" t="s">
        <v>316</v>
      </c>
      <c r="BC101" s="11" t="s">
        <v>316</v>
      </c>
      <c r="BD101" s="11" t="s">
        <v>316</v>
      </c>
      <c r="BE101" s="12" t="s">
        <v>316</v>
      </c>
      <c r="BF101" s="12" t="s">
        <v>316</v>
      </c>
      <c r="BG101" s="12" t="s">
        <v>316</v>
      </c>
      <c r="BH101" s="12" t="s">
        <v>316</v>
      </c>
      <c r="BI101" s="12" t="s">
        <v>316</v>
      </c>
      <c r="BJ101" s="12" t="s">
        <v>316</v>
      </c>
      <c r="BK101" s="12" t="s">
        <v>316</v>
      </c>
      <c r="BL101" s="12" t="s">
        <v>316</v>
      </c>
      <c r="BM101" s="12" t="s">
        <v>316</v>
      </c>
      <c r="BN101" s="9" t="s">
        <v>316</v>
      </c>
    </row>
    <row r="102" spans="1:66" s="31" customFormat="1" ht="15.75" customHeight="1" x14ac:dyDescent="0.25"/>
    <row r="103" spans="1:66" s="22" customFormat="1" ht="15.75" hidden="1" customHeight="1" x14ac:dyDescent="0.3">
      <c r="H103" s="22" t="s">
        <v>71</v>
      </c>
      <c r="I103" s="23">
        <f t="shared" ref="I103:AN103" si="0">COUNTIF(I$2:I$101, "According to teaching plan")</f>
        <v>41</v>
      </c>
      <c r="J103" s="23">
        <f t="shared" si="0"/>
        <v>34</v>
      </c>
      <c r="K103" s="23">
        <f t="shared" si="0"/>
        <v>39</v>
      </c>
      <c r="L103" s="23">
        <f t="shared" si="0"/>
        <v>42</v>
      </c>
      <c r="M103" s="24">
        <f t="shared" si="0"/>
        <v>37</v>
      </c>
      <c r="N103" s="24">
        <f t="shared" si="0"/>
        <v>35</v>
      </c>
      <c r="O103" s="24">
        <f t="shared" si="0"/>
        <v>37</v>
      </c>
      <c r="P103" s="24">
        <f t="shared" si="0"/>
        <v>40</v>
      </c>
      <c r="Q103" s="25">
        <f t="shared" si="0"/>
        <v>38</v>
      </c>
      <c r="R103" s="25">
        <f t="shared" si="0"/>
        <v>35</v>
      </c>
      <c r="S103" s="25">
        <f t="shared" si="0"/>
        <v>38</v>
      </c>
      <c r="T103" s="25">
        <f t="shared" si="0"/>
        <v>37</v>
      </c>
      <c r="U103" s="26">
        <f t="shared" si="0"/>
        <v>39</v>
      </c>
      <c r="V103" s="26">
        <f t="shared" si="0"/>
        <v>40</v>
      </c>
      <c r="W103" s="26">
        <f t="shared" si="0"/>
        <v>43</v>
      </c>
      <c r="X103" s="26">
        <f t="shared" si="0"/>
        <v>38</v>
      </c>
      <c r="Y103" s="26">
        <f t="shared" si="0"/>
        <v>37</v>
      </c>
      <c r="Z103" s="26">
        <f t="shared" si="0"/>
        <v>44</v>
      </c>
      <c r="AA103" s="27">
        <f t="shared" si="0"/>
        <v>40</v>
      </c>
      <c r="AB103" s="27">
        <f t="shared" si="0"/>
        <v>36</v>
      </c>
      <c r="AC103" s="27">
        <f t="shared" si="0"/>
        <v>42</v>
      </c>
      <c r="AD103" s="27">
        <f t="shared" si="0"/>
        <v>34</v>
      </c>
      <c r="AE103" s="27">
        <f t="shared" si="0"/>
        <v>37</v>
      </c>
      <c r="AF103" s="27">
        <f t="shared" si="0"/>
        <v>38</v>
      </c>
      <c r="AG103" s="28">
        <f t="shared" si="0"/>
        <v>37</v>
      </c>
      <c r="AH103" s="28">
        <f t="shared" si="0"/>
        <v>39</v>
      </c>
      <c r="AI103" s="28">
        <f t="shared" si="0"/>
        <v>38</v>
      </c>
      <c r="AJ103" s="28">
        <f t="shared" si="0"/>
        <v>33</v>
      </c>
      <c r="AK103" s="28">
        <f t="shared" si="0"/>
        <v>37</v>
      </c>
      <c r="AL103" s="28">
        <f t="shared" si="0"/>
        <v>37</v>
      </c>
      <c r="AM103" s="24">
        <f t="shared" si="0"/>
        <v>34</v>
      </c>
      <c r="AN103" s="24">
        <f t="shared" si="0"/>
        <v>32</v>
      </c>
      <c r="AO103" s="24">
        <f t="shared" ref="AO103:BM103" si="1">COUNTIF(AO$2:AO$101, "According to teaching plan")</f>
        <v>36</v>
      </c>
      <c r="AP103" s="24">
        <f t="shared" si="1"/>
        <v>35</v>
      </c>
      <c r="AQ103" s="24">
        <f t="shared" si="1"/>
        <v>38</v>
      </c>
      <c r="AR103" s="24">
        <f t="shared" si="1"/>
        <v>35</v>
      </c>
      <c r="AS103" s="24">
        <f t="shared" si="1"/>
        <v>34</v>
      </c>
      <c r="AT103" s="24">
        <f t="shared" si="1"/>
        <v>35</v>
      </c>
      <c r="AU103" s="24">
        <f t="shared" si="1"/>
        <v>33</v>
      </c>
      <c r="AV103" s="29">
        <f t="shared" si="1"/>
        <v>28</v>
      </c>
      <c r="AW103" s="29">
        <f t="shared" si="1"/>
        <v>23</v>
      </c>
      <c r="AX103" s="29">
        <f t="shared" si="1"/>
        <v>29</v>
      </c>
      <c r="AY103" s="29">
        <f t="shared" si="1"/>
        <v>27</v>
      </c>
      <c r="AZ103" s="29">
        <f t="shared" si="1"/>
        <v>29</v>
      </c>
      <c r="BA103" s="29">
        <f t="shared" si="1"/>
        <v>29</v>
      </c>
      <c r="BB103" s="29">
        <f t="shared" si="1"/>
        <v>27</v>
      </c>
      <c r="BC103" s="29">
        <f t="shared" si="1"/>
        <v>22</v>
      </c>
      <c r="BD103" s="29">
        <f t="shared" si="1"/>
        <v>29</v>
      </c>
      <c r="BE103" s="30">
        <f t="shared" si="1"/>
        <v>26</v>
      </c>
      <c r="BF103" s="30">
        <f t="shared" si="1"/>
        <v>26</v>
      </c>
      <c r="BG103" s="30">
        <f t="shared" si="1"/>
        <v>28</v>
      </c>
      <c r="BH103" s="30">
        <f t="shared" si="1"/>
        <v>26</v>
      </c>
      <c r="BI103" s="30">
        <f t="shared" si="1"/>
        <v>24</v>
      </c>
      <c r="BJ103" s="30">
        <f t="shared" si="1"/>
        <v>24</v>
      </c>
      <c r="BK103" s="30">
        <f t="shared" si="1"/>
        <v>29</v>
      </c>
      <c r="BL103" s="30">
        <f t="shared" si="1"/>
        <v>25</v>
      </c>
      <c r="BM103" s="30">
        <f t="shared" si="1"/>
        <v>27</v>
      </c>
      <c r="BN103" s="22" t="s">
        <v>316</v>
      </c>
    </row>
    <row r="104" spans="1:66" s="22" customFormat="1" ht="15.75" hidden="1" customHeight="1" x14ac:dyDescent="0.3">
      <c r="H104" s="22" t="s">
        <v>75</v>
      </c>
      <c r="I104" s="23">
        <f t="shared" ref="I104:AN104" si="2">COUNTIF(I$2:I$101, "±1 week behind")</f>
        <v>16</v>
      </c>
      <c r="J104" s="23">
        <f t="shared" si="2"/>
        <v>14</v>
      </c>
      <c r="K104" s="23">
        <f t="shared" si="2"/>
        <v>14</v>
      </c>
      <c r="L104" s="23">
        <f t="shared" si="2"/>
        <v>13</v>
      </c>
      <c r="M104" s="24">
        <f t="shared" si="2"/>
        <v>16</v>
      </c>
      <c r="N104" s="24">
        <f t="shared" si="2"/>
        <v>15</v>
      </c>
      <c r="O104" s="24">
        <f t="shared" si="2"/>
        <v>13</v>
      </c>
      <c r="P104" s="24">
        <f t="shared" si="2"/>
        <v>15</v>
      </c>
      <c r="Q104" s="25">
        <f t="shared" si="2"/>
        <v>16</v>
      </c>
      <c r="R104" s="25">
        <f t="shared" si="2"/>
        <v>18</v>
      </c>
      <c r="S104" s="25">
        <f t="shared" si="2"/>
        <v>16</v>
      </c>
      <c r="T104" s="25">
        <f t="shared" si="2"/>
        <v>15</v>
      </c>
      <c r="U104" s="26">
        <f t="shared" si="2"/>
        <v>16</v>
      </c>
      <c r="V104" s="26">
        <f t="shared" si="2"/>
        <v>15</v>
      </c>
      <c r="W104" s="26">
        <f t="shared" si="2"/>
        <v>12</v>
      </c>
      <c r="X104" s="26">
        <f t="shared" si="2"/>
        <v>13</v>
      </c>
      <c r="Y104" s="26">
        <f t="shared" si="2"/>
        <v>15</v>
      </c>
      <c r="Z104" s="26">
        <f t="shared" si="2"/>
        <v>11</v>
      </c>
      <c r="AA104" s="27">
        <f t="shared" si="2"/>
        <v>16</v>
      </c>
      <c r="AB104" s="27">
        <f t="shared" si="2"/>
        <v>17</v>
      </c>
      <c r="AC104" s="27">
        <f t="shared" si="2"/>
        <v>10</v>
      </c>
      <c r="AD104" s="27">
        <f t="shared" si="2"/>
        <v>15</v>
      </c>
      <c r="AE104" s="27">
        <f t="shared" si="2"/>
        <v>16</v>
      </c>
      <c r="AF104" s="27">
        <f t="shared" si="2"/>
        <v>13</v>
      </c>
      <c r="AG104" s="28">
        <f t="shared" si="2"/>
        <v>16</v>
      </c>
      <c r="AH104" s="28">
        <f t="shared" si="2"/>
        <v>16</v>
      </c>
      <c r="AI104" s="28">
        <f t="shared" si="2"/>
        <v>14</v>
      </c>
      <c r="AJ104" s="28">
        <f t="shared" si="2"/>
        <v>18</v>
      </c>
      <c r="AK104" s="28">
        <f t="shared" si="2"/>
        <v>17</v>
      </c>
      <c r="AL104" s="28">
        <f t="shared" si="2"/>
        <v>12</v>
      </c>
      <c r="AM104" s="24">
        <f t="shared" si="2"/>
        <v>17</v>
      </c>
      <c r="AN104" s="24">
        <f t="shared" si="2"/>
        <v>17</v>
      </c>
      <c r="AO104" s="24">
        <f t="shared" ref="AO104:BM104" si="3">COUNTIF(AO$2:AO$101, "±1 week behind")</f>
        <v>14</v>
      </c>
      <c r="AP104" s="24">
        <f t="shared" si="3"/>
        <v>16</v>
      </c>
      <c r="AQ104" s="24">
        <f t="shared" si="3"/>
        <v>10</v>
      </c>
      <c r="AR104" s="24">
        <f t="shared" si="3"/>
        <v>13</v>
      </c>
      <c r="AS104" s="24">
        <f t="shared" si="3"/>
        <v>15</v>
      </c>
      <c r="AT104" s="24">
        <f t="shared" si="3"/>
        <v>13</v>
      </c>
      <c r="AU104" s="24">
        <f t="shared" si="3"/>
        <v>18</v>
      </c>
      <c r="AV104" s="29">
        <f t="shared" si="3"/>
        <v>10</v>
      </c>
      <c r="AW104" s="29">
        <f t="shared" si="3"/>
        <v>15</v>
      </c>
      <c r="AX104" s="29">
        <f t="shared" si="3"/>
        <v>7</v>
      </c>
      <c r="AY104" s="29">
        <f t="shared" si="3"/>
        <v>10</v>
      </c>
      <c r="AZ104" s="29">
        <f t="shared" si="3"/>
        <v>7</v>
      </c>
      <c r="BA104" s="29">
        <f t="shared" si="3"/>
        <v>8</v>
      </c>
      <c r="BB104" s="29">
        <f t="shared" si="3"/>
        <v>9</v>
      </c>
      <c r="BC104" s="29">
        <f t="shared" si="3"/>
        <v>13</v>
      </c>
      <c r="BD104" s="29">
        <f t="shared" si="3"/>
        <v>9</v>
      </c>
      <c r="BE104" s="30">
        <f t="shared" si="3"/>
        <v>9</v>
      </c>
      <c r="BF104" s="30">
        <f t="shared" si="3"/>
        <v>10</v>
      </c>
      <c r="BG104" s="30">
        <f t="shared" si="3"/>
        <v>7</v>
      </c>
      <c r="BH104" s="30">
        <f t="shared" si="3"/>
        <v>8</v>
      </c>
      <c r="BI104" s="30">
        <f t="shared" si="3"/>
        <v>11</v>
      </c>
      <c r="BJ104" s="30">
        <f t="shared" si="3"/>
        <v>13</v>
      </c>
      <c r="BK104" s="30">
        <f t="shared" si="3"/>
        <v>6</v>
      </c>
      <c r="BL104" s="30">
        <f t="shared" si="3"/>
        <v>11</v>
      </c>
      <c r="BM104" s="30">
        <f t="shared" si="3"/>
        <v>11</v>
      </c>
      <c r="BN104" s="22" t="s">
        <v>316</v>
      </c>
    </row>
    <row r="105" spans="1:66" s="22" customFormat="1" ht="15.75" hidden="1" customHeight="1" x14ac:dyDescent="0.3">
      <c r="H105" s="22" t="s">
        <v>91</v>
      </c>
      <c r="I105" s="23">
        <f t="shared" ref="I105:AN105" si="4">COUNTIF(I$2:I$101, "±2 weeks behind")</f>
        <v>3</v>
      </c>
      <c r="J105" s="23">
        <f t="shared" si="4"/>
        <v>8</v>
      </c>
      <c r="K105" s="23">
        <f t="shared" si="4"/>
        <v>4</v>
      </c>
      <c r="L105" s="23">
        <f t="shared" si="4"/>
        <v>4</v>
      </c>
      <c r="M105" s="24">
        <f t="shared" si="4"/>
        <v>5</v>
      </c>
      <c r="N105" s="24">
        <f t="shared" si="4"/>
        <v>7</v>
      </c>
      <c r="O105" s="24">
        <f t="shared" si="4"/>
        <v>9</v>
      </c>
      <c r="P105" s="24">
        <f t="shared" si="4"/>
        <v>4</v>
      </c>
      <c r="Q105" s="25">
        <f t="shared" si="4"/>
        <v>6</v>
      </c>
      <c r="R105" s="25">
        <f t="shared" si="4"/>
        <v>6</v>
      </c>
      <c r="S105" s="25">
        <f t="shared" si="4"/>
        <v>5</v>
      </c>
      <c r="T105" s="25">
        <f t="shared" si="4"/>
        <v>5</v>
      </c>
      <c r="U105" s="26">
        <f t="shared" si="4"/>
        <v>3</v>
      </c>
      <c r="V105" s="26">
        <f t="shared" si="4"/>
        <v>3</v>
      </c>
      <c r="W105" s="26">
        <f t="shared" si="4"/>
        <v>3</v>
      </c>
      <c r="X105" s="26">
        <f t="shared" si="4"/>
        <v>7</v>
      </c>
      <c r="Y105" s="26">
        <f t="shared" si="4"/>
        <v>5</v>
      </c>
      <c r="Z105" s="26">
        <f t="shared" si="4"/>
        <v>3</v>
      </c>
      <c r="AA105" s="27">
        <f t="shared" si="4"/>
        <v>1</v>
      </c>
      <c r="AB105" s="27">
        <f t="shared" si="4"/>
        <v>2</v>
      </c>
      <c r="AC105" s="27">
        <f t="shared" si="4"/>
        <v>4</v>
      </c>
      <c r="AD105" s="27">
        <f t="shared" si="4"/>
        <v>6</v>
      </c>
      <c r="AE105" s="27">
        <f t="shared" si="4"/>
        <v>3</v>
      </c>
      <c r="AF105" s="27">
        <f t="shared" si="4"/>
        <v>6</v>
      </c>
      <c r="AG105" s="28">
        <f t="shared" si="4"/>
        <v>4</v>
      </c>
      <c r="AH105" s="28">
        <f t="shared" si="4"/>
        <v>2</v>
      </c>
      <c r="AI105" s="28">
        <f t="shared" si="4"/>
        <v>4</v>
      </c>
      <c r="AJ105" s="28">
        <f t="shared" si="4"/>
        <v>5</v>
      </c>
      <c r="AK105" s="28">
        <f t="shared" si="4"/>
        <v>3</v>
      </c>
      <c r="AL105" s="28">
        <f t="shared" si="4"/>
        <v>6</v>
      </c>
      <c r="AM105" s="24">
        <f t="shared" si="4"/>
        <v>3</v>
      </c>
      <c r="AN105" s="24">
        <f t="shared" si="4"/>
        <v>5</v>
      </c>
      <c r="AO105" s="24">
        <f t="shared" ref="AO105:BM105" si="5">COUNTIF(AO$2:AO$101, "±2 weeks behind")</f>
        <v>2</v>
      </c>
      <c r="AP105" s="24">
        <f t="shared" si="5"/>
        <v>4</v>
      </c>
      <c r="AQ105" s="24">
        <f t="shared" si="5"/>
        <v>5</v>
      </c>
      <c r="AR105" s="24">
        <f t="shared" si="5"/>
        <v>6</v>
      </c>
      <c r="AS105" s="24">
        <f t="shared" si="5"/>
        <v>6</v>
      </c>
      <c r="AT105" s="24">
        <f t="shared" si="5"/>
        <v>4</v>
      </c>
      <c r="AU105" s="24">
        <f t="shared" si="5"/>
        <v>3</v>
      </c>
      <c r="AV105" s="29">
        <f t="shared" si="5"/>
        <v>3</v>
      </c>
      <c r="AW105" s="29">
        <f t="shared" si="5"/>
        <v>5</v>
      </c>
      <c r="AX105" s="29">
        <f t="shared" si="5"/>
        <v>3</v>
      </c>
      <c r="AY105" s="29">
        <f t="shared" si="5"/>
        <v>5</v>
      </c>
      <c r="AZ105" s="29">
        <f t="shared" si="5"/>
        <v>4</v>
      </c>
      <c r="BA105" s="29">
        <f t="shared" si="5"/>
        <v>3</v>
      </c>
      <c r="BB105" s="29">
        <f t="shared" si="5"/>
        <v>5</v>
      </c>
      <c r="BC105" s="29">
        <f t="shared" si="5"/>
        <v>7</v>
      </c>
      <c r="BD105" s="29">
        <f t="shared" si="5"/>
        <v>4</v>
      </c>
      <c r="BE105" s="30">
        <f t="shared" si="5"/>
        <v>5</v>
      </c>
      <c r="BF105" s="30">
        <f t="shared" si="5"/>
        <v>3</v>
      </c>
      <c r="BG105" s="30">
        <f t="shared" si="5"/>
        <v>3</v>
      </c>
      <c r="BH105" s="30">
        <f t="shared" si="5"/>
        <v>6</v>
      </c>
      <c r="BI105" s="30">
        <f t="shared" si="5"/>
        <v>4</v>
      </c>
      <c r="BJ105" s="30">
        <f t="shared" si="5"/>
        <v>4</v>
      </c>
      <c r="BK105" s="30">
        <f t="shared" si="5"/>
        <v>5</v>
      </c>
      <c r="BL105" s="30">
        <f t="shared" si="5"/>
        <v>5</v>
      </c>
      <c r="BM105" s="30">
        <f t="shared" si="5"/>
        <v>3</v>
      </c>
      <c r="BN105" s="22" t="s">
        <v>316</v>
      </c>
    </row>
    <row r="106" spans="1:66" s="22" customFormat="1" ht="15.75" hidden="1" customHeight="1" x14ac:dyDescent="0.3">
      <c r="H106" s="22" t="s">
        <v>145</v>
      </c>
      <c r="I106" s="23">
        <f t="shared" ref="I106:AN106" si="6">COUNTIF(I$2:I$101, "±3 weeks behind")</f>
        <v>1</v>
      </c>
      <c r="J106" s="23">
        <f t="shared" si="6"/>
        <v>3</v>
      </c>
      <c r="K106" s="23">
        <f t="shared" si="6"/>
        <v>2</v>
      </c>
      <c r="L106" s="23">
        <f t="shared" si="6"/>
        <v>0</v>
      </c>
      <c r="M106" s="24">
        <f t="shared" si="6"/>
        <v>1</v>
      </c>
      <c r="N106" s="24">
        <f t="shared" si="6"/>
        <v>2</v>
      </c>
      <c r="O106" s="24">
        <f t="shared" si="6"/>
        <v>0</v>
      </c>
      <c r="P106" s="24">
        <f t="shared" si="6"/>
        <v>0</v>
      </c>
      <c r="Q106" s="25">
        <f t="shared" si="6"/>
        <v>0</v>
      </c>
      <c r="R106" s="25">
        <f t="shared" si="6"/>
        <v>0</v>
      </c>
      <c r="S106" s="25">
        <f t="shared" si="6"/>
        <v>1</v>
      </c>
      <c r="T106" s="25">
        <f t="shared" si="6"/>
        <v>2</v>
      </c>
      <c r="U106" s="26">
        <f t="shared" si="6"/>
        <v>3</v>
      </c>
      <c r="V106" s="26">
        <f t="shared" si="6"/>
        <v>2</v>
      </c>
      <c r="W106" s="26">
        <f t="shared" si="6"/>
        <v>2</v>
      </c>
      <c r="X106" s="26">
        <f t="shared" si="6"/>
        <v>2</v>
      </c>
      <c r="Y106" s="26">
        <f t="shared" si="6"/>
        <v>3</v>
      </c>
      <c r="Z106" s="26">
        <f t="shared" si="6"/>
        <v>2</v>
      </c>
      <c r="AA106" s="27">
        <f t="shared" si="6"/>
        <v>2</v>
      </c>
      <c r="AB106" s="27">
        <f t="shared" si="6"/>
        <v>1</v>
      </c>
      <c r="AC106" s="27">
        <f t="shared" si="6"/>
        <v>2</v>
      </c>
      <c r="AD106" s="27">
        <f t="shared" si="6"/>
        <v>3</v>
      </c>
      <c r="AE106" s="27">
        <f t="shared" si="6"/>
        <v>3</v>
      </c>
      <c r="AF106" s="27">
        <f t="shared" si="6"/>
        <v>2</v>
      </c>
      <c r="AG106" s="28">
        <f t="shared" si="6"/>
        <v>2</v>
      </c>
      <c r="AH106" s="28">
        <f t="shared" si="6"/>
        <v>1</v>
      </c>
      <c r="AI106" s="28">
        <f t="shared" si="6"/>
        <v>2</v>
      </c>
      <c r="AJ106" s="28">
        <f t="shared" si="6"/>
        <v>1</v>
      </c>
      <c r="AK106" s="28">
        <f t="shared" si="6"/>
        <v>2</v>
      </c>
      <c r="AL106" s="28">
        <f t="shared" si="6"/>
        <v>3</v>
      </c>
      <c r="AM106" s="24">
        <f t="shared" si="6"/>
        <v>1</v>
      </c>
      <c r="AN106" s="24">
        <f t="shared" si="6"/>
        <v>2</v>
      </c>
      <c r="AO106" s="24">
        <f t="shared" ref="AO106:BM106" si="7">COUNTIF(AO$2:AO$101, "±3 weeks behind")</f>
        <v>4</v>
      </c>
      <c r="AP106" s="24">
        <f t="shared" si="7"/>
        <v>2</v>
      </c>
      <c r="AQ106" s="24">
        <f t="shared" si="7"/>
        <v>3</v>
      </c>
      <c r="AR106" s="24">
        <f t="shared" si="7"/>
        <v>1</v>
      </c>
      <c r="AS106" s="24">
        <f t="shared" si="7"/>
        <v>2</v>
      </c>
      <c r="AT106" s="24">
        <f t="shared" si="7"/>
        <v>3</v>
      </c>
      <c r="AU106" s="24">
        <f t="shared" si="7"/>
        <v>2</v>
      </c>
      <c r="AV106" s="29">
        <f t="shared" si="7"/>
        <v>0</v>
      </c>
      <c r="AW106" s="29">
        <f t="shared" si="7"/>
        <v>0</v>
      </c>
      <c r="AX106" s="29">
        <f t="shared" si="7"/>
        <v>1</v>
      </c>
      <c r="AY106" s="29">
        <f t="shared" si="7"/>
        <v>0</v>
      </c>
      <c r="AZ106" s="29">
        <f t="shared" si="7"/>
        <v>0</v>
      </c>
      <c r="BA106" s="29">
        <f t="shared" si="7"/>
        <v>1</v>
      </c>
      <c r="BB106" s="29">
        <f t="shared" si="7"/>
        <v>0</v>
      </c>
      <c r="BC106" s="29">
        <f t="shared" si="7"/>
        <v>0</v>
      </c>
      <c r="BD106" s="29">
        <f t="shared" si="7"/>
        <v>0</v>
      </c>
      <c r="BE106" s="30">
        <f t="shared" si="7"/>
        <v>0</v>
      </c>
      <c r="BF106" s="30">
        <f t="shared" si="7"/>
        <v>1</v>
      </c>
      <c r="BG106" s="30">
        <f t="shared" si="7"/>
        <v>1</v>
      </c>
      <c r="BH106" s="30">
        <f t="shared" si="7"/>
        <v>0</v>
      </c>
      <c r="BI106" s="30">
        <f t="shared" si="7"/>
        <v>0</v>
      </c>
      <c r="BJ106" s="30">
        <f t="shared" si="7"/>
        <v>0</v>
      </c>
      <c r="BK106" s="30">
        <f t="shared" si="7"/>
        <v>0</v>
      </c>
      <c r="BL106" s="30">
        <f t="shared" si="7"/>
        <v>0</v>
      </c>
      <c r="BM106" s="30">
        <f t="shared" si="7"/>
        <v>0</v>
      </c>
      <c r="BN106" s="22" t="s">
        <v>316</v>
      </c>
    </row>
    <row r="107" spans="1:66" s="22" customFormat="1" ht="15.75" hidden="1" customHeight="1" x14ac:dyDescent="0.3">
      <c r="H107" s="22" t="s">
        <v>144</v>
      </c>
      <c r="I107" s="23">
        <f t="shared" ref="I107:AN107" si="8">COUNTIF(I$2:I$101, "±4 weeks behind")</f>
        <v>2</v>
      </c>
      <c r="J107" s="23">
        <f t="shared" si="8"/>
        <v>2</v>
      </c>
      <c r="K107" s="23">
        <f t="shared" si="8"/>
        <v>2</v>
      </c>
      <c r="L107" s="23">
        <f t="shared" si="8"/>
        <v>2</v>
      </c>
      <c r="M107" s="24">
        <f t="shared" si="8"/>
        <v>2</v>
      </c>
      <c r="N107" s="24">
        <f t="shared" si="8"/>
        <v>2</v>
      </c>
      <c r="O107" s="24">
        <f t="shared" si="8"/>
        <v>2</v>
      </c>
      <c r="P107" s="24">
        <f t="shared" si="8"/>
        <v>2</v>
      </c>
      <c r="Q107" s="25">
        <f t="shared" si="8"/>
        <v>2</v>
      </c>
      <c r="R107" s="25">
        <f t="shared" si="8"/>
        <v>3</v>
      </c>
      <c r="S107" s="25">
        <f t="shared" si="8"/>
        <v>2</v>
      </c>
      <c r="T107" s="25">
        <f t="shared" si="8"/>
        <v>3</v>
      </c>
      <c r="U107" s="26">
        <f t="shared" si="8"/>
        <v>0</v>
      </c>
      <c r="V107" s="26">
        <f t="shared" si="8"/>
        <v>1</v>
      </c>
      <c r="W107" s="26">
        <f t="shared" si="8"/>
        <v>0</v>
      </c>
      <c r="X107" s="26">
        <f t="shared" si="8"/>
        <v>0</v>
      </c>
      <c r="Y107" s="26">
        <f t="shared" si="8"/>
        <v>0</v>
      </c>
      <c r="Z107" s="26">
        <f t="shared" si="8"/>
        <v>0</v>
      </c>
      <c r="AA107" s="27">
        <f t="shared" si="8"/>
        <v>1</v>
      </c>
      <c r="AB107" s="27">
        <f t="shared" si="8"/>
        <v>2</v>
      </c>
      <c r="AC107" s="27">
        <f t="shared" si="8"/>
        <v>2</v>
      </c>
      <c r="AD107" s="27">
        <f t="shared" si="8"/>
        <v>2</v>
      </c>
      <c r="AE107" s="27">
        <f t="shared" si="8"/>
        <v>1</v>
      </c>
      <c r="AF107" s="27">
        <f t="shared" si="8"/>
        <v>1</v>
      </c>
      <c r="AG107" s="28">
        <f t="shared" si="8"/>
        <v>1</v>
      </c>
      <c r="AH107" s="28">
        <f t="shared" si="8"/>
        <v>2</v>
      </c>
      <c r="AI107" s="28">
        <f t="shared" si="8"/>
        <v>2</v>
      </c>
      <c r="AJ107" s="28">
        <f t="shared" si="8"/>
        <v>3</v>
      </c>
      <c r="AK107" s="28">
        <f t="shared" si="8"/>
        <v>1</v>
      </c>
      <c r="AL107" s="28">
        <f t="shared" si="8"/>
        <v>2</v>
      </c>
      <c r="AM107" s="24">
        <f t="shared" si="8"/>
        <v>3</v>
      </c>
      <c r="AN107" s="24">
        <f t="shared" si="8"/>
        <v>2</v>
      </c>
      <c r="AO107" s="24">
        <f t="shared" ref="AO107:BM107" si="9">COUNTIF(AO$2:AO$101, "±4 weeks behind")</f>
        <v>2</v>
      </c>
      <c r="AP107" s="24">
        <f t="shared" si="9"/>
        <v>1</v>
      </c>
      <c r="AQ107" s="24">
        <f t="shared" si="9"/>
        <v>2</v>
      </c>
      <c r="AR107" s="24">
        <f t="shared" si="9"/>
        <v>3</v>
      </c>
      <c r="AS107" s="24">
        <f t="shared" si="9"/>
        <v>1</v>
      </c>
      <c r="AT107" s="24">
        <f t="shared" si="9"/>
        <v>2</v>
      </c>
      <c r="AU107" s="24">
        <f t="shared" si="9"/>
        <v>2</v>
      </c>
      <c r="AV107" s="29">
        <f t="shared" si="9"/>
        <v>0</v>
      </c>
      <c r="AW107" s="29">
        <f t="shared" si="9"/>
        <v>0</v>
      </c>
      <c r="AX107" s="29">
        <f t="shared" si="9"/>
        <v>0</v>
      </c>
      <c r="AY107" s="29">
        <f t="shared" si="9"/>
        <v>0</v>
      </c>
      <c r="AZ107" s="29">
        <f t="shared" si="9"/>
        <v>0</v>
      </c>
      <c r="BA107" s="29">
        <f t="shared" si="9"/>
        <v>0</v>
      </c>
      <c r="BB107" s="29">
        <f t="shared" si="9"/>
        <v>0</v>
      </c>
      <c r="BC107" s="29">
        <f t="shared" si="9"/>
        <v>0</v>
      </c>
      <c r="BD107" s="29">
        <f t="shared" si="9"/>
        <v>0</v>
      </c>
      <c r="BE107" s="30">
        <f t="shared" si="9"/>
        <v>0</v>
      </c>
      <c r="BF107" s="30">
        <f t="shared" si="9"/>
        <v>0</v>
      </c>
      <c r="BG107" s="30">
        <f t="shared" si="9"/>
        <v>0</v>
      </c>
      <c r="BH107" s="30">
        <f t="shared" si="9"/>
        <v>0</v>
      </c>
      <c r="BI107" s="30">
        <f t="shared" si="9"/>
        <v>0</v>
      </c>
      <c r="BJ107" s="30">
        <f t="shared" si="9"/>
        <v>0</v>
      </c>
      <c r="BK107" s="30">
        <f t="shared" si="9"/>
        <v>0</v>
      </c>
      <c r="BL107" s="30">
        <f t="shared" si="9"/>
        <v>0</v>
      </c>
      <c r="BM107" s="30">
        <f t="shared" si="9"/>
        <v>0</v>
      </c>
      <c r="BN107" s="22" t="s">
        <v>316</v>
      </c>
    </row>
    <row r="108" spans="1:66" s="20" customFormat="1" ht="15.75" hidden="1" customHeight="1" x14ac:dyDescent="0.3">
      <c r="H108" s="21" t="s">
        <v>315</v>
      </c>
      <c r="I108" s="21">
        <f>SUM(I103:I107)</f>
        <v>63</v>
      </c>
      <c r="J108" s="21">
        <f>SUM(J103:J107)</f>
        <v>61</v>
      </c>
      <c r="K108" s="21">
        <f t="shared" ref="K108:M108" si="10">SUM(K103:K107)</f>
        <v>61</v>
      </c>
      <c r="L108" s="21">
        <f t="shared" si="10"/>
        <v>61</v>
      </c>
      <c r="M108" s="21">
        <f t="shared" si="10"/>
        <v>61</v>
      </c>
      <c r="N108" s="21">
        <f t="shared" ref="N108" si="11">SUM(N103:N107)</f>
        <v>61</v>
      </c>
      <c r="O108" s="21">
        <f t="shared" ref="O108:P108" si="12">SUM(O103:O107)</f>
        <v>61</v>
      </c>
      <c r="P108" s="21">
        <f t="shared" si="12"/>
        <v>61</v>
      </c>
      <c r="Q108" s="21">
        <f t="shared" ref="Q108" si="13">SUM(Q103:Q107)</f>
        <v>62</v>
      </c>
      <c r="R108" s="21">
        <f>SUM(R103:R107)</f>
        <v>62</v>
      </c>
      <c r="S108" s="21">
        <f t="shared" ref="S108" si="14">SUM(S103:S107)</f>
        <v>62</v>
      </c>
      <c r="T108" s="21">
        <f t="shared" ref="T108" si="15">SUM(T103:T107)</f>
        <v>62</v>
      </c>
      <c r="U108" s="21">
        <f t="shared" ref="U108" si="16">SUM(U103:U107)</f>
        <v>61</v>
      </c>
      <c r="V108" s="21">
        <f t="shared" ref="V108" si="17">SUM(V103:V107)</f>
        <v>61</v>
      </c>
      <c r="W108" s="21">
        <f>SUM(W103:W107)</f>
        <v>60</v>
      </c>
      <c r="X108" s="21">
        <f t="shared" ref="X108" si="18">SUM(X103:X107)</f>
        <v>60</v>
      </c>
      <c r="Y108" s="21">
        <f t="shared" ref="Y108" si="19">SUM(Y103:Y107)</f>
        <v>60</v>
      </c>
      <c r="Z108" s="21">
        <f t="shared" ref="Z108" si="20">SUM(Z103:Z107)</f>
        <v>60</v>
      </c>
      <c r="AA108" s="21">
        <f t="shared" ref="AA108" si="21">SUM(AA103:AA107)</f>
        <v>60</v>
      </c>
      <c r="AB108" s="21">
        <f>SUM(AB103:AB107)</f>
        <v>58</v>
      </c>
      <c r="AC108" s="21">
        <f t="shared" ref="AC108" si="22">SUM(AC103:AC107)</f>
        <v>60</v>
      </c>
      <c r="AD108" s="21">
        <f t="shared" ref="AD108" si="23">SUM(AD103:AD107)</f>
        <v>60</v>
      </c>
      <c r="AE108" s="21">
        <f t="shared" ref="AE108" si="24">SUM(AE103:AE107)</f>
        <v>60</v>
      </c>
      <c r="AF108" s="21">
        <f>SUM(AF103:AF107)</f>
        <v>60</v>
      </c>
      <c r="AG108" s="21">
        <f t="shared" ref="AG108" si="25">SUM(AG103:AG107)</f>
        <v>60</v>
      </c>
      <c r="AH108" s="21">
        <f t="shared" ref="AH108" si="26">SUM(AH103:AH107)</f>
        <v>60</v>
      </c>
      <c r="AI108" s="21">
        <f t="shared" ref="AI108" si="27">SUM(AI103:AI107)</f>
        <v>60</v>
      </c>
      <c r="AJ108" s="21">
        <f t="shared" ref="AJ108" si="28">SUM(AJ103:AJ107)</f>
        <v>60</v>
      </c>
      <c r="AK108" s="21">
        <f t="shared" ref="AK108" si="29">SUM(AK103:AK107)</f>
        <v>60</v>
      </c>
      <c r="AL108" s="21">
        <f t="shared" ref="AL108" si="30">SUM(AL103:AL107)</f>
        <v>60</v>
      </c>
      <c r="AM108" s="21">
        <f t="shared" ref="AM108" si="31">SUM(AM103:AM107)</f>
        <v>58</v>
      </c>
      <c r="AN108" s="21">
        <f t="shared" ref="AN108" si="32">SUM(AN103:AN107)</f>
        <v>58</v>
      </c>
      <c r="AO108" s="21">
        <f t="shared" ref="AO108" si="33">SUM(AO103:AO107)</f>
        <v>58</v>
      </c>
      <c r="AP108" s="21">
        <f t="shared" ref="AP108" si="34">SUM(AP103:AP107)</f>
        <v>58</v>
      </c>
      <c r="AQ108" s="21">
        <f t="shared" ref="AQ108" si="35">SUM(AQ103:AQ107)</f>
        <v>58</v>
      </c>
      <c r="AR108" s="21">
        <f t="shared" ref="AR108" si="36">SUM(AR103:AR107)</f>
        <v>58</v>
      </c>
      <c r="AS108" s="21">
        <f t="shared" ref="AS108" si="37">SUM(AS103:AS107)</f>
        <v>58</v>
      </c>
      <c r="AT108" s="21">
        <f t="shared" ref="AT108" si="38">SUM(AT103:AT107)</f>
        <v>57</v>
      </c>
      <c r="AU108" s="21">
        <f t="shared" ref="AU108" si="39">SUM(AU103:AU107)</f>
        <v>58</v>
      </c>
      <c r="AV108" s="21">
        <f t="shared" ref="AV108" si="40">SUM(AV103:AV107)</f>
        <v>41</v>
      </c>
      <c r="AW108" s="21">
        <f t="shared" ref="AW108" si="41">SUM(AW103:AW107)</f>
        <v>43</v>
      </c>
      <c r="AX108" s="21">
        <f t="shared" ref="AX108" si="42">SUM(AX103:AX107)</f>
        <v>40</v>
      </c>
      <c r="AY108" s="21">
        <f t="shared" ref="AY108" si="43">SUM(AY103:AY107)</f>
        <v>42</v>
      </c>
      <c r="AZ108" s="21">
        <f t="shared" ref="AZ108" si="44">SUM(AZ103:AZ107)</f>
        <v>40</v>
      </c>
      <c r="BA108" s="21">
        <f t="shared" ref="BA108" si="45">SUM(BA103:BA107)</f>
        <v>41</v>
      </c>
      <c r="BB108" s="21">
        <f t="shared" ref="BB108" si="46">SUM(BB103:BB107)</f>
        <v>41</v>
      </c>
      <c r="BC108" s="21">
        <f t="shared" ref="BC108" si="47">SUM(BC103:BC107)</f>
        <v>42</v>
      </c>
      <c r="BD108" s="21">
        <f t="shared" ref="BD108" si="48">SUM(BD103:BD107)</f>
        <v>42</v>
      </c>
      <c r="BE108" s="21">
        <f t="shared" ref="BE108" si="49">SUM(BE103:BE107)</f>
        <v>40</v>
      </c>
      <c r="BF108" s="21">
        <f t="shared" ref="BF108" si="50">SUM(BF103:BF107)</f>
        <v>40</v>
      </c>
      <c r="BG108" s="21">
        <f t="shared" ref="BG108" si="51">SUM(BG103:BG107)</f>
        <v>39</v>
      </c>
      <c r="BH108" s="21">
        <f t="shared" ref="BH108" si="52">SUM(BH103:BH107)</f>
        <v>40</v>
      </c>
      <c r="BI108" s="21">
        <f t="shared" ref="BI108" si="53">SUM(BI103:BI107)</f>
        <v>39</v>
      </c>
      <c r="BJ108" s="21">
        <f t="shared" ref="BJ108" si="54">SUM(BJ103:BJ107)</f>
        <v>41</v>
      </c>
      <c r="BK108" s="21">
        <f t="shared" ref="BK108" si="55">SUM(BK103:BK107)</f>
        <v>40</v>
      </c>
      <c r="BL108" s="21">
        <f t="shared" ref="BL108:BM108" si="56">SUM(BL103:BL107)</f>
        <v>41</v>
      </c>
      <c r="BM108" s="21">
        <f t="shared" si="56"/>
        <v>41</v>
      </c>
      <c r="BN108" s="21" t="s">
        <v>316</v>
      </c>
    </row>
    <row r="109" spans="1:66" ht="15.75" hidden="1" customHeight="1" x14ac:dyDescent="0.25">
      <c r="B109" s="40" t="s">
        <v>74</v>
      </c>
      <c r="C109" s="1">
        <f>COUNTIF(C$2:C$101, "Alfred Nzo East")</f>
        <v>40</v>
      </c>
      <c r="BN109" s="19" t="s">
        <v>316</v>
      </c>
    </row>
    <row r="110" spans="1:66" ht="15.75" hidden="1" customHeight="1" x14ac:dyDescent="0.25">
      <c r="B110" s="40" t="s">
        <v>415</v>
      </c>
      <c r="C110" s="1">
        <f>COUNTIF(C$2:C$101, "Alfred Nzo West")</f>
        <v>0</v>
      </c>
    </row>
    <row r="111" spans="1:66" ht="15.75" hidden="1" customHeight="1" x14ac:dyDescent="0.25">
      <c r="B111" s="40" t="s">
        <v>416</v>
      </c>
      <c r="C111" s="1">
        <f>COUNTIF(C$2:C$101, "Amathole East")</f>
        <v>0</v>
      </c>
    </row>
    <row r="112" spans="1:66" ht="15.75" hidden="1" customHeight="1" x14ac:dyDescent="0.25">
      <c r="B112" s="40" t="s">
        <v>157</v>
      </c>
      <c r="C112" s="1">
        <f>COUNTIF(C$2:C$101, "Amathole West")</f>
        <v>2</v>
      </c>
    </row>
    <row r="113" spans="2:3" ht="15.75" hidden="1" customHeight="1" x14ac:dyDescent="0.25">
      <c r="B113" s="40" t="s">
        <v>67</v>
      </c>
      <c r="C113" s="1">
        <f>COUNTIF(C$2:C$101, "Buffalo City")</f>
        <v>26</v>
      </c>
    </row>
    <row r="114" spans="2:3" ht="15.75" hidden="1" customHeight="1" x14ac:dyDescent="0.25">
      <c r="B114" s="40" t="s">
        <v>377</v>
      </c>
      <c r="C114" s="1">
        <f>COUNTIF(C$2:C$101, "Chris Hani East")</f>
        <v>0</v>
      </c>
    </row>
    <row r="115" spans="2:3" ht="15.75" hidden="1" customHeight="1" x14ac:dyDescent="0.25">
      <c r="B115" s="40" t="s">
        <v>97</v>
      </c>
      <c r="C115" s="1">
        <f>COUNTIF(C$2:C$101, "Chris Hani West")</f>
        <v>12</v>
      </c>
    </row>
    <row r="116" spans="2:3" ht="15.75" hidden="1" customHeight="1" x14ac:dyDescent="0.25">
      <c r="B116" s="40" t="s">
        <v>113</v>
      </c>
      <c r="C116" s="1">
        <f>COUNTIF(C$2:C$101, "Joe Gqabi")</f>
        <v>3</v>
      </c>
    </row>
    <row r="117" spans="2:3" ht="15.75" hidden="1" customHeight="1" x14ac:dyDescent="0.25">
      <c r="B117" s="40" t="s">
        <v>339</v>
      </c>
      <c r="C117" s="1">
        <f>COUNTIF(C$2:C$101, "Nelson Mandela")</f>
        <v>6</v>
      </c>
    </row>
    <row r="118" spans="2:3" ht="15.75" hidden="1" customHeight="1" x14ac:dyDescent="0.25">
      <c r="B118" s="40" t="s">
        <v>394</v>
      </c>
      <c r="C118" s="1">
        <f>COUNTIF(C$2:C$101, "OR Tambo Coastal")</f>
        <v>0</v>
      </c>
    </row>
    <row r="119" spans="2:3" ht="15.75" hidden="1" customHeight="1" x14ac:dyDescent="0.25">
      <c r="B119" s="40" t="s">
        <v>417</v>
      </c>
      <c r="C119" s="1">
        <f>COUNTIF(C$2:C$101, "OR Tambo Inland")</f>
        <v>0</v>
      </c>
    </row>
    <row r="120" spans="2:3" ht="15.75" hidden="1" customHeight="1" x14ac:dyDescent="0.25">
      <c r="B120" s="40" t="s">
        <v>418</v>
      </c>
      <c r="C120" s="1">
        <f>COUNTIF(C$2:C$101, "Sarah Baartman")</f>
        <v>0</v>
      </c>
    </row>
    <row r="121" spans="2:3" ht="15.75" hidden="1" customHeight="1" x14ac:dyDescent="0.3">
      <c r="C121" s="21">
        <f>SUM(C109:C120)</f>
        <v>89</v>
      </c>
    </row>
    <row r="122" spans="2:3" ht="15.75" hidden="1" customHeight="1" x14ac:dyDescent="0.25"/>
    <row r="123" spans="2:3" ht="15.75" hidden="1" customHeight="1" x14ac:dyDescent="0.25"/>
    <row r="124" spans="2:3" ht="15.75" hidden="1" customHeight="1" x14ac:dyDescent="0.25"/>
    <row r="125" spans="2:3" ht="15.75" hidden="1" customHeight="1" x14ac:dyDescent="0.25"/>
    <row r="126" spans="2:3" ht="15.75" hidden="1" customHeight="1" x14ac:dyDescent="0.25"/>
    <row r="127" spans="2:3" ht="15.75" hidden="1" customHeight="1" x14ac:dyDescent="0.25"/>
    <row r="128" spans="2:3"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sheetData>
  <sheetProtection algorithmName="SHA-512" hashValue="UdbOBYf2TjtxYSovGR49AQjmmQnFX3EC+ntTaI4ZfQCdP2QAcH69SFo0b7/72mtZynczagJrwX1hTgG+lvLymg==" saltValue="UPXrdbELstxNwnAacXtu7w==" spinCount="100000" sheet="1" objects="1" scenarios="1"/>
  <autoFilter ref="A1:BT101"/>
  <sortState ref="A2:BT90">
    <sortCondition ref="C2:C90"/>
    <sortCondition ref="D2:D90"/>
  </sortState>
  <conditionalFormatting sqref="E2:E90">
    <cfRule type="duplicateValues" dxfId="7" priority="15"/>
  </conditionalFormatting>
  <conditionalFormatting sqref="A2:XFD101">
    <cfRule type="cellIs" dxfId="6" priority="1" operator="equal">
      <formula>"According to teaching plan"</formula>
    </cfRule>
    <cfRule type="cellIs" dxfId="5" priority="2" operator="equal">
      <formula>"±1 week behind"</formula>
    </cfRule>
    <cfRule type="cellIs" dxfId="4" priority="4" operator="equal">
      <formula>"±1 week behind"</formula>
    </cfRule>
    <cfRule type="cellIs" dxfId="3" priority="5" operator="equal">
      <formula>"±2 weeks behind"</formula>
    </cfRule>
    <cfRule type="cellIs" dxfId="2" priority="6" operator="equal">
      <formula>"±3 weeks behind"</formula>
    </cfRule>
    <cfRule type="cellIs" dxfId="1" priority="7" operator="equal">
      <formula>"±4 weeks behind"</formula>
    </cfRule>
  </conditionalFormatting>
  <conditionalFormatting sqref="H15">
    <cfRule type="cellIs" dxfId="0" priority="3" operator="equal">
      <formula>"±1 week behind"</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opLeftCell="A24" workbookViewId="0">
      <selection activeCell="C44" sqref="C44"/>
    </sheetView>
  </sheetViews>
  <sheetFormatPr defaultRowHeight="12.5" x14ac:dyDescent="0.25"/>
  <cols>
    <col min="1" max="1" width="15.26953125" customWidth="1"/>
    <col min="2" max="2" width="24.1796875" customWidth="1"/>
    <col min="3" max="3" width="65.26953125" customWidth="1"/>
  </cols>
  <sheetData>
    <row r="1" spans="1:3" s="41" customFormat="1" ht="13" x14ac:dyDescent="0.3">
      <c r="A1" s="41" t="str">
        <f>GET!C1</f>
        <v>District</v>
      </c>
      <c r="B1" s="41" t="str">
        <f>GET!D1</f>
        <v>School</v>
      </c>
      <c r="C1" s="41" t="str">
        <f>GET!BN1</f>
        <v>Comments</v>
      </c>
    </row>
    <row r="2" spans="1:3" x14ac:dyDescent="0.25">
      <c r="A2" t="str">
        <f>GET!C2</f>
        <v>Alfred Nzo East</v>
      </c>
      <c r="B2" t="str">
        <f>GET!D2</f>
        <v>BALENI SSS</v>
      </c>
      <c r="C2" t="str">
        <f>GET!BN2</f>
        <v>The syllabus coverage could be conducted as we are used to do due to music practices but we have a recovery plan to cover the lost few 5 days by conducting morning as well as afternoon classes.</v>
      </c>
    </row>
    <row r="3" spans="1:3" x14ac:dyDescent="0.25">
      <c r="A3" t="str">
        <f>GET!C3</f>
        <v>Alfred Nzo East</v>
      </c>
      <c r="B3" t="str">
        <f>GET!D3</f>
        <v>Bokuveni SPS</v>
      </c>
      <c r="C3" t="str">
        <f>GET!BN3</f>
        <v>As according to the above information it does not give the good image of school as yet but the teachers have started to follow the coverage plan.</v>
      </c>
    </row>
    <row r="4" spans="1:3" x14ac:dyDescent="0.25">
      <c r="A4" t="str">
        <f>GET!C4</f>
        <v>Alfred Nzo East</v>
      </c>
      <c r="B4" t="str">
        <f>GET!D4</f>
        <v>CANGCI COMP TECH</v>
      </c>
      <c r="C4" t="str">
        <f>GET!BN4</f>
        <v>Left behind because of curriculum extra activities to use extra tuition like morning classes and afternoon classes</v>
      </c>
    </row>
    <row r="5" spans="1:3" x14ac:dyDescent="0.25">
      <c r="A5" t="str">
        <f>GET!C5</f>
        <v>Alfred Nzo East</v>
      </c>
      <c r="B5" t="str">
        <f>GET!D5</f>
        <v>Cwaka Sps</v>
      </c>
      <c r="C5" t="str">
        <f>GET!BN5</f>
        <v>We are trying</v>
      </c>
    </row>
    <row r="6" spans="1:3" x14ac:dyDescent="0.25">
      <c r="A6" t="str">
        <f>GET!C7</f>
        <v>Alfred Nzo East</v>
      </c>
      <c r="B6" t="str">
        <f>GET!D7</f>
        <v>EBENEZER J.S.S</v>
      </c>
      <c r="C6" t="str">
        <f>GET!BN7</f>
        <v>Due to bad weather and sport preparations we are a week behind in our curriculum coverage. Our plan is to conduct morning classes as recovery plan.</v>
      </c>
    </row>
    <row r="7" spans="1:3" x14ac:dyDescent="0.25">
      <c r="A7" t="str">
        <f>GET!C8</f>
        <v>Alfred Nzo East</v>
      </c>
      <c r="B7" t="str">
        <f>GET!D8</f>
        <v>Emdeni J.S.S</v>
      </c>
      <c r="C7" t="str">
        <f>GET!BN8</f>
        <v>Work has been done &amp; completed</v>
      </c>
    </row>
    <row r="8" spans="1:3" x14ac:dyDescent="0.25">
      <c r="A8" t="str">
        <f>GET!C10</f>
        <v>Alfred Nzo East</v>
      </c>
      <c r="B8" t="str">
        <f>GET!D10</f>
        <v>Emgodini SPS</v>
      </c>
      <c r="C8" t="str">
        <f>GET!BN10</f>
        <v>extra classes will be conducted to cover the sylabus .</v>
      </c>
    </row>
    <row r="9" spans="1:3" x14ac:dyDescent="0.25">
      <c r="A9" t="str">
        <f>GET!C11</f>
        <v>Alfred Nzo East</v>
      </c>
      <c r="B9" t="str">
        <f>GET!D11</f>
        <v>Enqabeni SSS</v>
      </c>
      <c r="C9" t="str">
        <f>GET!BN11</f>
        <v>Technology grade 9 is a week behind and Natural Sciences grade 8 is also a week behind.</v>
      </c>
    </row>
    <row r="10" spans="1:3" x14ac:dyDescent="0.25">
      <c r="A10" t="str">
        <f>GET!C12</f>
        <v>Alfred Nzo East</v>
      </c>
      <c r="B10" t="str">
        <f>GET!D12</f>
        <v>Enyanisweni S.S.S</v>
      </c>
      <c r="C10" t="str">
        <f>GET!BN12</f>
        <v>There are strageties on plan that have been put on each subject to cover the content that is behind.</v>
      </c>
    </row>
    <row r="11" spans="1:3" x14ac:dyDescent="0.25">
      <c r="A11" t="str">
        <f>GET!C13</f>
        <v>Alfred Nzo East</v>
      </c>
      <c r="B11" t="str">
        <f>GET!D13</f>
        <v>Esigodlweni JSS</v>
      </c>
      <c r="C11" t="str">
        <f>GET!BN13</f>
        <v>Learners do not write well, I give extra classes and afternoon</v>
      </c>
    </row>
    <row r="12" spans="1:3" x14ac:dyDescent="0.25">
      <c r="A12" t="str">
        <f>GET!C14</f>
        <v>Alfred Nzo East</v>
      </c>
      <c r="B12" t="str">
        <f>GET!D14</f>
        <v>Ezizityaneni Full Service School</v>
      </c>
      <c r="C12" t="str">
        <f>GET!BN14</f>
        <v>There has been a lot of programmes and unforeseen things that took away the teachers from school</v>
      </c>
    </row>
    <row r="13" spans="1:3" x14ac:dyDescent="0.25">
      <c r="A13" t="str">
        <f>GET!C17</f>
        <v>Alfred Nzo East</v>
      </c>
      <c r="B13" t="str">
        <f>GET!D17</f>
        <v>Ithuba Wild Coast Community College</v>
      </c>
      <c r="C13" t="str">
        <f>GET!BN17</f>
        <v>Generally our HODs are monitoring teaching and learning effectively, teachers are dedicated &amp; they submit to their leaders/management in such that remedial classes continue from from Term 1 to Term 3 as planned in advance especially in Eng HL and Mathematics. We have Intersen morning classes from Monday to Friday for remedials and syllabus coverage. We are pleased with the academic performance of our learners.Parents are fully involved in their childrens' education.</v>
      </c>
    </row>
    <row r="14" spans="1:3" x14ac:dyDescent="0.25">
      <c r="A14" t="str">
        <f>GET!C18</f>
        <v>Alfred Nzo East</v>
      </c>
      <c r="B14" t="str">
        <f>GET!D18</f>
        <v>IZWELETHU S.P.S</v>
      </c>
      <c r="C14" t="str">
        <f>GET!BN18</f>
        <v>Weather conditions and extra curricular activities are the actual causes of curriculum delay.</v>
      </c>
    </row>
    <row r="15" spans="1:3" x14ac:dyDescent="0.25">
      <c r="A15" t="str">
        <f>GET!C22</f>
        <v>Alfred Nzo East</v>
      </c>
      <c r="B15" t="str">
        <f>GET!D22</f>
        <v>LUCWABA J.S.S</v>
      </c>
      <c r="C15" t="str">
        <f>GET!BN22</f>
        <v>we are +-2 weeks behind because of community strike as a results we are conducting morning classes as recovery plan.</v>
      </c>
    </row>
    <row r="16" spans="1:3" x14ac:dyDescent="0.25">
      <c r="A16" t="str">
        <f>GET!C23</f>
        <v>Alfred Nzo East</v>
      </c>
      <c r="B16" t="str">
        <f>GET!D23</f>
        <v>LUGWIJINI F.S.S</v>
      </c>
      <c r="C16" t="str">
        <f>GET!BN23</f>
        <v>All subject seems as covering according to teaching plan although some are still behind .</v>
      </c>
    </row>
    <row r="17" spans="1:3" x14ac:dyDescent="0.25">
      <c r="A17" t="str">
        <f>GET!C24</f>
        <v>Alfred Nzo East</v>
      </c>
      <c r="B17" t="str">
        <f>GET!D24</f>
        <v>MABUTO JSS</v>
      </c>
      <c r="C17" t="str">
        <f>GET!BN24</f>
        <v>Educators are behind teaching schedule due to bad weather condition and extra mural participation and activities. To cover they have started morning classes.</v>
      </c>
    </row>
    <row r="18" spans="1:3" x14ac:dyDescent="0.25">
      <c r="A18" t="str">
        <f>GET!C25</f>
        <v>Alfred Nzo East</v>
      </c>
      <c r="B18" t="str">
        <f>GET!D25</f>
        <v>MAHAHA J.S.S</v>
      </c>
      <c r="C18" t="str">
        <f>GET!BN25</f>
        <v>FIRST WEEK: MOTHER WETHER PROBLEMS.
SECOND WEEK: COMMUNITY UNREST , STRIKING FOR SERVICE DILIVERY
THIRDLY: ONLY TODAY THE 7TH MAY , WE ATTENDED SCHOOL.
PLANNING TO EXTEND THE CONTACT TIME TO 15H30 FOR SENIOR PHASE</v>
      </c>
    </row>
    <row r="19" spans="1:3" x14ac:dyDescent="0.25">
      <c r="A19" t="str">
        <f>GET!C26</f>
        <v>Alfred Nzo East</v>
      </c>
      <c r="B19" t="str">
        <f>GET!D26</f>
        <v>MAJAVU SECONDARY SCHOOL</v>
      </c>
      <c r="C19" t="str">
        <f>GET!BN26</f>
        <v>There is a catch up plan in place on subjects that teachers are behind as per ATP</v>
      </c>
    </row>
    <row r="20" spans="1:3" x14ac:dyDescent="0.25">
      <c r="A20" t="str">
        <f>GET!C30</f>
        <v>Alfred Nzo East</v>
      </c>
      <c r="B20" t="str">
        <f>GET!D30</f>
        <v>MDIKISO S.P.S</v>
      </c>
      <c r="C20" t="str">
        <f>GET!BN30</f>
        <v>DOING EXTRA CLASSES DURING SATURDAYS.</v>
      </c>
    </row>
    <row r="21" spans="1:3" x14ac:dyDescent="0.25">
      <c r="A21" t="str">
        <f>GET!C31</f>
        <v>Alfred Nzo East</v>
      </c>
      <c r="B21" t="str">
        <f>GET!D31</f>
        <v>Mfundambini SPS</v>
      </c>
      <c r="C21" t="str">
        <f>GET!BN31</f>
        <v>All teachers are teaching according to their teaching plans</v>
      </c>
    </row>
    <row r="22" spans="1:3" x14ac:dyDescent="0.25">
      <c r="A22" t="str">
        <f>GET!C33</f>
        <v>Alfred Nzo East</v>
      </c>
      <c r="B22" t="str">
        <f>GET!D33</f>
        <v>Mncwathi S.S</v>
      </c>
      <c r="C22" t="str">
        <f>GET!BN33</f>
        <v>Teachers who are behind they are trying to cover the curriculum by doing extra classes like,afternoon classes, morning classes and during the weekends</v>
      </c>
    </row>
    <row r="23" spans="1:3" x14ac:dyDescent="0.25">
      <c r="A23" t="str">
        <f>GET!C35</f>
        <v>Alfred Nzo East</v>
      </c>
      <c r="B23" t="str">
        <f>GET!D35</f>
        <v>NDAYINI SPS</v>
      </c>
      <c r="C23" t="str">
        <f>GET!BN35</f>
        <v>Some were interruptions by heavy rains</v>
      </c>
    </row>
    <row r="24" spans="1:3" x14ac:dyDescent="0.25">
      <c r="A24" t="str">
        <f>GET!C37</f>
        <v>Alfred Nzo East</v>
      </c>
      <c r="B24" t="str">
        <f>GET!D37</f>
        <v>NTLANEZWE SPS</v>
      </c>
      <c r="C24" t="str">
        <f>GET!BN37</f>
        <v>Teaching and learning has been done according to ATP's/CAPS document.</v>
      </c>
    </row>
    <row r="25" spans="1:3" x14ac:dyDescent="0.25">
      <c r="A25" t="str">
        <f>GET!C41</f>
        <v>Alfred Nzo East</v>
      </c>
      <c r="B25" t="str">
        <f>GET!D41</f>
        <v>Vulindlela Technical High School</v>
      </c>
      <c r="C25" t="str">
        <f>GET!BN41</f>
        <v>There was reallocation of subjects and some teachers had to start the syllabus late.</v>
      </c>
    </row>
    <row r="26" spans="1:3" x14ac:dyDescent="0.25">
      <c r="A26" t="str">
        <f>GET!C43</f>
        <v>Amathole West</v>
      </c>
      <c r="B26" t="str">
        <f>GET!D43</f>
        <v>Jongile Nompondo Public School</v>
      </c>
      <c r="C26" t="str">
        <f>GET!BN43</f>
        <v xml:space="preserve">The subjects not covered will be taken care of.
</v>
      </c>
    </row>
    <row r="27" spans="1:3" x14ac:dyDescent="0.25">
      <c r="A27" t="str">
        <f>GET!C44</f>
        <v>Buffalo City</v>
      </c>
      <c r="B27" t="str">
        <f>GET!D44</f>
        <v>Althorpe College</v>
      </c>
      <c r="C27" t="str">
        <f>GET!BN44</f>
        <v>Work covered as required</v>
      </c>
    </row>
    <row r="28" spans="1:3" x14ac:dyDescent="0.25">
      <c r="A28" t="str">
        <f>GET!C45</f>
        <v>Buffalo City</v>
      </c>
      <c r="B28" t="str">
        <f>GET!D45</f>
        <v>Beaconhurst School</v>
      </c>
      <c r="C28" t="str">
        <f>GET!BN45</f>
        <v>All work is on track.</v>
      </c>
    </row>
    <row r="29" spans="1:3" x14ac:dyDescent="0.25">
      <c r="A29" t="str">
        <f>GET!C46</f>
        <v>Buffalo City</v>
      </c>
      <c r="B29" t="str">
        <f>GET!D46</f>
        <v>Breidbach Primary</v>
      </c>
      <c r="C29" t="str">
        <f>GET!BN46</f>
        <v>Due to teacher shortages and parent action some classes are behind.</v>
      </c>
    </row>
    <row r="30" spans="1:3" x14ac:dyDescent="0.25">
      <c r="A30" t="str">
        <f>GET!C47</f>
        <v>Buffalo City</v>
      </c>
      <c r="B30" t="str">
        <f>GET!D47</f>
        <v>Breidbach Senior Secondary School</v>
      </c>
      <c r="C30" t="str">
        <f>GET!BN47</f>
        <v>Educators have extra classes on weekdays to catch up.</v>
      </c>
    </row>
    <row r="31" spans="1:3" x14ac:dyDescent="0.25">
      <c r="A31" t="str">
        <f>GET!C50</f>
        <v>Buffalo City</v>
      </c>
      <c r="B31" t="str">
        <f>GET!D50</f>
        <v>Gcobani Intermediate Public School</v>
      </c>
      <c r="C31" t="str">
        <f>GET!BN50</f>
        <v>Every effort is being made to catch up.</v>
      </c>
    </row>
    <row r="32" spans="1:3" x14ac:dyDescent="0.25">
      <c r="A32" t="str">
        <f>GET!C52</f>
        <v>Buffalo City</v>
      </c>
      <c r="B32" t="str">
        <f>GET!D52</f>
        <v>George Randell Primary</v>
      </c>
      <c r="C32" t="str">
        <f>GET!BN52</f>
        <v>none</v>
      </c>
    </row>
    <row r="33" spans="1:3" x14ac:dyDescent="0.25">
      <c r="A33" t="str">
        <f>GET!C53</f>
        <v>Buffalo City</v>
      </c>
      <c r="B33" t="str">
        <f>GET!D53</f>
        <v>Gonubie High School</v>
      </c>
      <c r="C33" t="str">
        <f>GET!BN53</f>
        <v>All curriculum is up to date.</v>
      </c>
    </row>
    <row r="34" spans="1:3" x14ac:dyDescent="0.25">
      <c r="A34" t="str">
        <f>GET!C54</f>
        <v>Buffalo City</v>
      </c>
      <c r="B34" t="str">
        <f>GET!D54</f>
        <v>Gonubie Primary School</v>
      </c>
      <c r="C34" t="str">
        <f>GET!BN54</f>
        <v>Not sure that this is a helpful form</v>
      </c>
    </row>
    <row r="35" spans="1:3" x14ac:dyDescent="0.25">
      <c r="A35" t="str">
        <f>GET!C55</f>
        <v>Buffalo City</v>
      </c>
      <c r="B35" t="str">
        <f>GET!D55</f>
        <v>HUDSON PARK HIGH SCHOOL</v>
      </c>
      <c r="C35" t="str">
        <f>GET!BN55</f>
        <v>TEACHERS ON TRACK IN ALL SUBJECTS</v>
      </c>
    </row>
    <row r="36" spans="1:3" x14ac:dyDescent="0.25">
      <c r="A36" t="str">
        <f>GET!C57</f>
        <v>Buffalo City</v>
      </c>
      <c r="B36" t="str">
        <f>GET!D57</f>
        <v>Jim Mvabaza S.S.S.</v>
      </c>
      <c r="C36" t="str">
        <f>GET!BN57</f>
        <v>We are dedicated educators</v>
      </c>
    </row>
    <row r="37" spans="1:3" x14ac:dyDescent="0.25">
      <c r="A37" t="str">
        <f>GET!C59</f>
        <v>Buffalo City</v>
      </c>
      <c r="B37" t="str">
        <f>GET!D59</f>
        <v>Laerskool Nahoon</v>
      </c>
      <c r="C37" t="str">
        <f>GET!BN59</f>
        <v>Some learning areas are a little bit behind because of all the public holidays the last few weeks. Planning already done on how to catch up.</v>
      </c>
    </row>
    <row r="38" spans="1:3" x14ac:dyDescent="0.25">
      <c r="A38" t="str">
        <f>GET!C60</f>
        <v>Buffalo City</v>
      </c>
      <c r="B38" t="str">
        <f>GET!D60</f>
        <v>Manezi Primary</v>
      </c>
      <c r="C38" t="str">
        <f>GET!BN60</f>
        <v>Morning classes are in progress for recovery</v>
      </c>
    </row>
    <row r="39" spans="1:3" x14ac:dyDescent="0.25">
      <c r="A39" t="str">
        <f>GET!C61</f>
        <v>Buffalo City</v>
      </c>
      <c r="B39" t="str">
        <f>GET!D61</f>
        <v>New Generation Primary School</v>
      </c>
      <c r="C39" t="str">
        <f>GET!BN61</f>
        <v>Some grades are still behind because of the slow pace of the learners. Teachers will try to catch up.</v>
      </c>
    </row>
    <row r="40" spans="1:3" x14ac:dyDescent="0.25">
      <c r="A40" t="str">
        <f>GET!C62</f>
        <v>Buffalo City</v>
      </c>
      <c r="B40" t="str">
        <f>GET!D62</f>
        <v>NGQIKA PRIMARY SCHOOL</v>
      </c>
      <c r="C40" t="str">
        <f>GET!BN62</f>
        <v>Due to school activities like Athletics and Music we didn't cover our syllabus but we promise to cover our catch up plan</v>
      </c>
    </row>
    <row r="41" spans="1:3" x14ac:dyDescent="0.25">
      <c r="A41" t="str">
        <f>GET!C63</f>
        <v>Buffalo City</v>
      </c>
      <c r="B41" t="str">
        <f>GET!D63</f>
        <v>NOBANTU PRIMARY SCHOOL</v>
      </c>
      <c r="C41" t="str">
        <f>GET!BN63</f>
        <v>Due to minimum number of educators and the attendance situation such as family responsibility matters, sick moments and annual leaves. We will make sure that an absent educator is replaced by other educators to keep the workload stable and terminating pressure both on students and subject educator. Every class will be attended with or without subject educator.</v>
      </c>
    </row>
    <row r="42" spans="1:3" x14ac:dyDescent="0.25">
      <c r="A42" t="str">
        <f>GET!C65</f>
        <v>Buffalo City</v>
      </c>
      <c r="B42" t="str">
        <f>GET!D65</f>
        <v>Selborne College</v>
      </c>
      <c r="C42" t="str">
        <f>GET!BN65</f>
        <v>All on target</v>
      </c>
    </row>
    <row r="43" spans="1:3" x14ac:dyDescent="0.25">
      <c r="A43" t="str">
        <f>GET!C67</f>
        <v>Buffalo City</v>
      </c>
      <c r="B43" t="str">
        <f>GET!D67</f>
        <v>Thembalesizwe sss</v>
      </c>
      <c r="C43" t="str">
        <f>GET!BN67</f>
        <v>second term coverage is a week behind.</v>
      </c>
    </row>
    <row r="44" spans="1:3" x14ac:dyDescent="0.25">
      <c r="A44" t="str">
        <f>GET!C68</f>
        <v>Buffalo City</v>
      </c>
      <c r="B44" t="str">
        <f>GET!D68</f>
        <v>Unathi High School</v>
      </c>
      <c r="C44" t="str">
        <f>GET!BN68</f>
        <v>All teachers are on par with the syllabus.</v>
      </c>
    </row>
    <row r="45" spans="1:3" x14ac:dyDescent="0.25">
      <c r="A45" t="str">
        <f>GET!C70</f>
        <v>Chris Hani West</v>
      </c>
      <c r="B45" t="str">
        <f>GET!D70</f>
        <v>B.A.Mbam S.P.S</v>
      </c>
      <c r="C45" t="str">
        <f>GET!BN70</f>
        <v>We will implement the catch up plan</v>
      </c>
    </row>
    <row r="46" spans="1:3" x14ac:dyDescent="0.25">
      <c r="A46" t="str">
        <f>GET!C73</f>
        <v>Chris Hani West</v>
      </c>
      <c r="B46" t="str">
        <f>GET!D73</f>
        <v>LONWABO PRIMARY SCHOOL</v>
      </c>
      <c r="C46" t="str">
        <f>GET!BN73</f>
        <v>Positive responses were provided to the school during cluster moderation.</v>
      </c>
    </row>
    <row r="47" spans="1:3" x14ac:dyDescent="0.25">
      <c r="A47" t="str">
        <f>GET!C74</f>
        <v>Chris Hani West</v>
      </c>
      <c r="B47" t="str">
        <f>GET!D74</f>
        <v>Manzezulu SSS</v>
      </c>
      <c r="C47" t="str">
        <f>GET!BN74</f>
        <v>The catch up plan is in place for the subjects that are behind.</v>
      </c>
    </row>
    <row r="48" spans="1:3" x14ac:dyDescent="0.25">
      <c r="A48" t="str">
        <f>GET!C76</f>
        <v>Chris Hani West</v>
      </c>
      <c r="B48" t="str">
        <f>GET!D76</f>
        <v>Nokwanda Primary School</v>
      </c>
      <c r="C48" t="str">
        <f>GET!BN76</f>
        <v>We work very hard to cover the curriculum even though we do not have books</v>
      </c>
    </row>
    <row r="49" spans="1:3" x14ac:dyDescent="0.25">
      <c r="A49" t="str">
        <f>GET!C78</f>
        <v>Chris Hani West</v>
      </c>
      <c r="B49" t="str">
        <f>GET!D78</f>
        <v>Samekoms Primary</v>
      </c>
      <c r="C49" t="str">
        <f>GET!BN78</f>
        <v>Curriculum coverage is up to date</v>
      </c>
    </row>
    <row r="50" spans="1:3" x14ac:dyDescent="0.25">
      <c r="A50" t="str">
        <f>GET!C80</f>
        <v>Chris Hani West</v>
      </c>
      <c r="B50" t="str">
        <f>GET!D80</f>
        <v>SouthbournePrimary School</v>
      </c>
      <c r="C50" t="str">
        <f>GET!BN80</f>
        <v>Due to too many public days and overload of new knowledge in the second term; keeping up with the required time allocations of the CAPS curriculum; consolidation in general could not take place.</v>
      </c>
    </row>
    <row r="51" spans="1:3" x14ac:dyDescent="0.25">
      <c r="A51" t="str">
        <f>GET!C82</f>
        <v>Joe Gqabi</v>
      </c>
      <c r="B51" t="str">
        <f>GET!D82</f>
        <v>ALIWAL NORTH AMASANGO CAREER SCHOOL</v>
      </c>
      <c r="C51" t="str">
        <f>GET!BN82</f>
        <v>A recovery/ catch up plan have been made for the teachers that are behind with their teaching plan</v>
      </c>
    </row>
    <row r="52" spans="1:3" x14ac:dyDescent="0.25">
      <c r="A52" t="str">
        <f>GET!C85</f>
        <v>Nelson Mandela</v>
      </c>
      <c r="B52" t="str">
        <f>GET!D85</f>
        <v>Laerskool Charlo</v>
      </c>
      <c r="C52" t="str">
        <f>GET!BN85</f>
        <v>School is fuctioning well. All grades are on track and keeping up with curriculum</v>
      </c>
    </row>
    <row r="53" spans="1:3" x14ac:dyDescent="0.25">
      <c r="A53" t="str">
        <f>GET!C86</f>
        <v>Nelson Mandela</v>
      </c>
      <c r="B53" t="str">
        <f>GET!D86</f>
        <v>Laerskool Dr Viljoen</v>
      </c>
      <c r="C53" t="str">
        <f>GET!BN86</f>
        <v>All our teaches and classes are on time and well educated in and on time frames and coverage of the Annual Teaching plan and lesson trackers</v>
      </c>
    </row>
  </sheetData>
  <sortState ref="A2:C91">
    <sortCondition ref="A2:A91"/>
    <sortCondition ref="B2:B9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GET</vt:lpstr>
      <vt:lpstr>Kommentare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Drik Greeff</cp:lastModifiedBy>
  <dcterms:modified xsi:type="dcterms:W3CDTF">2019-05-26T05:02:15Z</dcterms:modified>
</cp:coreProperties>
</file>