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ool EC\Google Drive\eLearning and CIMS\Projects\Curriculum Coverage\2019\GET Report\"/>
    </mc:Choice>
  </mc:AlternateContent>
  <workbookProtection workbookAlgorithmName="SHA-512" workbookHashValue="u5ZYgDSxTuHqKVGDQ/2p3IR8jcV3zYInudhBsoFMH2W7eulJ7PNL33rY0GvYa4kWF4NkXAPmv9GEh22YzMDsMw==" workbookSaltValue="wvW+bMnDhGNkv+OBOD7bZg==" workbookSpinCount="100000" lockStructure="1"/>
  <bookViews>
    <workbookView xWindow="0" yWindow="0" windowWidth="19200" windowHeight="7050"/>
  </bookViews>
  <sheets>
    <sheet name="GET" sheetId="1" r:id="rId1"/>
    <sheet name="Kommentare" sheetId="2" state="hidden" r:id="rId2"/>
  </sheets>
  <definedNames>
    <definedName name="_xlnm._FilterDatabase" localSheetId="0" hidden="1">GET!$A$1:$BT$362</definedName>
  </definedNames>
  <calcPr calcId="162913"/>
</workbook>
</file>

<file path=xl/calcChain.xml><?xml version="1.0" encoding="utf-8"?>
<calcChain xmlns="http://schemas.openxmlformats.org/spreadsheetml/2006/main">
  <c r="A5" i="2" l="1"/>
  <c r="B5" i="2"/>
  <c r="C5" i="2"/>
  <c r="A6" i="2"/>
  <c r="B6" i="2"/>
  <c r="C6" i="2"/>
  <c r="A7" i="2"/>
  <c r="B7" i="2"/>
  <c r="C7" i="2"/>
  <c r="A8" i="2"/>
  <c r="B8" i="2"/>
  <c r="C8" i="2"/>
  <c r="A9" i="2"/>
  <c r="B9" i="2"/>
  <c r="C9" i="2"/>
  <c r="A10" i="2"/>
  <c r="B10" i="2"/>
  <c r="C10" i="2"/>
  <c r="A11" i="2"/>
  <c r="B11" i="2"/>
  <c r="C11" i="2"/>
  <c r="A12" i="2"/>
  <c r="B12" i="2"/>
  <c r="C12" i="2"/>
  <c r="A13" i="2"/>
  <c r="B13" i="2"/>
  <c r="C13" i="2"/>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A48" i="2"/>
  <c r="B48" i="2"/>
  <c r="C48" i="2"/>
  <c r="A49" i="2"/>
  <c r="B49" i="2"/>
  <c r="C49" i="2"/>
  <c r="A50" i="2"/>
  <c r="B50" i="2"/>
  <c r="C50" i="2"/>
  <c r="A51" i="2"/>
  <c r="B51" i="2"/>
  <c r="C51" i="2"/>
  <c r="A52" i="2"/>
  <c r="B52" i="2"/>
  <c r="C52" i="2"/>
  <c r="A53" i="2"/>
  <c r="B53" i="2"/>
  <c r="C53" i="2"/>
  <c r="A54" i="2"/>
  <c r="B54" i="2"/>
  <c r="C54" i="2"/>
  <c r="A55" i="2"/>
  <c r="B55" i="2"/>
  <c r="C55" i="2"/>
  <c r="A56" i="2"/>
  <c r="B56" i="2"/>
  <c r="C56" i="2"/>
  <c r="A57" i="2"/>
  <c r="B57" i="2"/>
  <c r="C57" i="2"/>
  <c r="A58" i="2"/>
  <c r="B58" i="2"/>
  <c r="C58" i="2"/>
  <c r="A59" i="2"/>
  <c r="B59" i="2"/>
  <c r="C59" i="2"/>
  <c r="A60" i="2"/>
  <c r="B60" i="2"/>
  <c r="C60" i="2"/>
  <c r="A61" i="2"/>
  <c r="B61" i="2"/>
  <c r="C61" i="2"/>
  <c r="A62" i="2"/>
  <c r="B62" i="2"/>
  <c r="C62" i="2"/>
  <c r="A63" i="2"/>
  <c r="B63" i="2"/>
  <c r="C63" i="2"/>
  <c r="A64" i="2"/>
  <c r="B64" i="2"/>
  <c r="C64" i="2"/>
  <c r="A65" i="2"/>
  <c r="B65" i="2"/>
  <c r="C65" i="2"/>
  <c r="A66" i="2"/>
  <c r="B66" i="2"/>
  <c r="C66" i="2"/>
  <c r="A67" i="2"/>
  <c r="B67" i="2"/>
  <c r="C67" i="2"/>
  <c r="A68" i="2"/>
  <c r="B68" i="2"/>
  <c r="C68" i="2"/>
  <c r="A69" i="2"/>
  <c r="B69" i="2"/>
  <c r="C69" i="2"/>
  <c r="A70" i="2"/>
  <c r="B70" i="2"/>
  <c r="C70" i="2"/>
  <c r="A71" i="2"/>
  <c r="B71" i="2"/>
  <c r="C71" i="2"/>
  <c r="A72" i="2"/>
  <c r="B72" i="2"/>
  <c r="C72" i="2"/>
  <c r="A73" i="2"/>
  <c r="B73" i="2"/>
  <c r="C73" i="2"/>
  <c r="A74" i="2"/>
  <c r="B74" i="2"/>
  <c r="C74" i="2"/>
  <c r="A75" i="2"/>
  <c r="B75" i="2"/>
  <c r="C75" i="2"/>
  <c r="A76" i="2"/>
  <c r="B76" i="2"/>
  <c r="C76" i="2"/>
  <c r="A77" i="2"/>
  <c r="B77" i="2"/>
  <c r="C77" i="2"/>
  <c r="A78" i="2"/>
  <c r="B78" i="2"/>
  <c r="C78" i="2"/>
  <c r="A79" i="2"/>
  <c r="B79" i="2"/>
  <c r="C79" i="2"/>
  <c r="A80" i="2"/>
  <c r="B80" i="2"/>
  <c r="C80" i="2"/>
  <c r="A81" i="2"/>
  <c r="B81" i="2"/>
  <c r="C81" i="2"/>
  <c r="A82" i="2"/>
  <c r="B82" i="2"/>
  <c r="C82" i="2"/>
  <c r="A83" i="2"/>
  <c r="B83" i="2"/>
  <c r="C83" i="2"/>
  <c r="A84" i="2"/>
  <c r="B84" i="2"/>
  <c r="C84" i="2"/>
  <c r="A85" i="2"/>
  <c r="B85" i="2"/>
  <c r="C85" i="2"/>
  <c r="A86" i="2"/>
  <c r="B86" i="2"/>
  <c r="C86" i="2"/>
  <c r="A87" i="2"/>
  <c r="B87" i="2"/>
  <c r="C87" i="2"/>
  <c r="A88" i="2"/>
  <c r="B88" i="2"/>
  <c r="C88" i="2"/>
  <c r="A89" i="2"/>
  <c r="B89" i="2"/>
  <c r="C89" i="2"/>
  <c r="A90" i="2"/>
  <c r="B90" i="2"/>
  <c r="C90" i="2"/>
  <c r="A91" i="2"/>
  <c r="B91" i="2"/>
  <c r="C91" i="2"/>
  <c r="A92" i="2"/>
  <c r="B92" i="2"/>
  <c r="C92" i="2"/>
  <c r="A93" i="2"/>
  <c r="B93" i="2"/>
  <c r="C93" i="2"/>
  <c r="A94" i="2"/>
  <c r="B94" i="2"/>
  <c r="C94" i="2"/>
  <c r="A95" i="2"/>
  <c r="B95" i="2"/>
  <c r="C95" i="2"/>
  <c r="A96" i="2"/>
  <c r="B96" i="2"/>
  <c r="C96" i="2"/>
  <c r="A97" i="2"/>
  <c r="B97" i="2"/>
  <c r="C97" i="2"/>
  <c r="A98" i="2"/>
  <c r="B98" i="2"/>
  <c r="C98" i="2"/>
  <c r="A99" i="2"/>
  <c r="B99" i="2"/>
  <c r="C99" i="2"/>
  <c r="A100" i="2"/>
  <c r="B100" i="2"/>
  <c r="C100" i="2"/>
  <c r="A101" i="2"/>
  <c r="B101" i="2"/>
  <c r="C101" i="2"/>
  <c r="A102" i="2"/>
  <c r="B102" i="2"/>
  <c r="C102" i="2"/>
  <c r="A103" i="2"/>
  <c r="B103" i="2"/>
  <c r="C103" i="2"/>
  <c r="A104" i="2"/>
  <c r="B104" i="2"/>
  <c r="C104" i="2"/>
  <c r="A105" i="2"/>
  <c r="B105" i="2"/>
  <c r="C105" i="2"/>
  <c r="A106" i="2"/>
  <c r="B106" i="2"/>
  <c r="C106" i="2"/>
  <c r="A107" i="2"/>
  <c r="B107" i="2"/>
  <c r="C107" i="2"/>
  <c r="A108" i="2"/>
  <c r="B108" i="2"/>
  <c r="C108" i="2"/>
  <c r="A109" i="2"/>
  <c r="B109" i="2"/>
  <c r="C109" i="2"/>
  <c r="A110" i="2"/>
  <c r="B110" i="2"/>
  <c r="C110" i="2"/>
  <c r="A111" i="2"/>
  <c r="B111" i="2"/>
  <c r="C111" i="2"/>
  <c r="A112" i="2"/>
  <c r="B112" i="2"/>
  <c r="C112" i="2"/>
  <c r="A113" i="2"/>
  <c r="B113" i="2"/>
  <c r="C113" i="2"/>
  <c r="A114" i="2"/>
  <c r="B114" i="2"/>
  <c r="C114" i="2"/>
  <c r="A115" i="2"/>
  <c r="B115" i="2"/>
  <c r="C115" i="2"/>
  <c r="A116" i="2"/>
  <c r="B116" i="2"/>
  <c r="C116" i="2"/>
  <c r="A117" i="2"/>
  <c r="B117" i="2"/>
  <c r="C117" i="2"/>
  <c r="A118" i="2"/>
  <c r="B118" i="2"/>
  <c r="C118" i="2"/>
  <c r="A119" i="2"/>
  <c r="B119" i="2"/>
  <c r="C119" i="2"/>
  <c r="A120" i="2"/>
  <c r="B120" i="2"/>
  <c r="C120" i="2"/>
  <c r="A121" i="2"/>
  <c r="B121" i="2"/>
  <c r="C121" i="2"/>
  <c r="A122" i="2"/>
  <c r="B122" i="2"/>
  <c r="C122" i="2"/>
  <c r="A123" i="2"/>
  <c r="B123" i="2"/>
  <c r="C123" i="2"/>
  <c r="A124" i="2"/>
  <c r="B124" i="2"/>
  <c r="C124" i="2"/>
  <c r="A125" i="2"/>
  <c r="B125" i="2"/>
  <c r="C125" i="2"/>
  <c r="A126" i="2"/>
  <c r="B126" i="2"/>
  <c r="C126" i="2"/>
  <c r="A127" i="2"/>
  <c r="B127" i="2"/>
  <c r="C127" i="2"/>
  <c r="A128" i="2"/>
  <c r="B128" i="2"/>
  <c r="C128" i="2"/>
  <c r="A129" i="2"/>
  <c r="B129" i="2"/>
  <c r="C129" i="2"/>
  <c r="A130" i="2"/>
  <c r="B130" i="2"/>
  <c r="C130" i="2"/>
  <c r="A131" i="2"/>
  <c r="B131" i="2"/>
  <c r="C131" i="2"/>
  <c r="A132" i="2"/>
  <c r="B132" i="2"/>
  <c r="C132" i="2"/>
  <c r="A133" i="2"/>
  <c r="B133" i="2"/>
  <c r="C133" i="2"/>
  <c r="A134" i="2"/>
  <c r="B134" i="2"/>
  <c r="C134" i="2"/>
  <c r="A135" i="2"/>
  <c r="B135" i="2"/>
  <c r="C135" i="2"/>
  <c r="A136" i="2"/>
  <c r="B136" i="2"/>
  <c r="C136" i="2"/>
  <c r="A137" i="2"/>
  <c r="B137" i="2"/>
  <c r="C137" i="2"/>
  <c r="A138" i="2"/>
  <c r="B138" i="2"/>
  <c r="C138" i="2"/>
  <c r="A139" i="2"/>
  <c r="B139" i="2"/>
  <c r="C139" i="2"/>
  <c r="A140" i="2"/>
  <c r="B140" i="2"/>
  <c r="C140" i="2"/>
  <c r="A141" i="2"/>
  <c r="B141" i="2"/>
  <c r="C141" i="2"/>
  <c r="A142" i="2"/>
  <c r="B142" i="2"/>
  <c r="C142" i="2"/>
  <c r="A3" i="2"/>
  <c r="B3" i="2"/>
  <c r="C3" i="2"/>
  <c r="A4" i="2"/>
  <c r="B4" i="2"/>
  <c r="C4" i="2"/>
  <c r="A2" i="2" l="1"/>
  <c r="B2" i="2"/>
  <c r="C2" i="2"/>
  <c r="C1" i="2"/>
  <c r="B1" i="2"/>
  <c r="A1" i="2"/>
  <c r="C381" i="1" l="1"/>
  <c r="C380" i="1"/>
  <c r="C379" i="1"/>
  <c r="C378" i="1"/>
  <c r="C377" i="1"/>
  <c r="C376" i="1"/>
  <c r="C375" i="1"/>
  <c r="C374" i="1"/>
  <c r="C373" i="1"/>
  <c r="C372" i="1"/>
  <c r="C371" i="1"/>
  <c r="C370" i="1"/>
  <c r="C382" i="1" l="1"/>
  <c r="BM364" i="1"/>
  <c r="BM365" i="1"/>
  <c r="BM366" i="1"/>
  <c r="BM367" i="1"/>
  <c r="BM368" i="1"/>
  <c r="BI364" i="1"/>
  <c r="BJ364" i="1"/>
  <c r="BK364" i="1"/>
  <c r="BL364" i="1"/>
  <c r="BI365" i="1"/>
  <c r="BJ365" i="1"/>
  <c r="BK365" i="1"/>
  <c r="BL365" i="1"/>
  <c r="BI366" i="1"/>
  <c r="BJ366" i="1"/>
  <c r="BK366" i="1"/>
  <c r="BL366" i="1"/>
  <c r="BI367" i="1"/>
  <c r="BJ367" i="1"/>
  <c r="BK367" i="1"/>
  <c r="BL367" i="1"/>
  <c r="BI368" i="1"/>
  <c r="BI369" i="1" s="1"/>
  <c r="BJ368" i="1"/>
  <c r="BK368" i="1"/>
  <c r="BL368" i="1"/>
  <c r="BL369" i="1" s="1"/>
  <c r="BD364" i="1"/>
  <c r="BE364" i="1"/>
  <c r="BF364" i="1"/>
  <c r="BG364" i="1"/>
  <c r="BH364" i="1"/>
  <c r="BD365" i="1"/>
  <c r="BE365" i="1"/>
  <c r="BF365" i="1"/>
  <c r="BG365" i="1"/>
  <c r="BH365" i="1"/>
  <c r="BD366" i="1"/>
  <c r="BE366" i="1"/>
  <c r="BF366" i="1"/>
  <c r="BG366" i="1"/>
  <c r="BH366" i="1"/>
  <c r="BD367" i="1"/>
  <c r="BE367" i="1"/>
  <c r="BF367" i="1"/>
  <c r="BG367" i="1"/>
  <c r="BH367" i="1"/>
  <c r="BD368" i="1"/>
  <c r="BE368" i="1"/>
  <c r="BF368" i="1"/>
  <c r="BG368" i="1"/>
  <c r="BH368" i="1"/>
  <c r="AY364" i="1"/>
  <c r="AZ364" i="1"/>
  <c r="BA364" i="1"/>
  <c r="BB364" i="1"/>
  <c r="BC364" i="1"/>
  <c r="AY365" i="1"/>
  <c r="AZ365" i="1"/>
  <c r="BA365" i="1"/>
  <c r="BB365" i="1"/>
  <c r="BC365" i="1"/>
  <c r="AY366" i="1"/>
  <c r="AZ366" i="1"/>
  <c r="BA366" i="1"/>
  <c r="BB366" i="1"/>
  <c r="BC366" i="1"/>
  <c r="AY367" i="1"/>
  <c r="AZ367" i="1"/>
  <c r="BA367" i="1"/>
  <c r="BB367" i="1"/>
  <c r="BC367" i="1"/>
  <c r="AY368" i="1"/>
  <c r="AZ368" i="1"/>
  <c r="BA368" i="1"/>
  <c r="BB368" i="1"/>
  <c r="BC368" i="1"/>
  <c r="AU364" i="1"/>
  <c r="AV364" i="1"/>
  <c r="AW364" i="1"/>
  <c r="AX364" i="1"/>
  <c r="AU365" i="1"/>
  <c r="AV365" i="1"/>
  <c r="AW365" i="1"/>
  <c r="AX365" i="1"/>
  <c r="AU366" i="1"/>
  <c r="AV366" i="1"/>
  <c r="AW366" i="1"/>
  <c r="AX366" i="1"/>
  <c r="AU367" i="1"/>
  <c r="AV367" i="1"/>
  <c r="AW367" i="1"/>
  <c r="AX367" i="1"/>
  <c r="AU368" i="1"/>
  <c r="AV368" i="1"/>
  <c r="AW368" i="1"/>
  <c r="AW369" i="1" s="1"/>
  <c r="AX368" i="1"/>
  <c r="AP364" i="1"/>
  <c r="AQ364" i="1"/>
  <c r="AR364" i="1"/>
  <c r="AS364" i="1"/>
  <c r="AT364" i="1"/>
  <c r="AP365" i="1"/>
  <c r="AQ365" i="1"/>
  <c r="AR365" i="1"/>
  <c r="AS365" i="1"/>
  <c r="AT365" i="1"/>
  <c r="AP366" i="1"/>
  <c r="AQ366" i="1"/>
  <c r="AR366" i="1"/>
  <c r="AS366" i="1"/>
  <c r="AT366" i="1"/>
  <c r="AP367" i="1"/>
  <c r="AQ367" i="1"/>
  <c r="AR367" i="1"/>
  <c r="AS367" i="1"/>
  <c r="AT367" i="1"/>
  <c r="AP368" i="1"/>
  <c r="AQ368" i="1"/>
  <c r="AR368" i="1"/>
  <c r="AS368" i="1"/>
  <c r="AT368" i="1"/>
  <c r="AJ364" i="1"/>
  <c r="AK364" i="1"/>
  <c r="AL364" i="1"/>
  <c r="AM364" i="1"/>
  <c r="AN364" i="1"/>
  <c r="AO364" i="1"/>
  <c r="AJ365" i="1"/>
  <c r="AK365" i="1"/>
  <c r="AL365" i="1"/>
  <c r="AM365" i="1"/>
  <c r="AN365" i="1"/>
  <c r="AO365" i="1"/>
  <c r="AJ366" i="1"/>
  <c r="AK366" i="1"/>
  <c r="AL366" i="1"/>
  <c r="AM366" i="1"/>
  <c r="AN366" i="1"/>
  <c r="AO366" i="1"/>
  <c r="AJ367" i="1"/>
  <c r="AK367" i="1"/>
  <c r="AL367" i="1"/>
  <c r="AM367" i="1"/>
  <c r="AN367" i="1"/>
  <c r="AO367" i="1"/>
  <c r="AJ368" i="1"/>
  <c r="AK368" i="1"/>
  <c r="AL368" i="1"/>
  <c r="AM368" i="1"/>
  <c r="AN368" i="1"/>
  <c r="AO368" i="1"/>
  <c r="AF364" i="1"/>
  <c r="AG364" i="1"/>
  <c r="AH364" i="1"/>
  <c r="AI364" i="1"/>
  <c r="AF365" i="1"/>
  <c r="AG365" i="1"/>
  <c r="AH365" i="1"/>
  <c r="AI365" i="1"/>
  <c r="AF366" i="1"/>
  <c r="AG366" i="1"/>
  <c r="AH366" i="1"/>
  <c r="AI366" i="1"/>
  <c r="AF367" i="1"/>
  <c r="AG367" i="1"/>
  <c r="AH367" i="1"/>
  <c r="AI367" i="1"/>
  <c r="AF368" i="1"/>
  <c r="AG368" i="1"/>
  <c r="AH368" i="1"/>
  <c r="AI368" i="1"/>
  <c r="AB364" i="1"/>
  <c r="AC364" i="1"/>
  <c r="AD364" i="1"/>
  <c r="AE364" i="1"/>
  <c r="AB365" i="1"/>
  <c r="AC365" i="1"/>
  <c r="AD365" i="1"/>
  <c r="AE365" i="1"/>
  <c r="AB366" i="1"/>
  <c r="AC366" i="1"/>
  <c r="AD366" i="1"/>
  <c r="AE366" i="1"/>
  <c r="AB367" i="1"/>
  <c r="AC367" i="1"/>
  <c r="AD367" i="1"/>
  <c r="AE367" i="1"/>
  <c r="AB368" i="1"/>
  <c r="AC368" i="1"/>
  <c r="AD368" i="1"/>
  <c r="AE368" i="1"/>
  <c r="W364" i="1"/>
  <c r="X364" i="1"/>
  <c r="Y364" i="1"/>
  <c r="Z364" i="1"/>
  <c r="AA364" i="1"/>
  <c r="W365" i="1"/>
  <c r="X365" i="1"/>
  <c r="Y365" i="1"/>
  <c r="Z365" i="1"/>
  <c r="AA365" i="1"/>
  <c r="W366" i="1"/>
  <c r="X366" i="1"/>
  <c r="Y366" i="1"/>
  <c r="Z366" i="1"/>
  <c r="AA366" i="1"/>
  <c r="W367" i="1"/>
  <c r="X367" i="1"/>
  <c r="Y367" i="1"/>
  <c r="Z367" i="1"/>
  <c r="AA367" i="1"/>
  <c r="W368" i="1"/>
  <c r="X368" i="1"/>
  <c r="Y368" i="1"/>
  <c r="Z368" i="1"/>
  <c r="AA368" i="1"/>
  <c r="R364" i="1"/>
  <c r="S364" i="1"/>
  <c r="T364" i="1"/>
  <c r="U364" i="1"/>
  <c r="V364" i="1"/>
  <c r="R365" i="1"/>
  <c r="S365" i="1"/>
  <c r="T365" i="1"/>
  <c r="U365" i="1"/>
  <c r="V365" i="1"/>
  <c r="R366" i="1"/>
  <c r="S366" i="1"/>
  <c r="T366" i="1"/>
  <c r="U366" i="1"/>
  <c r="V366" i="1"/>
  <c r="R367" i="1"/>
  <c r="S367" i="1"/>
  <c r="T367" i="1"/>
  <c r="U367" i="1"/>
  <c r="V367" i="1"/>
  <c r="R368" i="1"/>
  <c r="S368" i="1"/>
  <c r="T368" i="1"/>
  <c r="U368" i="1"/>
  <c r="V368" i="1"/>
  <c r="M364" i="1"/>
  <c r="N364" i="1"/>
  <c r="O364" i="1"/>
  <c r="P364" i="1"/>
  <c r="Q364" i="1"/>
  <c r="M365" i="1"/>
  <c r="N365" i="1"/>
  <c r="O365" i="1"/>
  <c r="P365" i="1"/>
  <c r="Q365" i="1"/>
  <c r="M366" i="1"/>
  <c r="N366" i="1"/>
  <c r="O366" i="1"/>
  <c r="P366" i="1"/>
  <c r="Q366" i="1"/>
  <c r="M367" i="1"/>
  <c r="N367" i="1"/>
  <c r="O367" i="1"/>
  <c r="P367" i="1"/>
  <c r="Q367" i="1"/>
  <c r="M368" i="1"/>
  <c r="N368" i="1"/>
  <c r="O368" i="1"/>
  <c r="P368" i="1"/>
  <c r="Q368" i="1"/>
  <c r="K364" i="1"/>
  <c r="L364" i="1"/>
  <c r="K365" i="1"/>
  <c r="L365" i="1"/>
  <c r="K366" i="1"/>
  <c r="L366" i="1"/>
  <c r="K367" i="1"/>
  <c r="L367" i="1"/>
  <c r="K368" i="1"/>
  <c r="L368" i="1"/>
  <c r="J364" i="1"/>
  <c r="J365" i="1"/>
  <c r="J366" i="1"/>
  <c r="J367" i="1"/>
  <c r="J368" i="1"/>
  <c r="I368" i="1"/>
  <c r="I367" i="1"/>
  <c r="I366" i="1"/>
  <c r="I365" i="1"/>
  <c r="I364" i="1"/>
  <c r="AH369" i="1" l="1"/>
  <c r="BK369" i="1"/>
  <c r="AF369" i="1"/>
  <c r="AX369" i="1"/>
  <c r="T369" i="1"/>
  <c r="U369" i="1"/>
  <c r="AG369" i="1"/>
  <c r="AC369" i="1"/>
  <c r="AU369" i="1"/>
  <c r="Q369" i="1"/>
  <c r="M369" i="1"/>
  <c r="O369" i="1"/>
  <c r="AB369" i="1"/>
  <c r="BJ369" i="1"/>
  <c r="AK369" i="1"/>
  <c r="AT369" i="1"/>
  <c r="AP369" i="1"/>
  <c r="AR369" i="1"/>
  <c r="BF369" i="1"/>
  <c r="AE369" i="1"/>
  <c r="I369" i="1"/>
  <c r="AA369" i="1"/>
  <c r="W369" i="1"/>
  <c r="Y369" i="1"/>
  <c r="AD369" i="1"/>
  <c r="AN369" i="1"/>
  <c r="AJ369" i="1"/>
  <c r="AV369" i="1"/>
  <c r="AY369" i="1"/>
  <c r="BA369" i="1"/>
  <c r="BM369" i="1"/>
  <c r="BH369" i="1"/>
  <c r="BG369" i="1"/>
  <c r="BE369" i="1"/>
  <c r="BD369" i="1"/>
  <c r="BC369" i="1"/>
  <c r="BB369" i="1"/>
  <c r="AZ369" i="1"/>
  <c r="AS369" i="1"/>
  <c r="AQ369" i="1"/>
  <c r="AO369" i="1"/>
  <c r="AM369" i="1"/>
  <c r="AL369" i="1"/>
  <c r="AI369" i="1"/>
  <c r="Z369" i="1"/>
  <c r="X369" i="1"/>
  <c r="V369" i="1"/>
  <c r="S369" i="1"/>
  <c r="R369" i="1"/>
  <c r="P369" i="1"/>
  <c r="N369" i="1"/>
  <c r="L369" i="1"/>
  <c r="K369" i="1"/>
  <c r="J369" i="1"/>
</calcChain>
</file>

<file path=xl/sharedStrings.xml><?xml version="1.0" encoding="utf-8"?>
<sst xmlns="http://schemas.openxmlformats.org/spreadsheetml/2006/main" count="12645" uniqueCount="1377">
  <si>
    <t>Timestamp</t>
  </si>
  <si>
    <t>Email Address</t>
  </si>
  <si>
    <t>District</t>
  </si>
  <si>
    <t>School</t>
  </si>
  <si>
    <t>EMIS No</t>
  </si>
  <si>
    <t>Principal</t>
  </si>
  <si>
    <t>Cellphone</t>
  </si>
  <si>
    <t>Week</t>
  </si>
  <si>
    <t>Grade 1, Curriculum Coverage [Home Language]</t>
  </si>
  <si>
    <t>Grade 1, Curriculum Coverage [First Additional Language]</t>
  </si>
  <si>
    <t>Grade 1, Curriculum Coverage [Life Skills]</t>
  </si>
  <si>
    <t>Grade 1, Curriculum Coverage [Mathematics]</t>
  </si>
  <si>
    <t>Grade 2, Curriculum Coverage [Home Language]</t>
  </si>
  <si>
    <t>Grade 2, Curriculum Coverage [First Additional Language]</t>
  </si>
  <si>
    <t>Grade 2, Curriculum Coverage [Life Skills]</t>
  </si>
  <si>
    <t>Grade 2, Curriculum Coverage [Mathematics]</t>
  </si>
  <si>
    <t>Grade 3, Curriculum Coverage [Home Language]</t>
  </si>
  <si>
    <t>Grade 3, Curriculum Coverage [First Additional Language]</t>
  </si>
  <si>
    <t>Grade 3, Curriculum Coverage [Life Skills]</t>
  </si>
  <si>
    <t>Grade 3, Curriculum Coverage [Mathematics]</t>
  </si>
  <si>
    <t>Grade 4, Curriculum Coverage [Home Language]</t>
  </si>
  <si>
    <t>Grade 4, Curriculum Coverage [Fist Additional Language]</t>
  </si>
  <si>
    <t>Grade 4, Curriculum Coverage [Life Skills]</t>
  </si>
  <si>
    <t>Grade 4, Curriculum Coverage [Mathematics]</t>
  </si>
  <si>
    <t>Grade 4, Curriculum Coverage [Natural Sciences and Technology]</t>
  </si>
  <si>
    <t>Grade 4, Curriculum Coverage [Social Sciences]</t>
  </si>
  <si>
    <t>Grade 5, Curriculum Coverage [Home Language]</t>
  </si>
  <si>
    <t>Grade 5, Curriculum Coverage [Fist Additional Language]</t>
  </si>
  <si>
    <t>Grade 5, Curriculum Coverage [Life Skills]</t>
  </si>
  <si>
    <t>Grade 5, Curriculum Coverage [Mathematics]</t>
  </si>
  <si>
    <t>Grade 5, Curriculum Coverage [Natural Sciences and Technology]</t>
  </si>
  <si>
    <t>Grade 5, Curriculum Coverage [Social Sciences]</t>
  </si>
  <si>
    <t>Grade 6, Curriculum Coverage [Home Language]</t>
  </si>
  <si>
    <t>Grade 6, Curriculum Coverage [Fist Additional Language]</t>
  </si>
  <si>
    <t>Grade 6, Curriculum Coverage [Life Skills]</t>
  </si>
  <si>
    <t>Grade 6, Curriculum Coverage [Mathematics]</t>
  </si>
  <si>
    <t>Grade 6, Curriculum Coverage [Natural Sciences and Technology]</t>
  </si>
  <si>
    <t>Grade 6, Curriculum Coverage [Social Sciences]</t>
  </si>
  <si>
    <t>Grade 7, Curriculum Coverage [Home Language]</t>
  </si>
  <si>
    <t>Grade 7, Curriculum Coverage [First Additional Language]</t>
  </si>
  <si>
    <t>Grade 7, Curriculum Coverage [Creative Arts]</t>
  </si>
  <si>
    <t>Grade 7, Curriculum Coverage [Economics Management and Science]</t>
  </si>
  <si>
    <t>Grade 7, Curriculum Coverage [Life Orientation]</t>
  </si>
  <si>
    <t>Grade 7, Curriculum Coverage [Mathematics]</t>
  </si>
  <si>
    <t>Grade 7, Curriculum Coverage [Natural Science]</t>
  </si>
  <si>
    <t>Grade 7, Curriculum Coverage [Social Science]</t>
  </si>
  <si>
    <t>Grade 7, Curriculum Coverage [Technology]</t>
  </si>
  <si>
    <t>Grade 8, Curriculum Coverage [Home Language]</t>
  </si>
  <si>
    <t>Grade 8, Curriculum Coverage [First Additional Language]</t>
  </si>
  <si>
    <t>Grade 8, Curriculum Coverage [Creative Arts]</t>
  </si>
  <si>
    <t>Grade 8, Curriculum Coverage [Economics Management and Science]</t>
  </si>
  <si>
    <t>Grade 8, Curriculum Coverage [Life Orientation]</t>
  </si>
  <si>
    <t>Grade 8, Curriculum Coverage [Mathematics]</t>
  </si>
  <si>
    <t>Grade 8, Curriculum Coverage [Natural Science]</t>
  </si>
  <si>
    <t>Grade 8, Curriculum Coverage [Social Science]</t>
  </si>
  <si>
    <t>Grade 8, Curriculum Coverage [Technology]</t>
  </si>
  <si>
    <t>Grade 9, Curriculum Coverage [Home Language]</t>
  </si>
  <si>
    <t>Grade 9, Curriculum Coverage [First Additional Language]</t>
  </si>
  <si>
    <t>Grade 9, Curriculum Coverage [Creative Arts]</t>
  </si>
  <si>
    <t>Grade 9, Curriculum Coverage [Economics Management and Science]</t>
  </si>
  <si>
    <t>Grade 9, Curriculum Coverage [Life Orientation]</t>
  </si>
  <si>
    <t>Grade 9, Curriculum Coverage [Mathematics]</t>
  </si>
  <si>
    <t>Grade 9, Curriculum Coverage [Natural Science]</t>
  </si>
  <si>
    <t>Grade 9, Curriculum Coverage [Social Science]</t>
  </si>
  <si>
    <t>Grade 9, Curriculum Coverage [Technology]</t>
  </si>
  <si>
    <t>Comments</t>
  </si>
  <si>
    <t>Buffalo City</t>
  </si>
  <si>
    <t>Gonubie Primary School</t>
  </si>
  <si>
    <t>Mr C C Prinsloo</t>
  </si>
  <si>
    <t>According to teaching plan</t>
  </si>
  <si>
    <t>Alfred Nzo East</t>
  </si>
  <si>
    <t>±1 week behind</t>
  </si>
  <si>
    <t>dvorster@hphs.co.za</t>
  </si>
  <si>
    <t>HUDSON PARK HIGH SCHOOL</t>
  </si>
  <si>
    <t>ilehy@hpps.co.za</t>
  </si>
  <si>
    <t>Hudson Park Primary</t>
  </si>
  <si>
    <t>Mr I Lehy</t>
  </si>
  <si>
    <t>043 7263220</t>
  </si>
  <si>
    <t>Gonubie High School</t>
  </si>
  <si>
    <t>Grethe Botha</t>
  </si>
  <si>
    <t>±2 weeks behind</t>
  </si>
  <si>
    <t>PORT REX T.H.S.</t>
  </si>
  <si>
    <t>ETTIENE THERON</t>
  </si>
  <si>
    <t>Chris Hani West</t>
  </si>
  <si>
    <t>cirha@webmail.co.za</t>
  </si>
  <si>
    <t>M.M.TYWABI</t>
  </si>
  <si>
    <t>headmaster@selborne.co.za</t>
  </si>
  <si>
    <t>Selborne College</t>
  </si>
  <si>
    <t>A.C. Dewar</t>
  </si>
  <si>
    <t>200500208@ecschools.org.za</t>
  </si>
  <si>
    <t>Enyanisweni S.S.S</t>
  </si>
  <si>
    <t>B. Hlanzwa</t>
  </si>
  <si>
    <t>zolekanxawe@telkomsa.net</t>
  </si>
  <si>
    <t>Joe Gqabi</t>
  </si>
  <si>
    <t>ALIWAL NORTH AMASANGO CAREER SCHOOL</t>
  </si>
  <si>
    <t>creweadmin@iafrica.com</t>
  </si>
  <si>
    <t>Crewe Primary School</t>
  </si>
  <si>
    <t>sk.tyawana@gmail.com</t>
  </si>
  <si>
    <t>breidbachsss@gmail.com</t>
  </si>
  <si>
    <t>Breidbach Senior Secondary School</t>
  </si>
  <si>
    <t>200500158@ecschools.org.za</t>
  </si>
  <si>
    <t>EBENEZER J.S.S</t>
  </si>
  <si>
    <t>breidbachps@gmail.com</t>
  </si>
  <si>
    <t>Breidbach Primary</t>
  </si>
  <si>
    <t>±4 weeks behind</t>
  </si>
  <si>
    <t>±3 weeks behind</t>
  </si>
  <si>
    <t>nkosemntuprimary@gmail.com</t>
  </si>
  <si>
    <t>Nkosemntu Motman Primary</t>
  </si>
  <si>
    <t>bleroux@balmoralprimary.co.za</t>
  </si>
  <si>
    <t>Balmoral Girls' Primary School</t>
  </si>
  <si>
    <t>Amathole West</t>
  </si>
  <si>
    <t>Principal.200500529@ecschools.org.za</t>
  </si>
  <si>
    <t>MAJAVU SECONDARY SCHOOL</t>
  </si>
  <si>
    <t>MADIKIZELA C</t>
  </si>
  <si>
    <t>principal200200565@ecdbe.goo.za</t>
  </si>
  <si>
    <t>N.R.FATA</t>
  </si>
  <si>
    <t>200500498@ecschools.org.za</t>
  </si>
  <si>
    <t>Emgodini SPS</t>
  </si>
  <si>
    <t>200500048@ecschools.org.za</t>
  </si>
  <si>
    <t>Bokuveni SPS</t>
  </si>
  <si>
    <t>thabalesobajss@gmail.com</t>
  </si>
  <si>
    <t>MBULELO GQAJI</t>
  </si>
  <si>
    <t>Total</t>
  </si>
  <si>
    <t xml:space="preserve"> </t>
  </si>
  <si>
    <t>NGQIKA PRIMARY SCHOOL</t>
  </si>
  <si>
    <t>Nelson Mandela</t>
  </si>
  <si>
    <t>principal@swoodps.co.za</t>
  </si>
  <si>
    <t>082 879 1860</t>
  </si>
  <si>
    <t>office@westbankschool.co.za</t>
  </si>
  <si>
    <t>West Bank High School</t>
  </si>
  <si>
    <t>Mr T. Dreyer</t>
  </si>
  <si>
    <t>somerfees@burgersdorp.co.za</t>
  </si>
  <si>
    <t>BURGERSDORP HIGH SCHOOL</t>
  </si>
  <si>
    <t>MR G VAN ROOYEN</t>
  </si>
  <si>
    <t>cdkprep@telkomsa.net</t>
  </si>
  <si>
    <t>E. Heese</t>
  </si>
  <si>
    <t>skoolhoof@mountie.co.za</t>
  </si>
  <si>
    <t>Mount Pleasant Primary</t>
  </si>
  <si>
    <t>Alan Chandler</t>
  </si>
  <si>
    <t>principal.200600728@ecschools.org.za</t>
  </si>
  <si>
    <t>Samekoms Primary</t>
  </si>
  <si>
    <t>P.Barnhoorn</t>
  </si>
  <si>
    <t>Laerskool Handhaaf</t>
  </si>
  <si>
    <t>Chris Hani East</t>
  </si>
  <si>
    <t>pvgeswendt@gmail.com</t>
  </si>
  <si>
    <t>Adelaide Gymnasium</t>
  </si>
  <si>
    <t>P.V. Geswendt</t>
  </si>
  <si>
    <t>info@sunridge.co.za</t>
  </si>
  <si>
    <t>principal@grhs.co.za</t>
  </si>
  <si>
    <t>principal@kings-college.co.za</t>
  </si>
  <si>
    <t>King's College</t>
  </si>
  <si>
    <t>Ms Dora Nell</t>
  </si>
  <si>
    <t>082 202 5205</t>
  </si>
  <si>
    <t>OR Tambo Coastal</t>
  </si>
  <si>
    <t>Sunridge Primary</t>
  </si>
  <si>
    <t>principal@beaconhurst.co.za</t>
  </si>
  <si>
    <t>Beaconhurst School</t>
  </si>
  <si>
    <t>Aubrey Norman</t>
  </si>
  <si>
    <t>principal.200600705@ecschools.org.za</t>
  </si>
  <si>
    <t>Raymond Mhlaba SSS</t>
  </si>
  <si>
    <t>Mr CGA Lekas</t>
  </si>
  <si>
    <t>Alfred Nzo West</t>
  </si>
  <si>
    <t>Amathole East</t>
  </si>
  <si>
    <t>OR Tambo Inland</t>
  </si>
  <si>
    <t>Sarah Baartman</t>
  </si>
  <si>
    <t>ACTING PRINCIPAL</t>
  </si>
  <si>
    <t>0836694789</t>
  </si>
  <si>
    <t>Report 2: 31 May 2019</t>
  </si>
  <si>
    <t xml:space="preserve">All teachers who are behind with work, as according to the teaching, have promised to attend extra classes . </t>
  </si>
  <si>
    <t>200500154@ecschools.org.za</t>
  </si>
  <si>
    <t>Dutyini jss</t>
  </si>
  <si>
    <t>M.Ngcetshane</t>
  </si>
  <si>
    <t>0736274860</t>
  </si>
  <si>
    <t>The out standing sub topics to be completed next week</t>
  </si>
  <si>
    <t xml:space="preserve">E.K KUZWAYO </t>
  </si>
  <si>
    <t>0727931811</t>
  </si>
  <si>
    <t xml:space="preserve">Music competitions from circuit to provincial level affected our  teaching plan. </t>
  </si>
  <si>
    <t>trhloba@gmail.com</t>
  </si>
  <si>
    <t>Emcetheni jss</t>
  </si>
  <si>
    <t>T.R HLOBA</t>
  </si>
  <si>
    <t>0787940055</t>
  </si>
  <si>
    <t>200500191@ecschools.org.org.za</t>
  </si>
  <si>
    <t>FEJENI SL</t>
  </si>
  <si>
    <t>0734565608</t>
  </si>
  <si>
    <t>0726807051</t>
  </si>
  <si>
    <t>200500241@ecschools.org.za</t>
  </si>
  <si>
    <t>Galatyeni Junior Secondary School</t>
  </si>
  <si>
    <t>Sithole Mxxolisi Sakhamzi</t>
  </si>
  <si>
    <t>0763729049</t>
  </si>
  <si>
    <t>200500269@ecschools.org.za</t>
  </si>
  <si>
    <t>Greenville primary school</t>
  </si>
  <si>
    <t>J.Z Dlamini</t>
  </si>
  <si>
    <t>0785907154</t>
  </si>
  <si>
    <t>we are trying our best, its the sport that makes us not to finish on time</t>
  </si>
  <si>
    <t>200500377@ecshools.org.za</t>
  </si>
  <si>
    <t>KwaMbenya SPS</t>
  </si>
  <si>
    <t>Phalane Z.M.</t>
  </si>
  <si>
    <t>0735901448</t>
  </si>
  <si>
    <t>littleedenps@gmail.com</t>
  </si>
  <si>
    <t xml:space="preserve">Little Eden primary school </t>
  </si>
  <si>
    <t>Mr.Jacob M.C</t>
  </si>
  <si>
    <t>0823770428</t>
  </si>
  <si>
    <t>We were able to complete the terms work.</t>
  </si>
  <si>
    <t>mabuto jss</t>
  </si>
  <si>
    <t>N Mapekula</t>
  </si>
  <si>
    <t>0836242191</t>
  </si>
  <si>
    <t>RECOVERY PLANS ARE ON TRACK AND THERE IS ASSURANCE THAT ON WEEK ENDING 0F 7th OF JUNE SYLABUS WOULD HAVE BEEN COVERED.</t>
  </si>
  <si>
    <t>0839823653</t>
  </si>
  <si>
    <t>Syllubus coverage according to the teaching plan</t>
  </si>
  <si>
    <t>200500598@ecschools.org.za</t>
  </si>
  <si>
    <t>Matshezi SPS</t>
  </si>
  <si>
    <t>DN.MBOOI</t>
  </si>
  <si>
    <t>0837472464</t>
  </si>
  <si>
    <t>Recovery plan is implemented in the Intermediate and grade 07.</t>
  </si>
  <si>
    <t>200500755@ecschools.org.za</t>
  </si>
  <si>
    <t>Mpenkulu SPS</t>
  </si>
  <si>
    <t>Mdledle.A</t>
  </si>
  <si>
    <t>0836875094</t>
  </si>
  <si>
    <t>principal.200500849@ecschools.org.za</t>
  </si>
  <si>
    <t>NCURA SS</t>
  </si>
  <si>
    <t>MD MVUNELO</t>
  </si>
  <si>
    <t>0785356934</t>
  </si>
  <si>
    <t>lungilenqwala@gmail.com</t>
  </si>
  <si>
    <t>Ngele primary school</t>
  </si>
  <si>
    <t>Lungile Nqwala</t>
  </si>
  <si>
    <t>0762359002</t>
  </si>
  <si>
    <t>Teaching pleasently is going normal the,is only grade who teacher is incapacity leave still waiting an approval of the substitute educator from the Dept but grade 2 educator is assisting them.</t>
  </si>
  <si>
    <t>200501457@ecschools.org.za</t>
  </si>
  <si>
    <t>Nomagqwathekana Comp.Tech</t>
  </si>
  <si>
    <t>NR Lukhozi</t>
  </si>
  <si>
    <t>0837417608</t>
  </si>
  <si>
    <t>200500040@ecschools.gov.za</t>
  </si>
  <si>
    <t>Ntunjeni preparatory primary school</t>
  </si>
  <si>
    <t>Victoria Nosiphiwo Tyekela</t>
  </si>
  <si>
    <t>0837582522</t>
  </si>
  <si>
    <t xml:space="preserve">Curriculum coverage covered at the end of every term by all necessary </t>
  </si>
  <si>
    <t>thobelat681@gmail.com</t>
  </si>
  <si>
    <t>ZIBOKWANA HS</t>
  </si>
  <si>
    <t>TAKATSHANA T</t>
  </si>
  <si>
    <t>0824353222</t>
  </si>
  <si>
    <t>GET PHASE</t>
  </si>
  <si>
    <t>betshwanaschool@gmail.com</t>
  </si>
  <si>
    <t xml:space="preserve">Betshwana Primary school </t>
  </si>
  <si>
    <t xml:space="preserve">M.G Mpiti </t>
  </si>
  <si>
    <t>0823391667</t>
  </si>
  <si>
    <t>200501574@ecschools.org.za</t>
  </si>
  <si>
    <t>CEDARVILLE PUBLIC SCHOOL</t>
  </si>
  <si>
    <t>MA MAJAVU</t>
  </si>
  <si>
    <t>0734034777</t>
  </si>
  <si>
    <t>principal.200500096@ecschools.org.za</t>
  </si>
  <si>
    <t>Cola Primary</t>
  </si>
  <si>
    <t>N.S.V Maxazi</t>
  </si>
  <si>
    <t>0834048634</t>
  </si>
  <si>
    <t>The term was too short and having many extra curriculum items versus work load. I have to struggle 3rd term to cover.</t>
  </si>
  <si>
    <t>luhayi.s@gmail.com</t>
  </si>
  <si>
    <t>Colana Primary School</t>
  </si>
  <si>
    <t>S.Luhay</t>
  </si>
  <si>
    <t>0711564865</t>
  </si>
  <si>
    <t>The work is not according to the plan because of limited number of educators, most teachers are doing more than 3 subjects and they don't qualify to teach those subjects.</t>
  </si>
  <si>
    <t>Principal.200500265@ecschools.org.za</t>
  </si>
  <si>
    <t>GOVALELE PRIMARY SCHOOL</t>
  </si>
  <si>
    <t>DUMISANI DINA</t>
  </si>
  <si>
    <t>082 4873 674</t>
  </si>
  <si>
    <t>kehspa@telkomsa.net</t>
  </si>
  <si>
    <t>King Edward High School</t>
  </si>
  <si>
    <t>G Harrison</t>
  </si>
  <si>
    <t>0842641763</t>
  </si>
  <si>
    <t>All are up to date.</t>
  </si>
  <si>
    <t>200500403@ecschools.org.za</t>
  </si>
  <si>
    <t>Lepheana Primary School</t>
  </si>
  <si>
    <t>L. S. Morai</t>
  </si>
  <si>
    <t>0834194163</t>
  </si>
  <si>
    <t>We are on a continuous recovery plan, our learners are slow paced and need continuous motivation to have a drive. Thank you.</t>
  </si>
  <si>
    <t>motsililite@gmail.com</t>
  </si>
  <si>
    <t>LUDIDI SECONDARY</t>
  </si>
  <si>
    <t>0731783477</t>
  </si>
  <si>
    <t>T.E. MOTSILILI</t>
  </si>
  <si>
    <t>LEARNERS ARE FINISHING THIER MID YEAR EXAMINATIONS.</t>
  </si>
  <si>
    <t>Sydneydaka5@gmail.com</t>
  </si>
  <si>
    <t xml:space="preserve">Mafu Primary School </t>
  </si>
  <si>
    <t xml:space="preserve">Flatela X </t>
  </si>
  <si>
    <t>0835932792</t>
  </si>
  <si>
    <t>mboyisamku@gmail.com</t>
  </si>
  <si>
    <t>Manzana P.S</t>
  </si>
  <si>
    <t>Mboyisa M.W</t>
  </si>
  <si>
    <t>0826766001</t>
  </si>
  <si>
    <t>Foundation phase is 2 weeks behind the sullabus coverage because there are 2 vacant posts for grade 1 &amp; 3 which are not yet filled,the school is doing multi-grade teaching,i.e grade R is combined with Grade 1 and grade 2 combined with grade 3. The school has tried and is still trying to get educators for grade 1 and 3. Grade R practitioner is a qualified foundation phase educator, but the school is struggling to get assistance from the department to employ her in the main stream.</t>
  </si>
  <si>
    <t>principal.200500582@ecschools.org.za</t>
  </si>
  <si>
    <t>MARIAZELL HIGH SCHOOL</t>
  </si>
  <si>
    <t>PRINCESS MYBURG</t>
  </si>
  <si>
    <t>0795249442</t>
  </si>
  <si>
    <t>Curriculum coverage is behind for most GET subjects. This is mainly due to the fact that educators attend workshops, meetings and memo discussions during school time, which takes time away from teaching and learning.</t>
  </si>
  <si>
    <t>principal.200500680@ecschools.org.za</t>
  </si>
  <si>
    <t xml:space="preserve">Mhluta JSs </t>
  </si>
  <si>
    <t>Zanele Orippa</t>
  </si>
  <si>
    <t>0728801329</t>
  </si>
  <si>
    <t xml:space="preserve"> Workload due to combination of classes e.g. Grade 5 has no teacher so we combine it with Grade 6 and Grade 2 has no teacher so we combined it with Grade 1.  </t>
  </si>
  <si>
    <t>mmokhele4@gmail.com</t>
  </si>
  <si>
    <t>Mohlakoana primary</t>
  </si>
  <si>
    <t>Mokhele J.M</t>
  </si>
  <si>
    <t>0734461667</t>
  </si>
  <si>
    <t>Due to many holidays and heavy rainfalls most of our learners are crossing the rivers.</t>
  </si>
  <si>
    <t>200500861@ecschools.org.za</t>
  </si>
  <si>
    <t>Macdelin Makholwa</t>
  </si>
  <si>
    <t>0822103774</t>
  </si>
  <si>
    <t>Ndlantaka Primary School</t>
  </si>
  <si>
    <t>200500886@edu.ecprov.gov.za</t>
  </si>
  <si>
    <t xml:space="preserve">Ngqane primary </t>
  </si>
  <si>
    <t xml:space="preserve">T W Hlengani </t>
  </si>
  <si>
    <t>0832085418</t>
  </si>
  <si>
    <t>mtilwam68@gmail.com</t>
  </si>
  <si>
    <t>Senyukele S.S.S</t>
  </si>
  <si>
    <t>Mtilwa M</t>
  </si>
  <si>
    <t>0824070223</t>
  </si>
  <si>
    <t>work coverage is satisfactory as per teaching plan except mathematics which is 80 % syllabus coverage. All other subjects are 100% covered.</t>
  </si>
  <si>
    <t>sikhemanejs@gmail.com</t>
  </si>
  <si>
    <t>Sikhemane JSS</t>
  </si>
  <si>
    <t>A Majola</t>
  </si>
  <si>
    <t>0791481458</t>
  </si>
  <si>
    <t>30 Percent of the curriculum coverage is letf behing because of the lack of resources and supporting documents e.g. trackers.</t>
  </si>
  <si>
    <t>babesnyanguledipa75@gmail.com</t>
  </si>
  <si>
    <t>Silasville</t>
  </si>
  <si>
    <t>N.C NYANGULE</t>
  </si>
  <si>
    <t>0761199062</t>
  </si>
  <si>
    <t xml:space="preserve">All has been done. Educators 1 week behind will try to cover the topics left during the last week of June, as we are about to finish exams </t>
  </si>
  <si>
    <t xml:space="preserve">siyabongamarawu@gmail.com  </t>
  </si>
  <si>
    <t>UPPER DUNGU SPS</t>
  </si>
  <si>
    <t>MR S. MARAWU</t>
  </si>
  <si>
    <t>0839656031</t>
  </si>
  <si>
    <t>sna75myeki@gmail.com</t>
  </si>
  <si>
    <t>zwelihlangene p.school</t>
  </si>
  <si>
    <t>sbongile myeki</t>
  </si>
  <si>
    <t>0736308177</t>
  </si>
  <si>
    <t>we plan to complete the syllabus before we close.</t>
  </si>
  <si>
    <t>principal.200300075@ecschools.org</t>
  </si>
  <si>
    <t xml:space="preserve">Duff SPS </t>
  </si>
  <si>
    <t xml:space="preserve">Nozuko Myataza Mpukwana </t>
  </si>
  <si>
    <t>0820829395</t>
  </si>
  <si>
    <t xml:space="preserve">Work load because of shortage of staff is the main problem that the school is facing </t>
  </si>
  <si>
    <t>200300371@ecschools.org.za</t>
  </si>
  <si>
    <t>Mpumlo Primary</t>
  </si>
  <si>
    <t>S. Nohako</t>
  </si>
  <si>
    <t>0829533821</t>
  </si>
  <si>
    <t>We are doing our level best to meet the targets</t>
  </si>
  <si>
    <t>0747134682</t>
  </si>
  <si>
    <t>19d.peterson67@gmail.com</t>
  </si>
  <si>
    <t>BEDFORD JUNIOR SECONDARY SCHOOL</t>
  </si>
  <si>
    <t>0720385207</t>
  </si>
  <si>
    <t>Curriculum coverage for grades 1-8</t>
  </si>
  <si>
    <t>davidsonschool@procomp.co.za</t>
  </si>
  <si>
    <t>Davidson school</t>
  </si>
  <si>
    <t>G.M Keese</t>
  </si>
  <si>
    <t>0845041073</t>
  </si>
  <si>
    <t>nomava.marala@gmail.com</t>
  </si>
  <si>
    <t>Siphumezulwazi Secondary School</t>
  </si>
  <si>
    <t>Nomava E Marala</t>
  </si>
  <si>
    <t>073 699 8266</t>
  </si>
  <si>
    <t>One educator resigned before end of the second term.</t>
  </si>
  <si>
    <t>principal@aquavistaprim.co.za</t>
  </si>
  <si>
    <t>Aqua Vista Primary School</t>
  </si>
  <si>
    <t>Mrs A.M. Ross</t>
  </si>
  <si>
    <t>082 761 6772</t>
  </si>
  <si>
    <t>0839960643</t>
  </si>
  <si>
    <t>All subjects should be back on track by the end of the term.</t>
  </si>
  <si>
    <t>Mr G.A. Fourie</t>
  </si>
  <si>
    <t>0711297130</t>
  </si>
  <si>
    <t>Barriers to learning - behavioural and learning</t>
  </si>
  <si>
    <t>Mr. L.J. Mara</t>
  </si>
  <si>
    <t>0732843368</t>
  </si>
  <si>
    <t>Educators will catch up next term.</t>
  </si>
  <si>
    <t>welman@cambridgehs.co.za</t>
  </si>
  <si>
    <t>Cambridge High</t>
  </si>
  <si>
    <t>S Welman</t>
  </si>
  <si>
    <t>0835961960</t>
  </si>
  <si>
    <t>Buisy with Exams</t>
  </si>
  <si>
    <t>ldel@cambridgeprimary.co.za</t>
  </si>
  <si>
    <t xml:space="preserve">Cambridge Primary School </t>
  </si>
  <si>
    <t xml:space="preserve">Mr Barry West </t>
  </si>
  <si>
    <t>0832810065</t>
  </si>
  <si>
    <t xml:space="preserve">We have had a good month. </t>
  </si>
  <si>
    <t>childsworldprimary@gmail.com</t>
  </si>
  <si>
    <t>Child's World Primary School</t>
  </si>
  <si>
    <t>Mrs Mokhoabane</t>
  </si>
  <si>
    <t>0732735022</t>
  </si>
  <si>
    <t xml:space="preserve">All grades and all learning areas are not behind.  </t>
  </si>
  <si>
    <t>patrickj.high@clarendonschools.co.za</t>
  </si>
  <si>
    <t>Clarendon Girls' High School</t>
  </si>
  <si>
    <t>Mrs Julie Patrick</t>
  </si>
  <si>
    <t>0724571098</t>
  </si>
  <si>
    <t>We are currently writing examinations.  We did not submit the first response as the email was only received after the submission date.</t>
  </si>
  <si>
    <t>Mr P.M.Beeby</t>
  </si>
  <si>
    <t>0836309775</t>
  </si>
  <si>
    <t>office@dalejunior.co.za</t>
  </si>
  <si>
    <t>Dale College Boys' Primary School</t>
  </si>
  <si>
    <t>Miss Patricia Thatcher</t>
  </si>
  <si>
    <t>0436422013</t>
  </si>
  <si>
    <t>npncumani@gmail.com</t>
  </si>
  <si>
    <t>Floradale Primary</t>
  </si>
  <si>
    <t>NP Ncumani</t>
  </si>
  <si>
    <t>0633400481</t>
  </si>
  <si>
    <t>GEORGE RANDELL HIGH SCHOOL</t>
  </si>
  <si>
    <t>MR CJ GROBLER</t>
  </si>
  <si>
    <t>07839477972</t>
  </si>
  <si>
    <t>g-randellps@imaginet.co.za</t>
  </si>
  <si>
    <t>George Randell Primary School</t>
  </si>
  <si>
    <t>Mr. Gert Swanepoel</t>
  </si>
  <si>
    <t>0782457590</t>
  </si>
  <si>
    <t>secreatarygonubiehigh@gmail.com</t>
  </si>
  <si>
    <t>0824534946</t>
  </si>
  <si>
    <t>Curriculum for Term 2 was completed before exams started on 21 May.</t>
  </si>
  <si>
    <t>cyril.prinsloo@gmail.com</t>
  </si>
  <si>
    <t>082 821 9476</t>
  </si>
  <si>
    <t>admin@grens.co.za</t>
  </si>
  <si>
    <t>Hoërskool Grens</t>
  </si>
  <si>
    <t>MR J D DU PLESSIS</t>
  </si>
  <si>
    <t>0833213508</t>
  </si>
  <si>
    <t>Work was completed for the exams.</t>
  </si>
  <si>
    <t>MR D VORSTER</t>
  </si>
  <si>
    <t>0823718676</t>
  </si>
  <si>
    <t>BECAUSE OF THE MANY HOLIDAYS AT THE BEGINNING OF THE TERM, SOME TEACHING TIME WAS ERODED.</t>
  </si>
  <si>
    <t>kwtprimary@telkomsa.net</t>
  </si>
  <si>
    <t>King Williams Town Primary</t>
  </si>
  <si>
    <t>Mrs C Jooste</t>
  </si>
  <si>
    <t>0848054454</t>
  </si>
  <si>
    <t>principal@kingsridge.co.za</t>
  </si>
  <si>
    <t>Kingsridge High School for Girls</t>
  </si>
  <si>
    <t>Johann Loubser</t>
  </si>
  <si>
    <t>0825563979</t>
  </si>
  <si>
    <t>principalatkomgajuniorschool@gmail.com</t>
  </si>
  <si>
    <t>Komga Junior School</t>
  </si>
  <si>
    <t>Mrs L Malherbe</t>
  </si>
  <si>
    <t>0836529265</t>
  </si>
  <si>
    <t>Curriculum was covered for term 2.  June Exams 27 May - 4 June</t>
  </si>
  <si>
    <t>algemeen@grensvbs.co.za</t>
  </si>
  <si>
    <t>Laerskool Grens</t>
  </si>
  <si>
    <t>Mr J W Brand</t>
  </si>
  <si>
    <t>0827744201</t>
  </si>
  <si>
    <t>principal@lilyfontein.co.za</t>
  </si>
  <si>
    <t>Lilyfontein School</t>
  </si>
  <si>
    <t>N. Els</t>
  </si>
  <si>
    <t>0848113010</t>
  </si>
  <si>
    <t>most on track. maths teachers in general are the ones falling slightly behind</t>
  </si>
  <si>
    <t>noncebasss@gmail.com</t>
  </si>
  <si>
    <t>Nompendulo S.S.S</t>
  </si>
  <si>
    <t>S Makwetu</t>
  </si>
  <si>
    <t>082 977 0530</t>
  </si>
  <si>
    <t>Educators have already engaged in extra classes(Morning and afternoon classes)</t>
  </si>
  <si>
    <t>Nonceba S.S.S</t>
  </si>
  <si>
    <t>M.S Fihla</t>
  </si>
  <si>
    <t>063 017 4998</t>
  </si>
  <si>
    <t xml:space="preserve">Educators promised to embark on a "catch-up plan" through extra classes (morning and afternoon classes) </t>
  </si>
  <si>
    <t>mphendulinqoma@gmail.com</t>
  </si>
  <si>
    <t xml:space="preserve">Nontuthuzelo Public </t>
  </si>
  <si>
    <t>MG Nqoma</t>
  </si>
  <si>
    <t>0723807329</t>
  </si>
  <si>
    <t>intervention for the weeks behind will done.</t>
  </si>
  <si>
    <t>Ntsonkothass@gmail.com</t>
  </si>
  <si>
    <t>Ntsonkota Secondary School</t>
  </si>
  <si>
    <t>Mr. M.A. Yaka</t>
  </si>
  <si>
    <t>073 311 7009</t>
  </si>
  <si>
    <t xml:space="preserve">GET Home Language is a week behind as the teacher concerned has been booked off-sick until the beginning of Term 3. The Departmental Head concerned has putted strategies in place in order not to hamper the learners during Examinations. </t>
  </si>
  <si>
    <t>paulinedrake@gmail.com</t>
  </si>
  <si>
    <t>Oceanview Primary</t>
  </si>
  <si>
    <t>Pauline Drake</t>
  </si>
  <si>
    <t>0842295416</t>
  </si>
  <si>
    <t>principal.200200454@ecschools.org.za</t>
  </si>
  <si>
    <t>PARKLAND SPECIAL SCHOOL</t>
  </si>
  <si>
    <t>MR EUGENE MARAIS</t>
  </si>
  <si>
    <t>0820580205</t>
  </si>
  <si>
    <t>There was NEHAWU strike action which prevented learners from coming to school for approximately three weeks.</t>
  </si>
  <si>
    <t>secretary@portrex.co.za</t>
  </si>
  <si>
    <t>0737347472</t>
  </si>
  <si>
    <t>principal@presprime.co.za</t>
  </si>
  <si>
    <t>President Primary School</t>
  </si>
  <si>
    <t>Nicolien Grobler</t>
  </si>
  <si>
    <t>0837872816</t>
  </si>
  <si>
    <t>07167285444</t>
  </si>
  <si>
    <t>All up to date and writing mid year exams</t>
  </si>
  <si>
    <t xml:space="preserve">Southernwood Primary </t>
  </si>
  <si>
    <t>Mrs Rothmann</t>
  </si>
  <si>
    <t>head@stirlinghs.co.za</t>
  </si>
  <si>
    <t>Stirling High School</t>
  </si>
  <si>
    <t>Mr. D. H. Prior</t>
  </si>
  <si>
    <t>0843389255</t>
  </si>
  <si>
    <t>0834078735</t>
  </si>
  <si>
    <t>nanisabata@gmail.com</t>
  </si>
  <si>
    <t>Cofimvaba Senior Secondary School</t>
  </si>
  <si>
    <t>Mrs N Sabata</t>
  </si>
  <si>
    <t>0837583973</t>
  </si>
  <si>
    <t xml:space="preserve">In GET band all our classes are covered  </t>
  </si>
  <si>
    <t>elliothigh@gmail.com</t>
  </si>
  <si>
    <t>Elliot High School</t>
  </si>
  <si>
    <t>Nomvula Gongqa</t>
  </si>
  <si>
    <t>0738405250</t>
  </si>
  <si>
    <t>bisschoffr@selborneprimary.co.za</t>
  </si>
  <si>
    <t>Selborne Primary School</t>
  </si>
  <si>
    <t>Mr R. Bischoff</t>
  </si>
  <si>
    <t>071 4009775</t>
  </si>
  <si>
    <t>All grades on plan, except Grade 4 who are minimally behind in math, due to extra revision before their pupils' first set of exams. This backlog will be caught up shortly.</t>
  </si>
  <si>
    <t>willowsec@gmail.com</t>
  </si>
  <si>
    <t>\The Willows Primary School</t>
  </si>
  <si>
    <t>R. Lessing</t>
  </si>
  <si>
    <t>0827125700</t>
  </si>
  <si>
    <t>abzambodla@yahoo.com</t>
  </si>
  <si>
    <t>A B Zambodla Jp</t>
  </si>
  <si>
    <t>A J Majiba</t>
  </si>
  <si>
    <t>0826761408</t>
  </si>
  <si>
    <t>Everything is according to the plan</t>
  </si>
  <si>
    <t>bmfateinl@gmail.com</t>
  </si>
  <si>
    <t>Abambo Agricultural High School</t>
  </si>
  <si>
    <t>Bennet Mandloyise Faltein</t>
  </si>
  <si>
    <t>0664586703</t>
  </si>
  <si>
    <t xml:space="preserve">Please ignore the grade 1 submission as we don't have this grade. </t>
  </si>
  <si>
    <t>Bianca Le Roux</t>
  </si>
  <si>
    <t>0846574109</t>
  </si>
  <si>
    <t>carinus@sainet.co.za</t>
  </si>
  <si>
    <t xml:space="preserve">Carinus Primary School </t>
  </si>
  <si>
    <t xml:space="preserve">L.H. van Jaarsveld </t>
  </si>
  <si>
    <t>082 755 7842</t>
  </si>
  <si>
    <t>Teachers has finished all the work for the term. The curriculum has been covered.</t>
  </si>
  <si>
    <t xml:space="preserve">Cradock Preparatory School </t>
  </si>
  <si>
    <t>0828776577</t>
  </si>
  <si>
    <t>dordrechthighschool@gmail.com</t>
  </si>
  <si>
    <t>Dordrecht High School</t>
  </si>
  <si>
    <t>Karen van Niekerk</t>
  </si>
  <si>
    <t>0823325280</t>
  </si>
  <si>
    <t>srgreyling@gmail.com</t>
  </si>
  <si>
    <t xml:space="preserve">Dordrecht Primary </t>
  </si>
  <si>
    <t>SR Greyling</t>
  </si>
  <si>
    <t>+27794841959</t>
  </si>
  <si>
    <t xml:space="preserve">We have had an educator short since 2016. We was fully staffed from Jan 19 to March 19. The principal resigned. Afterwards we realised so never taught and it seems Marks was fabricated. No matter how much curriculum coverage there is the learners are mostly a year behind. </t>
  </si>
  <si>
    <t>echibinimails@gmail.com</t>
  </si>
  <si>
    <t>Echibini</t>
  </si>
  <si>
    <t>Mazwi</t>
  </si>
  <si>
    <t>0826468508</t>
  </si>
  <si>
    <t>A.T.P on point</t>
  </si>
  <si>
    <t>sondlo@telkomsa.net</t>
  </si>
  <si>
    <t>Edlelweni</t>
  </si>
  <si>
    <t>ZE Sondlo</t>
  </si>
  <si>
    <t>0723903053</t>
  </si>
  <si>
    <t>Life skill practical will be covered before end of the term. SS will cover other sections next term.</t>
  </si>
  <si>
    <t>elmarieferreira.e@gmail.com</t>
  </si>
  <si>
    <t>Elinus Primary</t>
  </si>
  <si>
    <t>ElmarieFerreira</t>
  </si>
  <si>
    <t>0835972080</t>
  </si>
  <si>
    <t>Farmschool only from Gr R to Gr 6.  Curriculum will be covered at the end of term 2</t>
  </si>
  <si>
    <t>gloriathomas1975@gmail.com</t>
  </si>
  <si>
    <t>Emfuleni LHP School</t>
  </si>
  <si>
    <t>Mrs V. G. Skade</t>
  </si>
  <si>
    <t>0723144850</t>
  </si>
  <si>
    <t>It is difficult to cover the curriculum fully because of multigrade teaching. We cannot just push the learners for work coverage because we will be leaving them behind</t>
  </si>
  <si>
    <t>ntomboxolohoza@gmail.com</t>
  </si>
  <si>
    <t>Emjikelweni p.school</t>
  </si>
  <si>
    <t>Ntomboxolo Hoza</t>
  </si>
  <si>
    <t>0725259504</t>
  </si>
  <si>
    <t>qolofuzile@gmail.com</t>
  </si>
  <si>
    <t>Enqobokeni Lower Higher Primary School</t>
  </si>
  <si>
    <t>Fuzile Wellington Qolo</t>
  </si>
  <si>
    <t>0738610687</t>
  </si>
  <si>
    <t>If only I had an acting teacher/substitute for one of my teachers who is on sick leave for three months , my school would be on a clean slate even on the grades that she is teaching which is grade 1 - 3.</t>
  </si>
  <si>
    <t>malcolmlentoor@yahoo.com</t>
  </si>
  <si>
    <t>Hexagon High School</t>
  </si>
  <si>
    <t>MC Lentoor</t>
  </si>
  <si>
    <t>0846161905</t>
  </si>
  <si>
    <t>Most of subjects are on par.</t>
  </si>
  <si>
    <t>gmatwa47@gmail.com</t>
  </si>
  <si>
    <t>Hinana senior Primary</t>
  </si>
  <si>
    <t>Matwa Gugulethu</t>
  </si>
  <si>
    <t>0780783169</t>
  </si>
  <si>
    <t>is technology behind with only one week</t>
  </si>
  <si>
    <t>steenkamp.avice@gmail.com</t>
  </si>
  <si>
    <t>HOFMEYR JUNIOR SECONDARY SCHOOL</t>
  </si>
  <si>
    <t>A.E. STEENKAMP</t>
  </si>
  <si>
    <t>0825343861</t>
  </si>
  <si>
    <t>The many public holidays had a delaying effect on curriculum coverage</t>
  </si>
  <si>
    <t>indweprincipal@isat.co.za</t>
  </si>
  <si>
    <t>Indwe High School</t>
  </si>
  <si>
    <t>Jacomina Stotter</t>
  </si>
  <si>
    <t>0845481377</t>
  </si>
  <si>
    <t>jancaca@telkomsa.net</t>
  </si>
  <si>
    <t>J.A.Ncaca Primary</t>
  </si>
  <si>
    <t>MRS N. BEJA( ACTING)</t>
  </si>
  <si>
    <t>0790367375</t>
  </si>
  <si>
    <t>jacalata@telkomsa.net</t>
  </si>
  <si>
    <t>JA CALATA SECONDARY SCHOOL</t>
  </si>
  <si>
    <t>JB VORSTER</t>
  </si>
  <si>
    <t>0836612188</t>
  </si>
  <si>
    <t>normankupa@yahoo.com</t>
  </si>
  <si>
    <t>JOE SLOVO FREEDOM HIGH SCHOOL</t>
  </si>
  <si>
    <t>MR. NORMAN NTOBEKO KUPA</t>
  </si>
  <si>
    <t>0732092041</t>
  </si>
  <si>
    <t>samkelo.maka@gmail.com</t>
  </si>
  <si>
    <t>John Noah High School</t>
  </si>
  <si>
    <t>ST Maka</t>
  </si>
  <si>
    <t>079 820 8090</t>
  </si>
  <si>
    <t>A challenge with Mathematics and Technology educator .....hoping for approval for a roving educator</t>
  </si>
  <si>
    <t>principal.200600321@ecschools.org.za</t>
  </si>
  <si>
    <t>Karel Theron Primary School</t>
  </si>
  <si>
    <t>JG Allers</t>
  </si>
  <si>
    <t>0741946768</t>
  </si>
  <si>
    <t>LONWABO P.SCHOOL</t>
  </si>
  <si>
    <t>0832101376</t>
  </si>
  <si>
    <t>HODs to make a follow up on subjects that are behind schedule.</t>
  </si>
  <si>
    <t>vosloomarlene@gmail.com</t>
  </si>
  <si>
    <t>MARLOW AGRICULTURAL HIGH SCHOOL</t>
  </si>
  <si>
    <t>PP STEYN</t>
  </si>
  <si>
    <t>0836677206</t>
  </si>
  <si>
    <t>maiaanstannard90@gmail.com</t>
  </si>
  <si>
    <t>Middelburg High School</t>
  </si>
  <si>
    <t>M. Stannard</t>
  </si>
  <si>
    <t>0823620040</t>
  </si>
  <si>
    <t>ferreirah910@gmail.com</t>
  </si>
  <si>
    <t>Middelland Secondary School</t>
  </si>
  <si>
    <t>HJ FERREIRA</t>
  </si>
  <si>
    <t>0825482250</t>
  </si>
  <si>
    <t xml:space="preserve">MATHS Gr9 busy with afternoon classes </t>
  </si>
  <si>
    <t>vusipraise@yahoo.com</t>
  </si>
  <si>
    <t>Ngangomhlaba j.s.s</t>
  </si>
  <si>
    <t>Vusumzi Chairman Fatuse</t>
  </si>
  <si>
    <t>0792890752</t>
  </si>
  <si>
    <t>Foundations phase has been delayed by the slow movement of learners, while intermediate phase has been delayed because of activities  such as music competitions but they are to recover the lost time after they have finished writing term 2 exams.</t>
  </si>
  <si>
    <t>Frans M.W</t>
  </si>
  <si>
    <t>0716897892</t>
  </si>
  <si>
    <t>Recovery plans in place</t>
  </si>
  <si>
    <t>nobubeleprimary@webmail.co.za</t>
  </si>
  <si>
    <t>Nobubele Public School</t>
  </si>
  <si>
    <t>F.E. Gxothiwe</t>
  </si>
  <si>
    <t>0742272448</t>
  </si>
  <si>
    <t>All grades have completed and covered the curriculum for the term and are now writing formal tasks for the second term from the 27 May 2019</t>
  </si>
  <si>
    <t>nolitaprimary@gmail.com</t>
  </si>
  <si>
    <t>NOLITHA PRIMARY SCHOOL</t>
  </si>
  <si>
    <t>M.NKALITSHANA</t>
  </si>
  <si>
    <t>0739631296</t>
  </si>
  <si>
    <t xml:space="preserve">Foundation Phase is short of 2 weeks due to the attending on the 14/06/19. The outstanding two weeks are due to the Mid term exams. The recovery plan is that, We are going to extend the Teaching time in the Third Term by 30 minutes per day.
These learning areas i.e. Mathematics Grade 4, Natural Science, Technology Grade 7 are not completed due to Choral Music Participation. The recovery plan is during Third Term we are going to add an extra 1 Hour of Teaching.
</t>
  </si>
  <si>
    <t>Nolukanyojps@gmail.com</t>
  </si>
  <si>
    <t>NolukhanyoJPS</t>
  </si>
  <si>
    <t xml:space="preserve">N.P Stuurman </t>
  </si>
  <si>
    <t>0834961578</t>
  </si>
  <si>
    <t xml:space="preserve">The work coverage was not complete in almost all areas due to extra curriculum activities that exhausted tuition time and the departmental time frames </t>
  </si>
  <si>
    <t>mblubisi725@gmail.com</t>
  </si>
  <si>
    <t>Nomonde primaru</t>
  </si>
  <si>
    <t>Lubisi Makhosonke</t>
  </si>
  <si>
    <t>0838734489</t>
  </si>
  <si>
    <t>At least the educators are doing well</t>
  </si>
  <si>
    <t>nonyanisoprimary@gmail.com</t>
  </si>
  <si>
    <t>NONYANISO  PRIMARY SCHOOL</t>
  </si>
  <si>
    <t>LULAMILE PANZISO</t>
  </si>
  <si>
    <t>078 133 5418</t>
  </si>
  <si>
    <t>We are trying our best to finish off or to cover our curriculum as per our ATP, but the crop of learners we have in our classes(Progressed)is hindering us a lot.</t>
  </si>
  <si>
    <t>reception@nxubasps.co.za</t>
  </si>
  <si>
    <t>Nxuba Senior Primary School</t>
  </si>
  <si>
    <t>Mr Moyeni Xolile</t>
  </si>
  <si>
    <t>072 2323 106</t>
  </si>
  <si>
    <t>All subject teachers commits to finish on th week ending on the 7th June.</t>
  </si>
  <si>
    <t>mboy@queenscollege.co.za</t>
  </si>
  <si>
    <t>Queen's College Senior</t>
  </si>
  <si>
    <t>Janse van der Ryst</t>
  </si>
  <si>
    <t>079 329 8286</t>
  </si>
  <si>
    <t>admin@qtghs.co.za</t>
  </si>
  <si>
    <t>Queenstown Girls' High School</t>
  </si>
  <si>
    <t>Thea Anaxagoras</t>
  </si>
  <si>
    <t>0613804987</t>
  </si>
  <si>
    <t>0657255885</t>
  </si>
  <si>
    <t>gampienaar@webmail.com</t>
  </si>
  <si>
    <t>Rosmead DRC Primary School</t>
  </si>
  <si>
    <t>GAM Pienaar</t>
  </si>
  <si>
    <t>0764200831</t>
  </si>
  <si>
    <t>We are only 2 Educators at the school. The workload is a lot and we do not cope.</t>
  </si>
  <si>
    <t>principal200600724@doec.gov</t>
  </si>
  <si>
    <t>Sada Senior Primary School</t>
  </si>
  <si>
    <t>Gqola S.D.</t>
  </si>
  <si>
    <t>0722335148</t>
  </si>
  <si>
    <t>Syllabus coverage will be done through morning classes and afternoon classes</t>
  </si>
  <si>
    <t>0827739779</t>
  </si>
  <si>
    <t>Shiloh J&amp;SP</t>
  </si>
  <si>
    <t>Sk Tyawana</t>
  </si>
  <si>
    <t>0827797362</t>
  </si>
  <si>
    <t>The teachers are doing their best to finish the curriculum on time.</t>
  </si>
  <si>
    <t>solomonake@yahoo.com</t>
  </si>
  <si>
    <t>solomon akena primary</t>
  </si>
  <si>
    <t>Mr. M.M Bobelo</t>
  </si>
  <si>
    <t>0720721240</t>
  </si>
  <si>
    <t>All subjects curriculum coverage per subject has been submitted</t>
  </si>
  <si>
    <t>principal@tarkahigh.co.za</t>
  </si>
  <si>
    <t>Tarkastad High</t>
  </si>
  <si>
    <t>G J Kitching</t>
  </si>
  <si>
    <t>0713312586</t>
  </si>
  <si>
    <t>We really struggle with negative attitudes from learners towards homework and assignments.</t>
  </si>
  <si>
    <t>principal.200600884@ecschools.org.za</t>
  </si>
  <si>
    <t>Van Der Merwe Memorial Primary School</t>
  </si>
  <si>
    <t>Mark Denston</t>
  </si>
  <si>
    <t>0827254930</t>
  </si>
  <si>
    <t>dyantyipaulinah@gmail.com</t>
  </si>
  <si>
    <t>VUSELELA PRIMARY SCHOOL</t>
  </si>
  <si>
    <t>DYANTYI PAULINAH</t>
  </si>
  <si>
    <t>0834772810</t>
  </si>
  <si>
    <t>erfdeel@nokwi.co.za</t>
  </si>
  <si>
    <t>Waayplaatz Primary School</t>
  </si>
  <si>
    <t>L van Heerden</t>
  </si>
  <si>
    <t>0822998778</t>
  </si>
  <si>
    <t>We work with learners with barriers.</t>
  </si>
  <si>
    <t>principal.200600915@ecschools.org.za</t>
  </si>
  <si>
    <t>Whittlesea Primary School</t>
  </si>
  <si>
    <t>V.S. Keva</t>
  </si>
  <si>
    <t>0734949753/0727726959</t>
  </si>
  <si>
    <t>We need to a lot proper monitoring of work</t>
  </si>
  <si>
    <t>p.siyaya@gmail.com</t>
  </si>
  <si>
    <t>Zanabantu High School</t>
  </si>
  <si>
    <t>Siyaya Phumla</t>
  </si>
  <si>
    <t>073 222 4255</t>
  </si>
  <si>
    <t>All teachers have covered the curriculum for term 1 and 2 as specified.</t>
  </si>
  <si>
    <t>principal@aliwalhighschoo.co.za</t>
  </si>
  <si>
    <t>Aliwal  North High School</t>
  </si>
  <si>
    <t>Mrs Linda Fourie</t>
  </si>
  <si>
    <t>0824817968</t>
  </si>
  <si>
    <t>ZOLEKA E NXAWE</t>
  </si>
  <si>
    <t>072 5383 527</t>
  </si>
  <si>
    <t>Recovery plan:  Learners are slowly as the school is a special school dealing with learners with socio-economic problems but more work will be given as homework.</t>
  </si>
  <si>
    <t>barklyhigh@gmail.com</t>
  </si>
  <si>
    <t>BARKLY EAST HIGH SCHOOL</t>
  </si>
  <si>
    <t>MR PS DUNA</t>
  </si>
  <si>
    <t>0721005430</t>
  </si>
  <si>
    <t>Work that is behind will be recovered with afternoon classes.</t>
  </si>
  <si>
    <t>barklyeastdrc@gmail.com</t>
  </si>
  <si>
    <t>Barkly East Primary School DRC</t>
  </si>
  <si>
    <t>C. S Grobler</t>
  </si>
  <si>
    <t>072 285 2758</t>
  </si>
  <si>
    <t>annastaciamoyo5@gmail.com</t>
  </si>
  <si>
    <t>BOTSABELO P.SCHOOL</t>
  </si>
  <si>
    <t>A.M.MOYO</t>
  </si>
  <si>
    <t>0846410184</t>
  </si>
  <si>
    <t>0824448723</t>
  </si>
  <si>
    <t>ekuzolenisps@gmail.com</t>
  </si>
  <si>
    <t>Ekuzoleni Senior Primary School</t>
  </si>
  <si>
    <t>Ruth Nogoli Gwabini</t>
  </si>
  <si>
    <t>0832344368</t>
  </si>
  <si>
    <t>Principal.200500235@ecschools.org.za</t>
  </si>
  <si>
    <t>Fletcherville J.S.S</t>
  </si>
  <si>
    <t>D.Mokotjo</t>
  </si>
  <si>
    <t>0825098782</t>
  </si>
  <si>
    <t>nobuntumakumsha@gmail.com</t>
  </si>
  <si>
    <t>Governor's  Drift Jss</t>
  </si>
  <si>
    <t>M.A  Makumsha</t>
  </si>
  <si>
    <t>0829520449</t>
  </si>
  <si>
    <t xml:space="preserve">Teachers will develop a recovery plan to catch up
</t>
  </si>
  <si>
    <t>admin@lgaa.co.za</t>
  </si>
  <si>
    <t>Lady Grey Arts Academy</t>
  </si>
  <si>
    <t>Hendrik Bekker</t>
  </si>
  <si>
    <t>0825737082</t>
  </si>
  <si>
    <t>luziedrift487@gmail.com</t>
  </si>
  <si>
    <t>LUZIE DRIFT SENIOR SECONDARY SCHOOL</t>
  </si>
  <si>
    <t>NYUME X. L</t>
  </si>
  <si>
    <t>0733698879</t>
  </si>
  <si>
    <t>Mathematics Grade 8 learners are attending extra classes to catch-up. Creative Arts Grade 8 learners will also be doing their Practical tasks during extra classes.</t>
  </si>
  <si>
    <t>Principal.200400435@ecschools.org.za</t>
  </si>
  <si>
    <t>MACLEAR METHODIST PRIMARY SCHOOL</t>
  </si>
  <si>
    <t>MANDUKWINI JABULILE VICTOR</t>
  </si>
  <si>
    <t>0782730753</t>
  </si>
  <si>
    <t>A report on curriculum coverage is presented on a weekly basis in our SMT meetings. A plan is required from all teachers who are behind on the strategy to implore so as to ensure adherence to the ATP. Monitoring on the plan is implemented by departmental heads.</t>
  </si>
  <si>
    <t>sxodlavana@gmail.com</t>
  </si>
  <si>
    <t>Mthandeni mabhele jps</t>
  </si>
  <si>
    <t>N Dlavana</t>
  </si>
  <si>
    <t>0780565819</t>
  </si>
  <si>
    <t>Lack of teacher and work load are some of the reasons why some subjects are behind.</t>
  </si>
  <si>
    <t>sno.mdingi@gmail.com</t>
  </si>
  <si>
    <t>Nyathela</t>
  </si>
  <si>
    <t>Mdingi N.C</t>
  </si>
  <si>
    <t>0824983673</t>
  </si>
  <si>
    <t>It is a challenge to the FET educators to adjust to GET llearners as they are still playfull</t>
  </si>
  <si>
    <t>Principal.200600754@ecschools.org.za</t>
  </si>
  <si>
    <t>Sitoromo Junior Secondary School</t>
  </si>
  <si>
    <t>TD Letsoso</t>
  </si>
  <si>
    <t>0719199529</t>
  </si>
  <si>
    <t>principal.200600821@ecshools.co.za</t>
  </si>
  <si>
    <t>Telle Junction J.S.S</t>
  </si>
  <si>
    <t>Lebohang J. Ntoi</t>
  </si>
  <si>
    <t>0725138648</t>
  </si>
  <si>
    <t>We do have a catch-up programme and we promise to implement it soon.</t>
  </si>
  <si>
    <t>THABA-LESOBA JSS</t>
  </si>
  <si>
    <t>0824376566</t>
  </si>
  <si>
    <t>janinevanz@yahoo.com</t>
  </si>
  <si>
    <t>Diaz Primary School</t>
  </si>
  <si>
    <t>Mr F J van Zyl</t>
  </si>
  <si>
    <t>0724194246</t>
  </si>
  <si>
    <t>skoolhoof@brandwag.co.za</t>
  </si>
  <si>
    <t>Die Brandwag Hoërskool</t>
  </si>
  <si>
    <t>S.G. Zietsman</t>
  </si>
  <si>
    <t>0834565982</t>
  </si>
  <si>
    <t>Principal.200100209@ecschools.org.za</t>
  </si>
  <si>
    <t>ERICA GIRLS' PRIMARY SCHOOL</t>
  </si>
  <si>
    <t>MRS BEVERLEY COETZEE</t>
  </si>
  <si>
    <t>0833333289</t>
  </si>
  <si>
    <t>All work has been covered timeously in all subjects as of the 30 May 2019.</t>
  </si>
  <si>
    <t>mweec@mweb.co.za</t>
  </si>
  <si>
    <t>Ethembeni Enrichment Centre</t>
  </si>
  <si>
    <t>Mrs P. L Mama (acting)</t>
  </si>
  <si>
    <t>0733397014</t>
  </si>
  <si>
    <t>Awaiting for additional educator from Dept. of Education</t>
  </si>
  <si>
    <t>principal.200100219@ecschools.org.za</t>
  </si>
  <si>
    <t>Fernwood Park Primary School</t>
  </si>
  <si>
    <t>Mr M Smit</t>
  </si>
  <si>
    <t>0731434993</t>
  </si>
  <si>
    <t>basson.charl@yahoo.com</t>
  </si>
  <si>
    <t>Frans Conradie Primary</t>
  </si>
  <si>
    <t>DC Basson</t>
  </si>
  <si>
    <t>0826131937</t>
  </si>
  <si>
    <t>admin@greenwoodschool.co.za</t>
  </si>
  <si>
    <t>Greenwood Primary School</t>
  </si>
  <si>
    <t>Mr G. Pike</t>
  </si>
  <si>
    <t>0827738069</t>
  </si>
  <si>
    <t>Teachers have plans in place to align themselves with CAPS content coverage.</t>
  </si>
  <si>
    <t>admin@greyhighschool.com</t>
  </si>
  <si>
    <t>Grey Boys' High School</t>
  </si>
  <si>
    <t>CB Erasmus</t>
  </si>
  <si>
    <t>0832921448</t>
  </si>
  <si>
    <t>norkie45@gmail.com</t>
  </si>
  <si>
    <t xml:space="preserve">Jk Zondi Primary </t>
  </si>
  <si>
    <t xml:space="preserve">G. Norkie </t>
  </si>
  <si>
    <t>0760511657</t>
  </si>
  <si>
    <t>headmasterjpp@telkomsa.net</t>
  </si>
  <si>
    <t>Jubilee Park Primary School</t>
  </si>
  <si>
    <t xml:space="preserve">Patric Korkee </t>
  </si>
  <si>
    <t>083 395 6112</t>
  </si>
  <si>
    <t>Principal200100430@ecschools.org.za</t>
  </si>
  <si>
    <t>Laerskool Albertyn Primary School</t>
  </si>
  <si>
    <t>Nico Heath</t>
  </si>
  <si>
    <t>0607624861</t>
  </si>
  <si>
    <t>handhaaf@handhaaf.co.za</t>
  </si>
  <si>
    <t>Mr. P. J. Hugo</t>
  </si>
  <si>
    <t>0845490709</t>
  </si>
  <si>
    <t>skoolhoof@lnpark.co.za</t>
  </si>
  <si>
    <t>LAERSKOOL NEWTONPARK</t>
  </si>
  <si>
    <t>JJ Pienaar</t>
  </si>
  <si>
    <t>0846935318</t>
  </si>
  <si>
    <t>Principal.200100454@ecschools.org.za</t>
  </si>
  <si>
    <t>Limekhaya Secondary School</t>
  </si>
  <si>
    <t>LE Faltein</t>
  </si>
  <si>
    <t>0735274209</t>
  </si>
  <si>
    <t>Teachers to draw up a syllabus coverage catch-up programme</t>
  </si>
  <si>
    <t>missionvaleprimaryschool@gmail.com</t>
  </si>
  <si>
    <t>Missionvale Primary School</t>
  </si>
  <si>
    <t>Mr Gordon Perils</t>
  </si>
  <si>
    <t>0761546497</t>
  </si>
  <si>
    <t xml:space="preserve">Due to socio-economic conditions as well as poor weather conditions, it is difficult to stay on par with the curriculum. A catch-up plan is in place. </t>
  </si>
  <si>
    <t>ashtonwelcome@gmail.com</t>
  </si>
  <si>
    <t>Mnqophiso Primary School</t>
  </si>
  <si>
    <t>Ashton Elroy Welcome</t>
  </si>
  <si>
    <t>084 087 1019</t>
  </si>
  <si>
    <t>0835544205</t>
  </si>
  <si>
    <t>northernlightspe@gmail.com</t>
  </si>
  <si>
    <t>Northern Lights School</t>
  </si>
  <si>
    <t>Mr. T.P. Roman</t>
  </si>
  <si>
    <t>0836512142</t>
  </si>
  <si>
    <t>We had a major challenge w.r.t having a mathematics, technology educator for grade 7-9 since September 2018. We only received an educator on the 1st May 2019. We have a plan to catch up with the curriculum in these subjects</t>
  </si>
  <si>
    <t>odpadmin@telkomsa.net</t>
  </si>
  <si>
    <t>OTTO DU PLESSIS HIGH</t>
  </si>
  <si>
    <t>MR MH VAN EEDEN</t>
  </si>
  <si>
    <t>0824938248</t>
  </si>
  <si>
    <t>lspietretief@absamail.co.za</t>
  </si>
  <si>
    <t>Piet Retief Primary</t>
  </si>
  <si>
    <t>J.C. Groenewald</t>
  </si>
  <si>
    <t>0842473499</t>
  </si>
  <si>
    <t>proteaprim@telkomsa.net</t>
  </si>
  <si>
    <t>Protea Primary School</t>
  </si>
  <si>
    <t>Mrs Irma Swart</t>
  </si>
  <si>
    <t>0833964471</t>
  </si>
  <si>
    <t>In Gr 7 Technology a new Educator started during the first term and needed to re
 teach work from the beginning of this year.
Please take in account that Protea Primary is a special school for Learners with severe behavioural disorders  and that adaptations of the curriculum takes place throughout all the phases.
Learners are enrolled throughout the term and most of them have severe scholastic backlogs.</t>
  </si>
  <si>
    <t>redhouseprimary2016@gmail.com</t>
  </si>
  <si>
    <t>Redhouse Primary School</t>
  </si>
  <si>
    <t>Mrs R Bellairs</t>
  </si>
  <si>
    <t>0832756227</t>
  </si>
  <si>
    <t>principal@riebeekcollege.co.za</t>
  </si>
  <si>
    <t>RIEBEEK COLLEGE</t>
  </si>
  <si>
    <t>MRS KIERAN STAR</t>
  </si>
  <si>
    <t>0836528960</t>
  </si>
  <si>
    <t>mail@strelitziahs.co.za</t>
  </si>
  <si>
    <t>Strelitzia High School</t>
  </si>
  <si>
    <t>Mr Omar Nielsen</t>
  </si>
  <si>
    <t>0827710101</t>
  </si>
  <si>
    <t>None</t>
  </si>
  <si>
    <t xml:space="preserve">Mauritz de Vries </t>
  </si>
  <si>
    <t>0812705355</t>
  </si>
  <si>
    <t>Thank you</t>
  </si>
  <si>
    <t>admin@sfprim.co.za</t>
  </si>
  <si>
    <t>Susannah Fourie Primary School</t>
  </si>
  <si>
    <t>Mr Andre Crous</t>
  </si>
  <si>
    <t>0833847535</t>
  </si>
  <si>
    <t>shayward@westeringhigh.co.za</t>
  </si>
  <si>
    <t>Westering High</t>
  </si>
  <si>
    <t>Stuart Hayward</t>
  </si>
  <si>
    <t>083555516</t>
  </si>
  <si>
    <t>carla@westering.co.za</t>
  </si>
  <si>
    <t>Westering Primary</t>
  </si>
  <si>
    <t>Mr K McCrindle</t>
  </si>
  <si>
    <t>0832840772</t>
  </si>
  <si>
    <t>woolhopedll@telkomsa.net</t>
  </si>
  <si>
    <t>Woolhope Secondary School</t>
  </si>
  <si>
    <t>K Govender</t>
  </si>
  <si>
    <t>0844630597</t>
  </si>
  <si>
    <t>buswana.54@gmail.com</t>
  </si>
  <si>
    <t>Bekabantu S.P.S</t>
  </si>
  <si>
    <t>Buswana L.</t>
  </si>
  <si>
    <t>0823867732</t>
  </si>
  <si>
    <t xml:space="preserve">Extra time will be schedule in the first week of term three and there will monitoring of work and teaching plan each and every fortnight. Accountability meetings will be held and each educator will account about work he have covered and give intervention strategies she/he is going to do. </t>
  </si>
  <si>
    <t>tsibelo933@gmail.com</t>
  </si>
  <si>
    <t>Brenval Jack &amp; Jill Primary</t>
  </si>
  <si>
    <t>Mr. Sibelo T.</t>
  </si>
  <si>
    <t>083 726 1933</t>
  </si>
  <si>
    <t xml:space="preserve">This term's first weeks just had too many holidays for example election day, good Friday, workers day family day etc. all coming during the course of the week. This had some adverse impact on content subjects in the intermediate phase where there are few hours allocated for that subject one day derailment is catastrophic. </t>
  </si>
  <si>
    <t>yaphi57@gmail.com</t>
  </si>
  <si>
    <t>BUKAZI SS</t>
  </si>
  <si>
    <t>RM Yaphi</t>
  </si>
  <si>
    <t>0833650473</t>
  </si>
  <si>
    <t>mtshakazale@webmail.co.za</t>
  </si>
  <si>
    <t>ELUDIKIDI JSS</t>
  </si>
  <si>
    <t>Mtshakaza Eric Lungile</t>
  </si>
  <si>
    <t>0735381882</t>
  </si>
  <si>
    <t>In Natural Science the Teachers are left with one lesson which is less than a week, whilst in other subjects its only a weeks work which the subject teachers have submitted their recovery plan in the next ensuing term not forgetting the next terms work plan</t>
  </si>
  <si>
    <t>namaboza@gmail.com</t>
  </si>
  <si>
    <t>EMANGQUZU J.S.S</t>
  </si>
  <si>
    <t>N. MABOZA</t>
  </si>
  <si>
    <t>0835880377</t>
  </si>
  <si>
    <t>EXAMS STARTED VERY EARLY, WHILE TEACHERS WERE STILL IN NOT YET FINISHED THEIR TEACHING ( WEEK 9-10).</t>
  </si>
  <si>
    <t>Khanyimbiko@gmail.com</t>
  </si>
  <si>
    <t>LOWER QOQO S.P.S.</t>
  </si>
  <si>
    <t>N.K.Mbiko</t>
  </si>
  <si>
    <t>073 255 8484</t>
  </si>
  <si>
    <t>To monitor and provide strategies to curriculum coverage like attending extra classes.</t>
  </si>
  <si>
    <t>petelagcobani@gmail.com</t>
  </si>
  <si>
    <t xml:space="preserve">Lupondo P.S </t>
  </si>
  <si>
    <t xml:space="preserve">G Petela </t>
  </si>
  <si>
    <t>0788833920</t>
  </si>
  <si>
    <t>kholi.nyangana@gmail.com</t>
  </si>
  <si>
    <t>LUTSHAYA FULL SERVICE SCHOOL</t>
  </si>
  <si>
    <t>KHOLISILE NYANGANA</t>
  </si>
  <si>
    <t>0735547652</t>
  </si>
  <si>
    <t>ALL SUBJECTS ARE ON TRACK AS OF 31ST OF MAY 2019.</t>
  </si>
  <si>
    <t>lungilleg55@gmai.com</t>
  </si>
  <si>
    <t>Nomathemba jss</t>
  </si>
  <si>
    <t>GXAGXISO LUNGILE</t>
  </si>
  <si>
    <t>0786664288/O729472687</t>
  </si>
  <si>
    <t>TOO MUCH EXTRA-CURRICULAR ACTIVITIES DELAYED TEACHING</t>
  </si>
  <si>
    <t>nhntonga@gmail.com</t>
  </si>
  <si>
    <t>Nonkonyana j.s.s</t>
  </si>
  <si>
    <t>Mr N.H.Ntonga</t>
  </si>
  <si>
    <t>0834756568</t>
  </si>
  <si>
    <t>The information provided is a true reflection of the school</t>
  </si>
  <si>
    <t>noqhekwana.200500941@gmail.com</t>
  </si>
  <si>
    <t>NOQHEKWANA JSS</t>
  </si>
  <si>
    <t>YEKWA SIBONGILE</t>
  </si>
  <si>
    <t>0735800538</t>
  </si>
  <si>
    <t>THE EDUCATORS SHOW A LOT OF DEDICATION TO THEIR WORK .90% OF THE WORK  IS DONE AND COMPLETED .LEARNERS HAVE DONE  THEIR LEVEL BEST IN THEIR WORK.THERE ARE ALSO SOME CHALLENGES ,TIME MANAGEMEANT  DUE TO A NUMBER OF FACTORS LIKE WEATHER CONDITIONS.WE ARE GOING TO MAKE UP ACATCH UP PLAN TO ADDRESS OUR CHALLENGES</t>
  </si>
  <si>
    <t>principal.200400931@ecschools.org.za</t>
  </si>
  <si>
    <t>Qaka Primary School</t>
  </si>
  <si>
    <t>P.N. Gebuza</t>
  </si>
  <si>
    <t>0721982830</t>
  </si>
  <si>
    <t>Morning classes and afternoon classes are needed cover up the outstanding lessons</t>
  </si>
  <si>
    <t>simphiweg10@gmail.com</t>
  </si>
  <si>
    <t>VALINGOZI JSS</t>
  </si>
  <si>
    <t>GQADA SS</t>
  </si>
  <si>
    <t>083 431 4646</t>
  </si>
  <si>
    <t>WORK LEFT BEHIND BE COVERED ON EXTRA CLASSES NEXT TERM</t>
  </si>
  <si>
    <t>ymfecane@gmail.com</t>
  </si>
  <si>
    <t>Attwell Madala High School</t>
  </si>
  <si>
    <t>Mfecane Y.Y</t>
  </si>
  <si>
    <t>0824066983</t>
  </si>
  <si>
    <t>June examinations are in progress.</t>
  </si>
  <si>
    <t>principal.200400272@ecschools.org.za</t>
  </si>
  <si>
    <t>Holy Cross High School</t>
  </si>
  <si>
    <t>Mr. W.M.Madikizela</t>
  </si>
  <si>
    <t>0837401497</t>
  </si>
  <si>
    <t>The syllabus up to term 2 is covered with all the subjects in GET level</t>
  </si>
  <si>
    <t>principal.200400536@ecschools.org.za</t>
  </si>
  <si>
    <t>Mbokotwana P.S.</t>
  </si>
  <si>
    <t>Ayanda Fadana</t>
  </si>
  <si>
    <t>0827303749</t>
  </si>
  <si>
    <t>The school has a shortage of teachers, which is the contributory  factor to some learning areas lagging  behind in terms of coverage.</t>
  </si>
  <si>
    <t>Principal.200401343@ecschools.org.za</t>
  </si>
  <si>
    <t>NGANGELIZWE S.S.S</t>
  </si>
  <si>
    <t>VUMILE GRIFFITS NGULUZANE</t>
  </si>
  <si>
    <t>083929809</t>
  </si>
  <si>
    <t>Those subjects that are behind will have extra classes</t>
  </si>
  <si>
    <t>kolekandzululeka@gmail.com</t>
  </si>
  <si>
    <t>Koleka Ndzululeka</t>
  </si>
  <si>
    <t>on sick leave for a month</t>
  </si>
  <si>
    <t>Notintsi JSS</t>
  </si>
  <si>
    <t>083 5151279</t>
  </si>
  <si>
    <t>sulenkama200401035@gmail.com</t>
  </si>
  <si>
    <t>Sulenkama s.s.s</t>
  </si>
  <si>
    <t>Justice M. Memka</t>
  </si>
  <si>
    <t>0827021852</t>
  </si>
  <si>
    <t>All subjects on par with teaching plan.</t>
  </si>
  <si>
    <t>principal.200401063@ecschools.org.za</t>
  </si>
  <si>
    <t>Transkei Primary School</t>
  </si>
  <si>
    <t>J Munro</t>
  </si>
  <si>
    <t>0725015225</t>
  </si>
  <si>
    <t>All subjects per grade are on track</t>
  </si>
  <si>
    <t>53019822@ecschools.org.za</t>
  </si>
  <si>
    <t>Upper Zimbane Primary School</t>
  </si>
  <si>
    <t>Zukisa Tyumre</t>
  </si>
  <si>
    <t>0795906442</t>
  </si>
  <si>
    <t>Teachers who are behind arranged extra classes in the morning and afternoon to catch up. We have a teacher who has been hospitalised for the past month and her subjects have been given to other teachers which slowed their pace in their respective subjects.</t>
  </si>
  <si>
    <t>tpngini@gmail.com</t>
  </si>
  <si>
    <t>Zangqele SS</t>
  </si>
  <si>
    <t>Ngini TP</t>
  </si>
  <si>
    <t>0837572315</t>
  </si>
  <si>
    <t>addoprimary@gmail.com</t>
  </si>
  <si>
    <t>Addo Primary</t>
  </si>
  <si>
    <t>A.L. Jasson</t>
  </si>
  <si>
    <t>0824997041</t>
  </si>
  <si>
    <t>aerovilless@gmail.com</t>
  </si>
  <si>
    <t>AEROVILLE SECONDARY SCHOOL</t>
  </si>
  <si>
    <t>C.N.HENDRICKS</t>
  </si>
  <si>
    <t>0834809329</t>
  </si>
  <si>
    <t>alexandria.primary.school@telkomsa.net</t>
  </si>
  <si>
    <t>Alexandria Full Service School</t>
  </si>
  <si>
    <t>A. Cannon</t>
  </si>
  <si>
    <t>0722583374</t>
  </si>
  <si>
    <t>Catch-up plan for most of the grades was done with success.</t>
  </si>
  <si>
    <t>alexandria.high@telkomsa.net</t>
  </si>
  <si>
    <t>Alexandria High</t>
  </si>
  <si>
    <t>TGA SCOTT</t>
  </si>
  <si>
    <t>0793991997</t>
  </si>
  <si>
    <t>Gr7 Afrikaans HL and FAL and gr9 Afrikaans FAL educator is on maternity leave, there is no substitute. We offer both English and Afrikaans HL and FAL at our school, therefore an average of these 2 subjects has been reported.</t>
  </si>
  <si>
    <t>avbukani@mweb.co.za</t>
  </si>
  <si>
    <t>AV Bukani Primary School</t>
  </si>
  <si>
    <t>Mr A.W Lamani</t>
  </si>
  <si>
    <t>072 544 7374</t>
  </si>
  <si>
    <t>Major problem with our school, we have not received learner stationery at all, this had a major problem to our curriculum delivery. As most learners had to use loose papers from old books for classwork. We thought by now this would be solved. We are trying our level best though!! Those who are behind by a week or so, are engaged in intervention program, through afternoon classes and extra classes.</t>
  </si>
  <si>
    <t>beulahprimer@gmail.com</t>
  </si>
  <si>
    <t>BEULAH PRIMER</t>
  </si>
  <si>
    <t>A RATHBONE</t>
  </si>
  <si>
    <t>0829249526</t>
  </si>
  <si>
    <t>BECAUSE OF MULTIGRADES AND LEARNER HANDICAPS WE ARE BEHIND WITH ENGLISH, BUT WE WILL MAKE EXTRA TIME</t>
  </si>
  <si>
    <t>blueliliesbushprimary@gmail.com</t>
  </si>
  <si>
    <t>Blueliliesbush Primary School</t>
  </si>
  <si>
    <t>M. Nyanda</t>
  </si>
  <si>
    <t>0635021755</t>
  </si>
  <si>
    <t>principal.200100080@ecschools.org.za</t>
  </si>
  <si>
    <t>Boplaas Primary</t>
  </si>
  <si>
    <t>Mrs Marina du Plessis (Acting)</t>
  </si>
  <si>
    <t>0724573351</t>
  </si>
  <si>
    <t>Boplaas Primary only have Gr 1 - 6</t>
  </si>
  <si>
    <t>braamrivierprimer@gmail.com</t>
  </si>
  <si>
    <t>Braamrivier Primary</t>
  </si>
  <si>
    <t>H.Gerber</t>
  </si>
  <si>
    <t>0842072122</t>
  </si>
  <si>
    <t>Absence of learners</t>
  </si>
  <si>
    <t>brandovaleps@gmail.com</t>
  </si>
  <si>
    <t>Brandovale Primary</t>
  </si>
  <si>
    <t>C.S Jacobs</t>
  </si>
  <si>
    <t>072247810</t>
  </si>
  <si>
    <t>careldutoitsec@gmail.com</t>
  </si>
  <si>
    <t>CAREL DU TOIT HIGH SCHOOL</t>
  </si>
  <si>
    <t>E.C. BILLETT</t>
  </si>
  <si>
    <t>0718531213</t>
  </si>
  <si>
    <t>200100146@ecschools.org.za</t>
  </si>
  <si>
    <t>Daleview Primary</t>
  </si>
  <si>
    <t>C. J Uithaler</t>
  </si>
  <si>
    <t>0718735360</t>
  </si>
  <si>
    <t>One of our intersen educators is hospitalized and two of them are on incapacity leave.</t>
  </si>
  <si>
    <t>ddsiwisa@gmail.com</t>
  </si>
  <si>
    <t xml:space="preserve">DD Siwisa Primary </t>
  </si>
  <si>
    <t xml:space="preserve">Mr ZC Gosani </t>
  </si>
  <si>
    <t>0839401424</t>
  </si>
  <si>
    <t>driekuilen@gmail.com</t>
  </si>
  <si>
    <t xml:space="preserve">Drie Kuilen Primary </t>
  </si>
  <si>
    <t xml:space="preserve">M.C.Nel </t>
  </si>
  <si>
    <t xml:space="preserve">072 395-6600 </t>
  </si>
  <si>
    <t>dupreezprim@gmail.com</t>
  </si>
  <si>
    <t>Du Preex Primary</t>
  </si>
  <si>
    <t>A. P. Swartz</t>
  </si>
  <si>
    <t>0846578687</t>
  </si>
  <si>
    <t>Having extra classes to keep on track.</t>
  </si>
  <si>
    <t>elmorpss@gmail.com</t>
  </si>
  <si>
    <t>ELMOR PRIMARY</t>
  </si>
  <si>
    <t>CC. VAN STADEN</t>
  </si>
  <si>
    <t>0828236782</t>
  </si>
  <si>
    <t>gjprimary15@gmail.com</t>
  </si>
  <si>
    <t>George Jacques Primary</t>
  </si>
  <si>
    <t xml:space="preserve">M.E Louw  </t>
  </si>
  <si>
    <t>0834125703</t>
  </si>
  <si>
    <t>0718680822</t>
  </si>
  <si>
    <t>rayjean.wright@gillprim.co.za</t>
  </si>
  <si>
    <t>Gill Primary School</t>
  </si>
  <si>
    <t>Mr LJ Nel</t>
  </si>
  <si>
    <t>vgmancam@gmail.com</t>
  </si>
  <si>
    <t>Glenconnor Primary School</t>
  </si>
  <si>
    <t>Mrs Mancam</t>
  </si>
  <si>
    <t>0736555672</t>
  </si>
  <si>
    <t>principal@gla-jbay.org</t>
  </si>
  <si>
    <t>Global Leadership Academy</t>
  </si>
  <si>
    <t>Stefan Kleyn</t>
  </si>
  <si>
    <t>0827470970</t>
  </si>
  <si>
    <t>k.watson@graemecollege.co.za</t>
  </si>
  <si>
    <t>Graeme College</t>
  </si>
  <si>
    <t>K Watson</t>
  </si>
  <si>
    <t>0825741764</t>
  </si>
  <si>
    <t>ghtprimary@yahoo.com</t>
  </si>
  <si>
    <t>Grahamstown Primary</t>
  </si>
  <si>
    <t>L L Coetzee</t>
  </si>
  <si>
    <t>0834253061</t>
  </si>
  <si>
    <t>graslaagteprim@gmail.com</t>
  </si>
  <si>
    <t>GRASLAAGTE PRIMARY SCHOOL</t>
  </si>
  <si>
    <t>J.M.DU PLESSIS</t>
  </si>
  <si>
    <t>0836170147</t>
  </si>
  <si>
    <t>hoof@hvsgrt.org.za</t>
  </si>
  <si>
    <t>Hoër Volkskool</t>
  </si>
  <si>
    <t>Mr. J.T.Dörfling</t>
  </si>
  <si>
    <t>0721894586</t>
  </si>
  <si>
    <t>Most teachers were able to keep up with the syllabus.</t>
  </si>
  <si>
    <t>stan@hsmclachlan.co.za</t>
  </si>
  <si>
    <t>Hoërskool McLachlan</t>
  </si>
  <si>
    <t>Stan Pienaar</t>
  </si>
  <si>
    <t>0835462788</t>
  </si>
  <si>
    <t>jcretief@hspjolivier.co.za</t>
  </si>
  <si>
    <t>HS PJ OLIVIER</t>
  </si>
  <si>
    <t>JC RETIEF</t>
  </si>
  <si>
    <t>0828298409</t>
  </si>
  <si>
    <t>Principal teaches Gr. 9 Social Sciences; Shorter weeks due to elections, holidays</t>
  </si>
  <si>
    <t>humsec@truewan.co.za</t>
  </si>
  <si>
    <t xml:space="preserve">Humansdorp Secondary School </t>
  </si>
  <si>
    <t>D Minnaar</t>
  </si>
  <si>
    <t>0845179119</t>
  </si>
  <si>
    <t>We are currently busy with June exams</t>
  </si>
  <si>
    <t>jansenvilleprimary@gmail.com</t>
  </si>
  <si>
    <t>JANSENVILLE PRIMARY</t>
  </si>
  <si>
    <t>NEJ WEVERS</t>
  </si>
  <si>
    <t>0647393126</t>
  </si>
  <si>
    <t>johandippies@gmail.com</t>
  </si>
  <si>
    <t>Jeffreys Bay Primary</t>
  </si>
  <si>
    <t>Mr J J Dippenaar</t>
  </si>
  <si>
    <t>0824579829</t>
  </si>
  <si>
    <t>johnsonnqonqozasss@gmail.com</t>
  </si>
  <si>
    <t>Johnson Nqonqoza Senior Secondary</t>
  </si>
  <si>
    <t>Henry Syce</t>
  </si>
  <si>
    <t>0824445123</t>
  </si>
  <si>
    <t>joubertinaprimary@langkloof.net</t>
  </si>
  <si>
    <t>Joubertina Junior Secondary</t>
  </si>
  <si>
    <t>Kobus Jacobs</t>
  </si>
  <si>
    <t>0835211633</t>
  </si>
  <si>
    <t>hskwdnavrae@gmail.com</t>
  </si>
  <si>
    <t>Kirkwood High School</t>
  </si>
  <si>
    <t>Mr TP Coetzee</t>
  </si>
  <si>
    <t>0832755687</t>
  </si>
  <si>
    <t>kleinplaas@igen.co.za</t>
  </si>
  <si>
    <t>Kleinplaas Primary School</t>
  </si>
  <si>
    <t>A.C. du Plessis</t>
  </si>
  <si>
    <t>083 601 2234</t>
  </si>
  <si>
    <t>coeleenvzyl2811@gmail.com</t>
  </si>
  <si>
    <t xml:space="preserve">Klipdrift Primary </t>
  </si>
  <si>
    <t xml:space="preserve">Mrs Coeleen van Zyl </t>
  </si>
  <si>
    <t>0768359192</t>
  </si>
  <si>
    <t>Only 1 teacher teaching Gr 1 to 6.</t>
  </si>
  <si>
    <t>klipplaatsec@gmail.com</t>
  </si>
  <si>
    <t xml:space="preserve">Klipplaat Senior Secondary </t>
  </si>
  <si>
    <t>Bennet W Draai</t>
  </si>
  <si>
    <t>0832887581</t>
  </si>
  <si>
    <t>No educator for Natural Science</t>
  </si>
  <si>
    <t>kroonvaleps@webmail.co.za</t>
  </si>
  <si>
    <t>KROONVALE PRIMARY</t>
  </si>
  <si>
    <t>W.D. HECTOR</t>
  </si>
  <si>
    <t>0747291000</t>
  </si>
  <si>
    <t>kruisfonteinprimary@gmail.com</t>
  </si>
  <si>
    <t>Kruisfontein Primary</t>
  </si>
  <si>
    <t>Mr E. Groenewald</t>
  </si>
  <si>
    <t>0791243877</t>
  </si>
  <si>
    <t>hoof@laervolkskool.org</t>
  </si>
  <si>
    <t>LAER VOLKSKOOL</t>
  </si>
  <si>
    <t>D. JOUBERT</t>
  </si>
  <si>
    <t>0721702045</t>
  </si>
  <si>
    <t>hod@lsgamtoos.co.za</t>
  </si>
  <si>
    <t>Laerskool Gamtoosvallei</t>
  </si>
  <si>
    <t>McCabe</t>
  </si>
  <si>
    <t>0839657569</t>
  </si>
  <si>
    <t>hankeylaer@lantic.net</t>
  </si>
  <si>
    <t>Laerskool Hankey</t>
  </si>
  <si>
    <t>A.Slabbert</t>
  </si>
  <si>
    <t>0832709918</t>
  </si>
  <si>
    <t>willowmorelaer@gmail.com</t>
  </si>
  <si>
    <t>LAERSKOOL WILLOWMORE</t>
  </si>
  <si>
    <t>MR. C.D.P. HENDRICKS</t>
  </si>
  <si>
    <t>0717993093</t>
  </si>
  <si>
    <t>barbaravaaltyn@gmail.com</t>
  </si>
  <si>
    <t>Lettie de Klerk Primary School</t>
  </si>
  <si>
    <t>Barbara Vaaltyn</t>
  </si>
  <si>
    <t>0797056688</t>
  </si>
  <si>
    <t>lungiswamiggels@gmail.com</t>
  </si>
  <si>
    <t xml:space="preserve">Masisebenze Primary School </t>
  </si>
  <si>
    <t>L.E.Miggels</t>
  </si>
  <si>
    <t>0786362775</t>
  </si>
  <si>
    <t>jackie@jabama.co.za</t>
  </si>
  <si>
    <t>Middelwater School</t>
  </si>
  <si>
    <t>Jacqueline Lombard</t>
  </si>
  <si>
    <t>0737176696</t>
  </si>
  <si>
    <t>Completed all the work in workbooks, tasks and FATS for grade 1 to 4.  Do exercises in classworkbooks, enough, to ensure a solid foundation and an understanding of the work.  Do remedial work with learners that have barriers to learning.  Concentrate on reading, writing and mathematics. Busy with exams, grade 4.  75% continuous assessment and 25% weighting of marks, in the exams.  Wrap up the first two terms and prepare learners for the third term.</t>
  </si>
  <si>
    <t>misgundprimary@gmail.com</t>
  </si>
  <si>
    <t>Misgund(DRC) Junior Secondary</t>
  </si>
  <si>
    <t>H.R.Billett</t>
  </si>
  <si>
    <t>0829783925</t>
  </si>
  <si>
    <t>mondplaasprimary@gmail.com</t>
  </si>
  <si>
    <t>mondplaas (drc) primary school</t>
  </si>
  <si>
    <t>Lanette Coetzee</t>
  </si>
  <si>
    <t>0783041490</t>
  </si>
  <si>
    <t>trevorj.moos@gmail.com</t>
  </si>
  <si>
    <t>NARSINGSTRAAT P. SCHOOL</t>
  </si>
  <si>
    <t>MR TREVOR MOOS (ACTING)</t>
  </si>
  <si>
    <t>083 409 8960</t>
  </si>
  <si>
    <t>0791475533</t>
  </si>
  <si>
    <t>There are some classes with back log of their work we decided to draw catch up plan for next term</t>
  </si>
  <si>
    <t>nicomalan@gmail.com</t>
  </si>
  <si>
    <t>NICO MALAN</t>
  </si>
  <si>
    <t>F J LöTZ</t>
  </si>
  <si>
    <t>083 227 0720</t>
  </si>
  <si>
    <t>nhayes@vghs.co.za</t>
  </si>
  <si>
    <t>Nombulelo</t>
  </si>
  <si>
    <t>N.. Hayes</t>
  </si>
  <si>
    <t>0834439625</t>
  </si>
  <si>
    <t>English and Technology are owing the sickness and subsequent death of an Educator.  Maths is systemic</t>
  </si>
  <si>
    <t>thandilemkele@gmail.com</t>
  </si>
  <si>
    <t>Nomzamo secondary</t>
  </si>
  <si>
    <t>T R Mkele</t>
  </si>
  <si>
    <t>0828113068</t>
  </si>
  <si>
    <t>The Maths teacher was on maternity leave and no substitute was found as replacement in her absence.</t>
  </si>
  <si>
    <t>01nonzwakazise@gmail.com</t>
  </si>
  <si>
    <t>Nonzwakazi Primary School</t>
  </si>
  <si>
    <t>N.R.Lugogwana</t>
  </si>
  <si>
    <t>0725174017</t>
  </si>
  <si>
    <t>hope you will find this in order</t>
  </si>
  <si>
    <t>nooit1962@gmail.com</t>
  </si>
  <si>
    <t>Nooitgedacht Primary</t>
  </si>
  <si>
    <t>E.Schlechter(acting)</t>
  </si>
  <si>
    <t>0799350019</t>
  </si>
  <si>
    <t>patensieprim@gmail.com</t>
  </si>
  <si>
    <t xml:space="preserve">Patensie Primary School </t>
  </si>
  <si>
    <t xml:space="preserve">J. du Plooy </t>
  </si>
  <si>
    <t>williegeswint@gmail.com</t>
  </si>
  <si>
    <t>PEARSTON PRIMARY SCHOOL</t>
  </si>
  <si>
    <t>MR WILLIE GESWINT</t>
  </si>
  <si>
    <t>0785958572</t>
  </si>
  <si>
    <t>200100621@ecschools.org.za</t>
  </si>
  <si>
    <t>Pearston Secondary</t>
  </si>
  <si>
    <t>S. Jonas</t>
  </si>
  <si>
    <t>0829477711/0605201930</t>
  </si>
  <si>
    <t>pellsrus@telkomsa.net</t>
  </si>
  <si>
    <t>0833908142</t>
  </si>
  <si>
    <t>pellsrus primary school</t>
  </si>
  <si>
    <t>I.de Vries</t>
  </si>
  <si>
    <t>cpearson@pahs.co.za</t>
  </si>
  <si>
    <t>Port alfred High School</t>
  </si>
  <si>
    <t>CE Pearson</t>
  </si>
  <si>
    <t>0827755165</t>
  </si>
  <si>
    <t>ryneveld.primaryschool415@gmail.com</t>
  </si>
  <si>
    <t>Ryneveld Primary</t>
  </si>
  <si>
    <t>Ronald Vers</t>
  </si>
  <si>
    <t>0729517729</t>
  </si>
  <si>
    <t>mzimkulu28@gmail.com</t>
  </si>
  <si>
    <t>samkelwe sec. school</t>
  </si>
  <si>
    <t>m. nduna</t>
  </si>
  <si>
    <t>0835935531</t>
  </si>
  <si>
    <t>shawpark@geenet.co.za</t>
  </si>
  <si>
    <t>Shaw Park Primary School</t>
  </si>
  <si>
    <t xml:space="preserve">Mrs LE Willows </t>
  </si>
  <si>
    <t>0828967896</t>
  </si>
  <si>
    <t>spandau.secondary@gmail.com</t>
  </si>
  <si>
    <t>Spandau Secondary</t>
  </si>
  <si>
    <t>E Mackelina</t>
  </si>
  <si>
    <t>0836819852</t>
  </si>
  <si>
    <t>Principal.200100739@ecschools.org.za</t>
  </si>
  <si>
    <t xml:space="preserve">St Mary's RC Primary </t>
  </si>
  <si>
    <t xml:space="preserve">Mr G.B.A Jacobs </t>
  </si>
  <si>
    <t xml:space="preserve">No teacher for Grade 7 Maths, NS and Tech. </t>
  </si>
  <si>
    <t>online2505542@telkomsa.net</t>
  </si>
  <si>
    <t>St. Teresa's R.C. Primary School</t>
  </si>
  <si>
    <t>Keith Geduld</t>
  </si>
  <si>
    <t>0715614318</t>
  </si>
  <si>
    <t>isakmeshaka@fvodamail.co.za</t>
  </si>
  <si>
    <t>Stormsriver Primary</t>
  </si>
  <si>
    <t>Isak Jeremia Meshaka</t>
  </si>
  <si>
    <t>0723219306</t>
  </si>
  <si>
    <t>sunriver@xsinet.co.za</t>
  </si>
  <si>
    <t>Sundays River Primary</t>
  </si>
  <si>
    <t>JPP Vos</t>
  </si>
  <si>
    <t>0422340313</t>
  </si>
  <si>
    <t>This was only the Foundation Phase results of Sundays River Primary.</t>
  </si>
  <si>
    <t>tembalesizweps@gmail.com</t>
  </si>
  <si>
    <t>0634664567</t>
  </si>
  <si>
    <t>Thembalesizwe Primary School</t>
  </si>
  <si>
    <t>Mr G.M Maqabangqa</t>
  </si>
  <si>
    <t>principal.200100784@ecshools.org.za</t>
  </si>
  <si>
    <t>THORNHILL COMBINED SCHOOL</t>
  </si>
  <si>
    <t>M.S AWERIES</t>
  </si>
  <si>
    <t>0836550151</t>
  </si>
  <si>
    <t>Our school is presenting Afrikaans and Isixhosa as Home language and English as a first additional language.</t>
  </si>
  <si>
    <t>toekomstprimary@gmail.com</t>
  </si>
  <si>
    <t>Toekomst Primary</t>
  </si>
  <si>
    <t>JS Nell</t>
  </si>
  <si>
    <t>0844076097</t>
  </si>
  <si>
    <t>zukilegrootboom453@gmail.com</t>
  </si>
  <si>
    <t>Tom Kasibe Primary</t>
  </si>
  <si>
    <t>Mr. Z.M. Grootboom</t>
  </si>
  <si>
    <t>0792214844</t>
  </si>
  <si>
    <t xml:space="preserve">Catch up plan is arranged for afternoon and weekend classes next term </t>
  </si>
  <si>
    <t>tsitsilaerskool@igen.co.za</t>
  </si>
  <si>
    <t>TSITSIKAMMA PRIMARY</t>
  </si>
  <si>
    <t>F.V.GROOTBOOM</t>
  </si>
  <si>
    <t>0743014344</t>
  </si>
  <si>
    <t>sarienviljoen@telkomsa.net</t>
  </si>
  <si>
    <t>UITVLUCHT PRIMARY</t>
  </si>
  <si>
    <t>S. VILJOEN</t>
  </si>
  <si>
    <t>0794924593</t>
  </si>
  <si>
    <t>ukhanyosecondaryschool@gmail.com</t>
  </si>
  <si>
    <t>Ukhanyo Secondary School</t>
  </si>
  <si>
    <t>M.R. Jonas</t>
  </si>
  <si>
    <t>0724312086</t>
  </si>
  <si>
    <t>deputy@unionschools.co.za</t>
  </si>
  <si>
    <t>Union High School</t>
  </si>
  <si>
    <t>Mr W E Pringle</t>
  </si>
  <si>
    <t>0498910262</t>
  </si>
  <si>
    <t>On par</t>
  </si>
  <si>
    <t>upshead@unionschools.co.za</t>
  </si>
  <si>
    <t>Union Preparatory School</t>
  </si>
  <si>
    <t>Mrs L Rich Grobbelaar</t>
  </si>
  <si>
    <t>0825537989</t>
  </si>
  <si>
    <t>principal@vghs.co.za</t>
  </si>
  <si>
    <t>Victoria Girls' High School</t>
  </si>
  <si>
    <t>W.G. Schmidt</t>
  </si>
  <si>
    <t>0722746648</t>
  </si>
  <si>
    <t>visrivierps@gmail.com</t>
  </si>
  <si>
    <t>Visrivier Primary School</t>
  </si>
  <si>
    <t>L. E. Smith</t>
  </si>
  <si>
    <t>0845878308</t>
  </si>
  <si>
    <t>vukanicombined@gmail.com</t>
  </si>
  <si>
    <t>Vukani Combined School</t>
  </si>
  <si>
    <t>Zithobele Kula</t>
  </si>
  <si>
    <t>0735008376</t>
  </si>
  <si>
    <t>weppiepreppie@lantic.net</t>
  </si>
  <si>
    <t>W.E.Pienaar Primêr</t>
  </si>
  <si>
    <t>Elene Lesch</t>
  </si>
  <si>
    <t>0832818066</t>
  </si>
  <si>
    <t>Ons is op datum met al ons werk tot op hede in Graad R</t>
  </si>
  <si>
    <t>williamoates@somerset.co.za</t>
  </si>
  <si>
    <t>William Oates Primary School</t>
  </si>
  <si>
    <t>Isak du Plessis</t>
  </si>
  <si>
    <t>0793957346</t>
  </si>
  <si>
    <t>willowmoresecondary@gmail.com</t>
  </si>
  <si>
    <t>WILLOWMORE SECONDARY</t>
  </si>
  <si>
    <t>H.R.  LEKAS</t>
  </si>
  <si>
    <t>0824050785</t>
  </si>
  <si>
    <t>sindysijadu@gmail.com</t>
  </si>
  <si>
    <t xml:space="preserve">Wilson's Party </t>
  </si>
  <si>
    <t>Miranda</t>
  </si>
  <si>
    <t>0731986365</t>
  </si>
  <si>
    <t>It is not easy to teach multigrades and curriculum coverage is impossible. The Intermediate phase teacher is also teaching Grade 7. It is just so abnormal. QLTC is impossible.</t>
  </si>
  <si>
    <t>rianel910@gmail.com</t>
  </si>
  <si>
    <t>Witmos Primary School</t>
  </si>
  <si>
    <t>M S Nel</t>
  </si>
  <si>
    <t>076 5500 665</t>
  </si>
  <si>
    <t>wolwefonteinps@gmail.com</t>
  </si>
  <si>
    <t>Wolwefontein Primary School</t>
  </si>
  <si>
    <t>S. Wilken</t>
  </si>
  <si>
    <t>0786668886</t>
  </si>
  <si>
    <t xml:space="preserve">The subjects that are not on schedule is because Wolwefontein Prim is a multigrade school with one teacher for 3 grades.  Sometimes the focus is  more on one subject.  At the end of the term all the work will be done. </t>
  </si>
  <si>
    <t>principal.200100868@ecschools.org.za</t>
  </si>
  <si>
    <t>Woodlands Primary School</t>
  </si>
  <si>
    <t>B Yake</t>
  </si>
  <si>
    <t>0792980224</t>
  </si>
  <si>
    <t>zaaimanshoekps@gmail.com</t>
  </si>
  <si>
    <t>Zaaimanshoek Primary School</t>
  </si>
  <si>
    <t>P. Booysen</t>
  </si>
  <si>
    <t>073 841 8426</t>
  </si>
  <si>
    <t xml:space="preserve">Grade 6 English and Afrikaans will be completed in week 11. Maths will be completed in week 1 of term 3.
Heavy rains and overflowing of river prevented learners and teachers to attend school for 1 day. Some learners had to stay at home for 2 to 3 days. We have a shortage of teachers even if the PPN says we must be 6 teachers.  </t>
  </si>
  <si>
    <t>principal.200100888@ecschools.org.za</t>
  </si>
  <si>
    <t>ZUURANYS PRIMARY</t>
  </si>
  <si>
    <t>JANINE DU PLESSIS</t>
  </si>
  <si>
    <t>0828657616</t>
  </si>
  <si>
    <t>ZUURANYS PRIMARY - ONLY GRADE R TO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</si>
</sst>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6" x14ac:knownFonts="1">
    <font>
      <sz val="10"/>
      <color rgb="FF000000"/>
      <name val="Arial"/>
    </font>
    <font>
      <sz val="10"/>
      <name val="Arial"/>
      <family val="2"/>
    </font>
    <font>
      <sz val="10"/>
      <color rgb="FF000000"/>
      <name val="Arial"/>
      <family val="2"/>
    </font>
    <font>
      <b/>
      <sz val="10"/>
      <color rgb="FF000000"/>
      <name val="Arial"/>
      <family val="2"/>
    </font>
    <font>
      <b/>
      <sz val="10"/>
      <color theme="0"/>
      <name val="Arial"/>
      <family val="2"/>
    </font>
    <font>
      <b/>
      <sz val="10"/>
      <color rgb="FF0070C0"/>
      <name val="Arial"/>
      <family val="2"/>
    </font>
  </fonts>
  <fills count="13">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0070C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7">
    <xf numFmtId="0" fontId="0" fillId="0" borderId="0" xfId="0" applyFont="1" applyAlignment="1"/>
    <xf numFmtId="0" fontId="0" fillId="0" borderId="1" xfId="0" applyFont="1" applyBorder="1" applyAlignment="1"/>
    <xf numFmtId="0" fontId="1" fillId="10" borderId="1" xfId="0" applyFont="1" applyFill="1" applyBorder="1" applyAlignment="1"/>
    <xf numFmtId="0" fontId="1" fillId="5" borderId="1" xfId="0" applyFont="1" applyFill="1" applyBorder="1" applyAlignment="1"/>
    <xf numFmtId="0" fontId="1" fillId="9" borderId="1" xfId="0" applyFont="1" applyFill="1" applyBorder="1" applyAlignment="1"/>
    <xf numFmtId="0" fontId="1" fillId="7" borderId="1" xfId="0" applyFont="1" applyFill="1" applyBorder="1" applyAlignment="1"/>
    <xf numFmtId="0" fontId="1" fillId="8" borderId="1" xfId="0" applyFont="1" applyFill="1" applyBorder="1" applyAlignment="1"/>
    <xf numFmtId="0" fontId="1" fillId="6" borderId="1" xfId="0" applyFont="1" applyFill="1" applyBorder="1" applyAlignment="1"/>
    <xf numFmtId="164" fontId="1" fillId="0" borderId="1" xfId="0" applyNumberFormat="1" applyFont="1" applyBorder="1" applyAlignment="1"/>
    <xf numFmtId="0" fontId="1" fillId="0" borderId="1" xfId="0" applyFont="1" applyBorder="1" applyAlignment="1"/>
    <xf numFmtId="0" fontId="1" fillId="0" borderId="1" xfId="0" quotePrefix="1" applyFont="1" applyBorder="1" applyAlignment="1"/>
    <xf numFmtId="0" fontId="0" fillId="4" borderId="1" xfId="0" applyFont="1" applyFill="1" applyBorder="1" applyAlignment="1"/>
    <xf numFmtId="0" fontId="0" fillId="3" borderId="1" xfId="0" applyFont="1" applyFill="1" applyBorder="1" applyAlignment="1"/>
    <xf numFmtId="0" fontId="0" fillId="10" borderId="1" xfId="0" applyFont="1" applyFill="1" applyBorder="1" applyAlignment="1"/>
    <xf numFmtId="0" fontId="0" fillId="5" borderId="1" xfId="0" applyFont="1" applyFill="1" applyBorder="1" applyAlignment="1"/>
    <xf numFmtId="0" fontId="0" fillId="9" borderId="1" xfId="0" applyFont="1" applyFill="1" applyBorder="1" applyAlignment="1"/>
    <xf numFmtId="0" fontId="0" fillId="7" borderId="1" xfId="0" applyFont="1" applyFill="1" applyBorder="1" applyAlignment="1"/>
    <xf numFmtId="0" fontId="0" fillId="8" borderId="1" xfId="0" applyFont="1" applyFill="1" applyBorder="1" applyAlignment="1"/>
    <xf numFmtId="0" fontId="0" fillId="6" borderId="1" xfId="0" applyFont="1" applyFill="1" applyBorder="1" applyAlignment="1"/>
    <xf numFmtId="0" fontId="2" fillId="0" borderId="1" xfId="0" applyFont="1" applyBorder="1" applyAlignment="1"/>
    <xf numFmtId="0" fontId="3" fillId="2" borderId="1" xfId="0" applyFont="1" applyFill="1" applyBorder="1" applyAlignment="1"/>
    <xf numFmtId="0" fontId="4" fillId="2" borderId="1" xfId="0" applyFont="1" applyFill="1" applyBorder="1" applyAlignment="1"/>
    <xf numFmtId="0" fontId="5" fillId="0" borderId="1" xfId="0" applyFont="1" applyBorder="1" applyAlignment="1"/>
    <xf numFmtId="0" fontId="5" fillId="10" borderId="1" xfId="0" applyFont="1" applyFill="1" applyBorder="1" applyAlignment="1"/>
    <xf numFmtId="0" fontId="5" fillId="5" borderId="1" xfId="0" applyFont="1" applyFill="1" applyBorder="1" applyAlignment="1"/>
    <xf numFmtId="0" fontId="5" fillId="9" borderId="1" xfId="0" applyFont="1" applyFill="1" applyBorder="1" applyAlignment="1"/>
    <xf numFmtId="0" fontId="5" fillId="7" borderId="1" xfId="0" applyFont="1" applyFill="1" applyBorder="1" applyAlignment="1"/>
    <xf numFmtId="0" fontId="5" fillId="8" borderId="1" xfId="0" applyFont="1" applyFill="1" applyBorder="1" applyAlignment="1"/>
    <xf numFmtId="0" fontId="5" fillId="6" borderId="1" xfId="0" applyFont="1" applyFill="1" applyBorder="1" applyAlignment="1"/>
    <xf numFmtId="0" fontId="5" fillId="4" borderId="1" xfId="0" applyFont="1" applyFill="1" applyBorder="1" applyAlignment="1"/>
    <xf numFmtId="0" fontId="5" fillId="3" borderId="1" xfId="0" applyFont="1" applyFill="1" applyBorder="1" applyAlignment="1"/>
    <xf numFmtId="0" fontId="0" fillId="2" borderId="1" xfId="0" applyFont="1" applyFill="1" applyBorder="1" applyAlignment="1"/>
    <xf numFmtId="0" fontId="2" fillId="0" borderId="2" xfId="0" applyFont="1" applyFill="1" applyBorder="1" applyAlignment="1">
      <alignment shrinkToFit="1"/>
    </xf>
    <xf numFmtId="0" fontId="0" fillId="0" borderId="1" xfId="0" applyFont="1" applyFill="1" applyBorder="1" applyAlignment="1">
      <alignment shrinkToFit="1"/>
    </xf>
    <xf numFmtId="0" fontId="2" fillId="0" borderId="0" xfId="0" applyFont="1" applyAlignment="1">
      <alignment vertical="center" wrapText="1"/>
    </xf>
    <xf numFmtId="164" fontId="1" fillId="0" borderId="1" xfId="0" applyNumberFormat="1" applyFont="1" applyFill="1" applyBorder="1" applyAlignment="1"/>
    <xf numFmtId="0" fontId="1" fillId="0" borderId="1" xfId="0" applyFont="1" applyFill="1" applyBorder="1" applyAlignment="1"/>
    <xf numFmtId="0" fontId="1" fillId="0" borderId="1" xfId="0" quotePrefix="1" applyFont="1" applyFill="1" applyBorder="1" applyAlignment="1"/>
    <xf numFmtId="0" fontId="0" fillId="0" borderId="1" xfId="0" applyFont="1" applyFill="1" applyBorder="1" applyAlignment="1"/>
    <xf numFmtId="0" fontId="1" fillId="0" borderId="1" xfId="0" applyFont="1" applyFill="1" applyBorder="1"/>
    <xf numFmtId="22" fontId="2" fillId="0" borderId="1" xfId="0" applyNumberFormat="1" applyFont="1" applyFill="1" applyBorder="1" applyAlignment="1">
      <alignment horizontal="right" shrinkToFit="1"/>
    </xf>
    <xf numFmtId="0" fontId="2" fillId="0" borderId="1" xfId="0" applyFont="1" applyFill="1" applyBorder="1" applyAlignment="1">
      <alignment shrinkToFit="1"/>
    </xf>
    <xf numFmtId="0" fontId="2" fillId="3" borderId="1" xfId="0" applyFont="1" applyFill="1" applyBorder="1" applyAlignment="1">
      <alignment shrinkToFit="1"/>
    </xf>
    <xf numFmtId="0" fontId="2" fillId="0" borderId="1" xfId="0" applyFont="1" applyFill="1" applyBorder="1" applyAlignment="1">
      <alignment horizontal="right" shrinkToFit="1"/>
    </xf>
    <xf numFmtId="0" fontId="2" fillId="0" borderId="1" xfId="0" applyFont="1" applyFill="1" applyBorder="1" applyAlignment="1">
      <alignment vertical="center" shrinkToFit="1"/>
    </xf>
    <xf numFmtId="0" fontId="4" fillId="11" borderId="1" xfId="0" applyFont="1" applyFill="1" applyBorder="1" applyAlignment="1"/>
    <xf numFmtId="0" fontId="0" fillId="12" borderId="1" xfId="0" applyFont="1" applyFill="1" applyBorder="1" applyAlignment="1"/>
  </cellXfs>
  <cellStyles count="1">
    <cellStyle name="Normal" xfId="0" builtinId="0"/>
  </cellStyles>
  <dxfs count="8">
    <dxf>
      <font>
        <color rgb="FF9C0006"/>
      </font>
      <fill>
        <patternFill>
          <bgColor rgb="FFFFC7CE"/>
        </patternFill>
      </fill>
    </dxf>
    <dxf>
      <font>
        <b/>
        <i val="0"/>
        <color theme="1" tint="0.24994659260841701"/>
      </font>
      <fill>
        <patternFill>
          <bgColor theme="6" tint="0.59996337778862885"/>
        </patternFill>
      </fill>
    </dxf>
    <dxf>
      <font>
        <color rgb="FF9C0006"/>
      </font>
      <fill>
        <patternFill>
          <bgColor rgb="FFFFC7CE"/>
        </patternFill>
      </fill>
    </dxf>
    <dxf>
      <font>
        <color rgb="FF9C6500"/>
      </font>
      <fill>
        <patternFill>
          <bgColor rgb="FFFFEB9C"/>
        </patternFill>
      </fill>
    </dxf>
    <dxf>
      <font>
        <b/>
        <i val="0"/>
        <color rgb="FF0070C0"/>
      </font>
      <fill>
        <patternFill>
          <bgColor theme="4" tint="0.59996337778862885"/>
        </patternFill>
      </fill>
    </dxf>
    <dxf>
      <font>
        <color theme="1" tint="0.24994659260841701"/>
      </font>
      <fill>
        <patternFill>
          <bgColor theme="6" tint="0.59996337778862885"/>
        </patternFill>
      </fill>
    </dxf>
    <dxf>
      <font>
        <b/>
        <i val="0"/>
        <color theme="1" tint="0.14996795556505021"/>
      </font>
      <fill>
        <patternFill>
          <bgColor theme="6" tint="0.59996337778862885"/>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E11-4567-8B7D-8832505B9EB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E11-4567-8B7D-8832505B9EB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E11-4567-8B7D-8832505B9EB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E11-4567-8B7D-8832505B9EB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8AD-4BC9-83B8-D0D6335AEA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GET!$I$364:$I$368</c:f>
            </c:numRef>
          </c:val>
          <c:extLst>
            <c:ext xmlns:c16="http://schemas.microsoft.com/office/drawing/2014/chart" uri="{C3380CC4-5D6E-409C-BE32-E72D297353CC}">
              <c16:uniqueId val="{00000000-D8AD-4BC9-83B8-D0D6335AEAD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538-46DF-BF22-CA1A66B48EE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538-46DF-BF22-CA1A66B48EE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538-46DF-BF22-CA1A66B48EE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538-46DF-BF22-CA1A66B48EE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538-46DF-BF22-CA1A66B48E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GET!$R$364:$R$368</c:f>
            </c:numRef>
          </c:val>
          <c:extLst>
            <c:ext xmlns:c16="http://schemas.microsoft.com/office/drawing/2014/chart" uri="{C3380CC4-5D6E-409C-BE32-E72D297353CC}">
              <c16:uniqueId val="{0000000A-B538-46DF-BF22-CA1A66B48EE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733-41F6-A32B-356782186C8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733-41F6-A32B-356782186C8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733-41F6-A32B-356782186C8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733-41F6-A32B-356782186C8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733-41F6-A32B-356782186C8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GET!$T$364:$T$368</c:f>
            </c:numRef>
          </c:val>
          <c:extLst>
            <c:ext xmlns:c16="http://schemas.microsoft.com/office/drawing/2014/chart" uri="{C3380CC4-5D6E-409C-BE32-E72D297353CC}">
              <c16:uniqueId val="{0000000A-0733-41F6-A32B-356782186C8E}"/>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3ED-44DB-ABAC-38CBC1FA046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3ED-44DB-ABAC-38CBC1FA046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3ED-44DB-ABAC-38CBC1FA046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3ED-44DB-ABAC-38CBC1FA046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3ED-44DB-ABAC-38CBC1FA046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GET!$S$364:$S$368</c:f>
            </c:numRef>
          </c:val>
          <c:extLst>
            <c:ext xmlns:c16="http://schemas.microsoft.com/office/drawing/2014/chart" uri="{C3380CC4-5D6E-409C-BE32-E72D297353CC}">
              <c16:uniqueId val="{0000000A-73ED-44DB-ABAC-38CBC1FA0461}"/>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67E-478F-9880-80B4C2C6CD9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67E-478F-9880-80B4C2C6CD9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67E-478F-9880-80B4C2C6CD9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67E-478F-9880-80B4C2C6CD9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67E-478F-9880-80B4C2C6CD9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GET!$U$364:$U$368</c:f>
            </c:numRef>
          </c:val>
          <c:extLst>
            <c:ext xmlns:c16="http://schemas.microsoft.com/office/drawing/2014/chart" uri="{C3380CC4-5D6E-409C-BE32-E72D297353CC}">
              <c16:uniqueId val="{0000000A-267E-478F-9880-80B4C2C6CD9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C1F-4465-8AF3-CA35FBB109B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C1F-4465-8AF3-CA35FBB109B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C1F-4465-8AF3-CA35FBB109B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C1F-4465-8AF3-CA35FBB109B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C1F-4465-8AF3-CA35FBB109B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GET!$V$364:$V$368</c:f>
            </c:numRef>
          </c:val>
          <c:extLst>
            <c:ext xmlns:c16="http://schemas.microsoft.com/office/drawing/2014/chart" uri="{C3380CC4-5D6E-409C-BE32-E72D297353CC}">
              <c16:uniqueId val="{0000000A-0C1F-4465-8AF3-CA35FBB109B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D69-490F-B4D2-6640D7C74F5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D69-490F-B4D2-6640D7C74F5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D69-490F-B4D2-6640D7C74F5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D69-490F-B4D2-6640D7C74F5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D69-490F-B4D2-6640D7C74F5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GET!$W$364:$W$368</c:f>
            </c:numRef>
          </c:val>
          <c:extLst>
            <c:ext xmlns:c16="http://schemas.microsoft.com/office/drawing/2014/chart" uri="{C3380CC4-5D6E-409C-BE32-E72D297353CC}">
              <c16:uniqueId val="{0000000A-BD69-490F-B4D2-6640D7C74F5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B2B-45A3-ADC5-8F7C7116FED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B2B-45A3-ADC5-8F7C7116FED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B2B-45A3-ADC5-8F7C7116FED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B2B-45A3-ADC5-8F7C7116FED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B2B-45A3-ADC5-8F7C7116FED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GET!$X$364:$X$368</c:f>
            </c:numRef>
          </c:val>
          <c:extLst>
            <c:ext xmlns:c16="http://schemas.microsoft.com/office/drawing/2014/chart" uri="{C3380CC4-5D6E-409C-BE32-E72D297353CC}">
              <c16:uniqueId val="{0000000A-2B2B-45A3-ADC5-8F7C7116FED8}"/>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Sciences and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DF0-419F-85D1-D65D460B2D5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DF0-419F-85D1-D65D460B2D5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DF0-419F-85D1-D65D460B2D5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DF0-419F-85D1-D65D460B2D5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DF0-419F-85D1-D65D460B2D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GET!$Y$364:$Y$368</c:f>
            </c:numRef>
          </c:val>
          <c:extLst>
            <c:ext xmlns:c16="http://schemas.microsoft.com/office/drawing/2014/chart" uri="{C3380CC4-5D6E-409C-BE32-E72D297353CC}">
              <c16:uniqueId val="{0000000A-ADF0-419F-85D1-D65D460B2D5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E79-4AD0-AA8B-E9970DB4BD6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E79-4AD0-AA8B-E9970DB4BD6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E79-4AD0-AA8B-E9970DB4BD6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E79-4AD0-AA8B-E9970DB4BD6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E79-4AD0-AA8B-E9970DB4BD6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GET!$Z$364:$Z$368</c:f>
            </c:numRef>
          </c:val>
          <c:extLst>
            <c:ext xmlns:c16="http://schemas.microsoft.com/office/drawing/2014/chart" uri="{C3380CC4-5D6E-409C-BE32-E72D297353CC}">
              <c16:uniqueId val="{0000000A-7E79-4AD0-AA8B-E9970DB4BD61}"/>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4D7-439B-B208-0EA8A371F97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4D7-439B-B208-0EA8A371F97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4D7-439B-B208-0EA8A371F97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4D7-439B-B208-0EA8A371F97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4D7-439B-B208-0EA8A371F97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GET!$AA$364:$AA$368</c:f>
            </c:numRef>
          </c:val>
          <c:extLst>
            <c:ext xmlns:c16="http://schemas.microsoft.com/office/drawing/2014/chart" uri="{C3380CC4-5D6E-409C-BE32-E72D297353CC}">
              <c16:uniqueId val="{0000000A-94D7-439B-B208-0EA8A371F97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19F-428E-BAD6-8A52D9FA708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19F-428E-BAD6-8A52D9FA708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19F-428E-BAD6-8A52D9FA708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19F-428E-BAD6-8A52D9FA708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19F-428E-BAD6-8A52D9FA70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GET!$J$364:$J$368</c:f>
            </c:numRef>
          </c:val>
          <c:extLst>
            <c:ext xmlns:c16="http://schemas.microsoft.com/office/drawing/2014/chart" uri="{C3380CC4-5D6E-409C-BE32-E72D297353CC}">
              <c16:uniqueId val="{0000000A-919F-428E-BAD6-8A52D9FA7086}"/>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A2B-45FB-B3EB-AF78250C041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A2B-45FB-B3EB-AF78250C041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A2B-45FB-B3EB-AF78250C041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A2B-45FB-B3EB-AF78250C041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A2B-45FB-B3EB-AF78250C041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GET!$AB$364:$AB$368</c:f>
            </c:numRef>
          </c:val>
          <c:extLst>
            <c:ext xmlns:c16="http://schemas.microsoft.com/office/drawing/2014/chart" uri="{C3380CC4-5D6E-409C-BE32-E72D297353CC}">
              <c16:uniqueId val="{0000000A-3A2B-45FB-B3EB-AF78250C041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a:t>
            </a:r>
            <a:r>
              <a:rPr lang="en-US" baseline="0"/>
              <a:t> Skills</a:t>
            </a:r>
            <a:endParaRPr lang="en-US"/>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932-41CE-A50D-C0A291671C6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932-41CE-A50D-C0A291671C6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932-41CE-A50D-C0A291671C6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932-41CE-A50D-C0A291671C6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932-41CE-A50D-C0A291671C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GET!$AC$364:$AC$368</c:f>
            </c:numRef>
          </c:val>
          <c:extLst>
            <c:ext xmlns:c16="http://schemas.microsoft.com/office/drawing/2014/chart" uri="{C3380CC4-5D6E-409C-BE32-E72D297353CC}">
              <c16:uniqueId val="{0000000A-3932-41CE-A50D-C0A291671C6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CD4-4271-BC25-BACD6BD3171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CD4-4271-BC25-BACD6BD3171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CD4-4271-BC25-BACD6BD3171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CD4-4271-BC25-BACD6BD3171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CD4-4271-BC25-BACD6BD3171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GET!$AD$364:$AD$368</c:f>
            </c:numRef>
          </c:val>
          <c:extLst>
            <c:ext xmlns:c16="http://schemas.microsoft.com/office/drawing/2014/chart" uri="{C3380CC4-5D6E-409C-BE32-E72D297353CC}">
              <c16:uniqueId val="{0000000A-5CD4-4271-BC25-BACD6BD3171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Sciences and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B40-4850-861D-D4CACFFE4F6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B40-4850-861D-D4CACFFE4F6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B40-4850-861D-D4CACFFE4F6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B40-4850-861D-D4CACFFE4F6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B40-4850-861D-D4CACFFE4F6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GET!$AE$364:$AE$368</c:f>
            </c:numRef>
          </c:val>
          <c:extLst>
            <c:ext xmlns:c16="http://schemas.microsoft.com/office/drawing/2014/chart" uri="{C3380CC4-5D6E-409C-BE32-E72D297353CC}">
              <c16:uniqueId val="{0000000A-0B40-4850-861D-D4CACFFE4F6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917-48E1-9D89-6D549AE76F9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917-48E1-9D89-6D549AE76F9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917-48E1-9D89-6D549AE76F9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917-48E1-9D89-6D549AE76F9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917-48E1-9D89-6D549AE76F9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GET!$AF$364:$AF$368</c:f>
            </c:numRef>
          </c:val>
          <c:extLst>
            <c:ext xmlns:c16="http://schemas.microsoft.com/office/drawing/2014/chart" uri="{C3380CC4-5D6E-409C-BE32-E72D297353CC}">
              <c16:uniqueId val="{0000000A-9917-48E1-9D89-6D549AE76F9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096-420A-BE85-4CF2D171585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096-420A-BE85-4CF2D171585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096-420A-BE85-4CF2D171585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096-420A-BE85-4CF2D171585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096-420A-BE85-4CF2D171585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GET!$AG$364:$AG$368</c:f>
            </c:numRef>
          </c:val>
          <c:extLst>
            <c:ext xmlns:c16="http://schemas.microsoft.com/office/drawing/2014/chart" uri="{C3380CC4-5D6E-409C-BE32-E72D297353CC}">
              <c16:uniqueId val="{0000000A-0096-420A-BE85-4CF2D171585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26B-44CA-840D-46A21397F3A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26B-44CA-840D-46A21397F3A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26B-44CA-840D-46A21397F3A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26B-44CA-840D-46A21397F3A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26B-44CA-840D-46A21397F3A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GET!$AH$364:$AH$368</c:f>
            </c:numRef>
          </c:val>
          <c:extLst>
            <c:ext xmlns:c16="http://schemas.microsoft.com/office/drawing/2014/chart" uri="{C3380CC4-5D6E-409C-BE32-E72D297353CC}">
              <c16:uniqueId val="{0000000A-D26B-44CA-840D-46A21397F3A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2C0-4DED-93B0-230805D5FCB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2C0-4DED-93B0-230805D5FCB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2C0-4DED-93B0-230805D5FCB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2C0-4DED-93B0-230805D5FCB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2C0-4DED-93B0-230805D5FC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GET!$AI$364:$AI$368</c:f>
            </c:numRef>
          </c:val>
          <c:extLst>
            <c:ext xmlns:c16="http://schemas.microsoft.com/office/drawing/2014/chart" uri="{C3380CC4-5D6E-409C-BE32-E72D297353CC}">
              <c16:uniqueId val="{0000000A-32C0-4DED-93B0-230805D5FCB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9CB-4B11-AC0B-04D2E57C5A8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9CB-4B11-AC0B-04D2E57C5A8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9CB-4B11-AC0B-04D2E57C5A8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9CB-4B11-AC0B-04D2E57C5A8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9CB-4B11-AC0B-04D2E57C5A8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GET!$AJ$364:$AJ$368</c:f>
            </c:numRef>
          </c:val>
          <c:extLst>
            <c:ext xmlns:c16="http://schemas.microsoft.com/office/drawing/2014/chart" uri="{C3380CC4-5D6E-409C-BE32-E72D297353CC}">
              <c16:uniqueId val="{0000000A-49CB-4B11-AC0B-04D2E57C5A8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Sciences and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5CD-49EB-873A-FB45FA1429C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5CD-49EB-873A-FB45FA1429C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5CD-49EB-873A-FB45FA1429C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5CD-49EB-873A-FB45FA1429C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5CD-49EB-873A-FB45FA1429C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GET!$AK$364:$AK$368</c:f>
            </c:numRef>
          </c:val>
          <c:extLst>
            <c:ext xmlns:c16="http://schemas.microsoft.com/office/drawing/2014/chart" uri="{C3380CC4-5D6E-409C-BE32-E72D297353CC}">
              <c16:uniqueId val="{0000000A-15CD-49EB-873A-FB45FA1429CE}"/>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768-4D52-A172-DD0A4B55050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768-4D52-A172-DD0A4B55050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768-4D52-A172-DD0A4B55050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768-4D52-A172-DD0A4B55050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768-4D52-A172-DD0A4B55050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GET!$K$364:$K$368</c:f>
            </c:numRef>
          </c:val>
          <c:extLst>
            <c:ext xmlns:c16="http://schemas.microsoft.com/office/drawing/2014/chart" uri="{C3380CC4-5D6E-409C-BE32-E72D297353CC}">
              <c16:uniqueId val="{0000000A-F768-4D52-A172-DD0A4B55050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5AA-419C-B48A-1B933AB1217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5AA-419C-B48A-1B933AB1217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5AA-419C-B48A-1B933AB1217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5AA-419C-B48A-1B933AB1217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5AA-419C-B48A-1B933AB1217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GET!$AL$364:$AL$368</c:f>
            </c:numRef>
          </c:val>
          <c:extLst>
            <c:ext xmlns:c16="http://schemas.microsoft.com/office/drawing/2014/chart" uri="{C3380CC4-5D6E-409C-BE32-E72D297353CC}">
              <c16:uniqueId val="{0000000A-B5AA-419C-B48A-1B933AB1217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716-40FF-B848-DCF5777296D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716-40FF-B848-DCF5777296D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716-40FF-B848-DCF5777296D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716-40FF-B848-DCF5777296D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716-40FF-B848-DCF5777296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GET!$AM$364:$AM$368</c:f>
            </c:numRef>
          </c:val>
          <c:extLst>
            <c:ext xmlns:c16="http://schemas.microsoft.com/office/drawing/2014/chart" uri="{C3380CC4-5D6E-409C-BE32-E72D297353CC}">
              <c16:uniqueId val="{0000000A-D716-40FF-B848-DCF5777296D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2CC-4441-A852-79FAE23343C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2CC-4441-A852-79FAE23343C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2CC-4441-A852-79FAE23343C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2CC-4441-A852-79FAE23343C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2CC-4441-A852-79FAE23343C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GET!$AN$364:$AN$368</c:f>
            </c:numRef>
          </c:val>
          <c:extLst>
            <c:ext xmlns:c16="http://schemas.microsoft.com/office/drawing/2014/chart" uri="{C3380CC4-5D6E-409C-BE32-E72D297353CC}">
              <c16:uniqueId val="{0000000A-D2CC-4441-A852-79FAE23343C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Creative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46E-44EE-A155-E71AE118BEF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46E-44EE-A155-E71AE118BEF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46E-44EE-A155-E71AE118BEF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46E-44EE-A155-E71AE118BEF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46E-44EE-A155-E71AE118BEF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GET!$AO$364:$AO$368</c:f>
            </c:numRef>
          </c:val>
          <c:extLst>
            <c:ext xmlns:c16="http://schemas.microsoft.com/office/drawing/2014/chart" uri="{C3380CC4-5D6E-409C-BE32-E72D297353CC}">
              <c16:uniqueId val="{0000000A-546E-44EE-A155-E71AE118BEF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 Management and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AF5-45C4-8D3E-A6376F7A03C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AF5-45C4-8D3E-A6376F7A03C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AF5-45C4-8D3E-A6376F7A03C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AF5-45C4-8D3E-A6376F7A03C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AF5-45C4-8D3E-A6376F7A03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GET!$AP$364:$AP$368</c:f>
            </c:numRef>
          </c:val>
          <c:extLst>
            <c:ext xmlns:c16="http://schemas.microsoft.com/office/drawing/2014/chart" uri="{C3380CC4-5D6E-409C-BE32-E72D297353CC}">
              <c16:uniqueId val="{0000000A-CAF5-45C4-8D3E-A6376F7A03C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C26-4347-9784-A00E32010D3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C26-4347-9784-A00E32010D3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C26-4347-9784-A00E32010D3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C26-4347-9784-A00E32010D3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C26-4347-9784-A00E32010D3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GET!$AQ$364:$AQ$368</c:f>
            </c:numRef>
          </c:val>
          <c:extLst>
            <c:ext xmlns:c16="http://schemas.microsoft.com/office/drawing/2014/chart" uri="{C3380CC4-5D6E-409C-BE32-E72D297353CC}">
              <c16:uniqueId val="{0000000A-AC26-4347-9784-A00E32010D3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B3F-474A-81F5-D6D93C40CB8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B3F-474A-81F5-D6D93C40CB8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B3F-474A-81F5-D6D93C40CB8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B3F-474A-81F5-D6D93C40CB8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B3F-474A-81F5-D6D93C40CB8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GET!$AR$364:$AR$368</c:f>
            </c:numRef>
          </c:val>
          <c:extLst>
            <c:ext xmlns:c16="http://schemas.microsoft.com/office/drawing/2014/chart" uri="{C3380CC4-5D6E-409C-BE32-E72D297353CC}">
              <c16:uniqueId val="{0000000A-1B3F-474A-81F5-D6D93C40CB8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79F-4B32-AC6B-9C60BEBED8A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79F-4B32-AC6B-9C60BEBED8A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79F-4B32-AC6B-9C60BEBED8A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79F-4B32-AC6B-9C60BEBED8A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79F-4B32-AC6B-9C60BEBED8A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GET!$AS$364:$AS$368</c:f>
            </c:numRef>
          </c:val>
          <c:extLst>
            <c:ext xmlns:c16="http://schemas.microsoft.com/office/drawing/2014/chart" uri="{C3380CC4-5D6E-409C-BE32-E72D297353CC}">
              <c16:uniqueId val="{0000000A-979F-4B32-AC6B-9C60BEBED8A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B2A-4E75-B261-9DC8893DF9C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B2A-4E75-B261-9DC8893DF9C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B2A-4E75-B261-9DC8893DF9C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B2A-4E75-B261-9DC8893DF9C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B2A-4E75-B261-9DC8893DF9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GET!$AT$364:$AT$368</c:f>
            </c:numRef>
          </c:val>
          <c:extLst>
            <c:ext xmlns:c16="http://schemas.microsoft.com/office/drawing/2014/chart" uri="{C3380CC4-5D6E-409C-BE32-E72D297353CC}">
              <c16:uniqueId val="{0000000A-CB2A-4E75-B261-9DC8893DF9C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A13-4D8C-B00B-AA0380C6D73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A13-4D8C-B00B-AA0380C6D73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A13-4D8C-B00B-AA0380C6D73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A13-4D8C-B00B-AA0380C6D73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A13-4D8C-B00B-AA0380C6D73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GET!$AU$364:$AU$368</c:f>
            </c:numRef>
          </c:val>
          <c:extLst>
            <c:ext xmlns:c16="http://schemas.microsoft.com/office/drawing/2014/chart" uri="{C3380CC4-5D6E-409C-BE32-E72D297353CC}">
              <c16:uniqueId val="{0000000A-2A13-4D8C-B00B-AA0380C6D736}"/>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0D3-4E56-9113-8C666ABF011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0D3-4E56-9113-8C666ABF011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0D3-4E56-9113-8C666ABF011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0D3-4E56-9113-8C666ABF011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0D3-4E56-9113-8C666ABF01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GET!$L$364:$L$368</c:f>
            </c:numRef>
          </c:val>
          <c:extLst>
            <c:ext xmlns:c16="http://schemas.microsoft.com/office/drawing/2014/chart" uri="{C3380CC4-5D6E-409C-BE32-E72D297353CC}">
              <c16:uniqueId val="{0000000A-90D3-4E56-9113-8C666ABF0114}"/>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4E6-4310-BBDA-7DE0460DF7D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4E6-4310-BBDA-7DE0460DF7D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4E6-4310-BBDA-7DE0460DF7D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4E6-4310-BBDA-7DE0460DF7D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4E6-4310-BBDA-7DE0460DF7D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GET!$AV$364:$AV$368</c:f>
            </c:numRef>
          </c:val>
          <c:extLst>
            <c:ext xmlns:c16="http://schemas.microsoft.com/office/drawing/2014/chart" uri="{C3380CC4-5D6E-409C-BE32-E72D297353CC}">
              <c16:uniqueId val="{0000000A-F4E6-4310-BBDA-7DE0460DF7D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D88-4137-96EA-FF5645DEC23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D88-4137-96EA-FF5645DEC23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D88-4137-96EA-FF5645DEC23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D88-4137-96EA-FF5645DEC23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D88-4137-96EA-FF5645DEC2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GET!$AW$364:$AW$368</c:f>
            </c:numRef>
          </c:val>
          <c:extLst>
            <c:ext xmlns:c16="http://schemas.microsoft.com/office/drawing/2014/chart" uri="{C3380CC4-5D6E-409C-BE32-E72D297353CC}">
              <c16:uniqueId val="{0000000A-1D88-4137-96EA-FF5645DEC23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Creative Arts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9EF-4891-8934-53A7D56F703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9EF-4891-8934-53A7D56F703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9EF-4891-8934-53A7D56F703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9EF-4891-8934-53A7D56F703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9EF-4891-8934-53A7D56F703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GET!$AX$364:$AX$368</c:f>
            </c:numRef>
          </c:val>
          <c:extLst>
            <c:ext xmlns:c16="http://schemas.microsoft.com/office/drawing/2014/chart" uri="{C3380CC4-5D6E-409C-BE32-E72D297353CC}">
              <c16:uniqueId val="{0000000A-09EF-4891-8934-53A7D56F703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 Management and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48F-420C-94EE-039E3EBBB78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48F-420C-94EE-039E3EBBB78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48F-420C-94EE-039E3EBBB78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48F-420C-94EE-039E3EBBB78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48F-420C-94EE-039E3EBBB78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GET!$AY$364:$AY$368</c:f>
            </c:numRef>
          </c:val>
          <c:extLst>
            <c:ext xmlns:c16="http://schemas.microsoft.com/office/drawing/2014/chart" uri="{C3380CC4-5D6E-409C-BE32-E72D297353CC}">
              <c16:uniqueId val="{0000000A-648F-420C-94EE-039E3EBBB78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CF5-4401-9613-9097259EF80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CF5-4401-9613-9097259EF80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CF5-4401-9613-9097259EF80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CF5-4401-9613-9097259EF80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CF5-4401-9613-9097259EF80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GET!$AZ$364:$AZ$368</c:f>
            </c:numRef>
          </c:val>
          <c:extLst>
            <c:ext xmlns:c16="http://schemas.microsoft.com/office/drawing/2014/chart" uri="{C3380CC4-5D6E-409C-BE32-E72D297353CC}">
              <c16:uniqueId val="{0000000A-9CF5-4401-9613-9097259EF80E}"/>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504-4176-AA0B-21BEB95CDB6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504-4176-AA0B-21BEB95CDB6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504-4176-AA0B-21BEB95CDB6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504-4176-AA0B-21BEB95CDB6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504-4176-AA0B-21BEB95CDB6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GET!$BA$364:$BA$368</c:f>
            </c:numRef>
          </c:val>
          <c:extLst>
            <c:ext xmlns:c16="http://schemas.microsoft.com/office/drawing/2014/chart" uri="{C3380CC4-5D6E-409C-BE32-E72D297353CC}">
              <c16:uniqueId val="{0000000A-C504-4176-AA0B-21BEB95CDB6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E0A-4510-9C59-87257953001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E0A-4510-9C59-87257953001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E0A-4510-9C59-87257953001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E0A-4510-9C59-87257953001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E0A-4510-9C59-87257953001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GET!$BB$364:$BB$368</c:f>
            </c:numRef>
          </c:val>
          <c:extLst>
            <c:ext xmlns:c16="http://schemas.microsoft.com/office/drawing/2014/chart" uri="{C3380CC4-5D6E-409C-BE32-E72D297353CC}">
              <c16:uniqueId val="{0000000A-BE0A-4510-9C59-87257953001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9FD-4E0E-AA95-CC2F066E2A4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9FD-4E0E-AA95-CC2F066E2A4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9FD-4E0E-AA95-CC2F066E2A4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9FD-4E0E-AA95-CC2F066E2A4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9FD-4E0E-AA95-CC2F066E2A4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GET!$BC$364:$BC$368</c:f>
            </c:numRef>
          </c:val>
          <c:extLst>
            <c:ext xmlns:c16="http://schemas.microsoft.com/office/drawing/2014/chart" uri="{C3380CC4-5D6E-409C-BE32-E72D297353CC}">
              <c16:uniqueId val="{0000000A-69FD-4E0E-AA95-CC2F066E2A4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ED1-41D9-91E2-F1B78F0B194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ED1-41D9-91E2-F1B78F0B194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ED1-41D9-91E2-F1B78F0B194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ED1-41D9-91E2-F1B78F0B194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ED1-41D9-91E2-F1B78F0B19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GET!$BD$364:$BD$368</c:f>
            </c:numRef>
          </c:val>
          <c:extLst>
            <c:ext xmlns:c16="http://schemas.microsoft.com/office/drawing/2014/chart" uri="{C3380CC4-5D6E-409C-BE32-E72D297353CC}">
              <c16:uniqueId val="{0000000A-5ED1-41D9-91E2-F1B78F0B194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6BF-41B9-8328-1AE48357094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6BF-41B9-8328-1AE48357094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6BF-41B9-8328-1AE48357094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6BF-41B9-8328-1AE48357094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6BF-41B9-8328-1AE48357094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GET!$BE$364:$BE$368</c:f>
            </c:numRef>
          </c:val>
          <c:extLst>
            <c:ext xmlns:c16="http://schemas.microsoft.com/office/drawing/2014/chart" uri="{C3380CC4-5D6E-409C-BE32-E72D297353CC}">
              <c16:uniqueId val="{0000000A-96BF-41B9-8328-1AE483570944}"/>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FA2-42C1-8C57-B1FB05121DA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FA2-42C1-8C57-B1FB05121DA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FA2-42C1-8C57-B1FB05121DA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FA2-42C1-8C57-B1FB05121DA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FA2-42C1-8C57-B1FB05121D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GET!$M$364:$M$368</c:f>
            </c:numRef>
          </c:val>
          <c:extLst>
            <c:ext xmlns:c16="http://schemas.microsoft.com/office/drawing/2014/chart" uri="{C3380CC4-5D6E-409C-BE32-E72D297353CC}">
              <c16:uniqueId val="{0000000A-1FA2-42C1-8C57-B1FB05121DA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F88-4C7A-98FD-88442FBD995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F88-4C7A-98FD-88442FBD995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F88-4C7A-98FD-88442FBD995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F88-4C7A-98FD-88442FBD995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F88-4C7A-98FD-88442FBD99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GET!$BF$364:$BF$368</c:f>
            </c:numRef>
          </c:val>
          <c:extLst>
            <c:ext xmlns:c16="http://schemas.microsoft.com/office/drawing/2014/chart" uri="{C3380CC4-5D6E-409C-BE32-E72D297353CC}">
              <c16:uniqueId val="{0000000A-4F88-4C7A-98FD-88442FBD995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Creative Arts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6AC-4762-915E-10CAAF7FCE7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6AC-4762-915E-10CAAF7FCE7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6AC-4762-915E-10CAAF7FCE7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6AC-4762-915E-10CAAF7FCE7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6AC-4762-915E-10CAAF7FCE7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GET!$BG$364:$BG$368</c:f>
            </c:numRef>
          </c:val>
          <c:extLst>
            <c:ext xmlns:c16="http://schemas.microsoft.com/office/drawing/2014/chart" uri="{C3380CC4-5D6E-409C-BE32-E72D297353CC}">
              <c16:uniqueId val="{0000000A-A6AC-4762-915E-10CAAF7FCE7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 Management and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07F-4E70-A490-5287BDFDE72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07F-4E70-A490-5287BDFDE72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07F-4E70-A490-5287BDFDE72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07F-4E70-A490-5287BDFDE72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07F-4E70-A490-5287BDFDE72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GET!$BH$364:$BH$368</c:f>
            </c:numRef>
          </c:val>
          <c:extLst>
            <c:ext xmlns:c16="http://schemas.microsoft.com/office/drawing/2014/chart" uri="{C3380CC4-5D6E-409C-BE32-E72D297353CC}">
              <c16:uniqueId val="{0000000A-707F-4E70-A490-5287BDFDE726}"/>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769-4D86-885D-1BA7A517A67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769-4D86-885D-1BA7A517A67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769-4D86-885D-1BA7A517A67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769-4D86-885D-1BA7A517A67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769-4D86-885D-1BA7A517A6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GET!$BI$364:$BI$368</c:f>
            </c:numRef>
          </c:val>
          <c:extLst>
            <c:ext xmlns:c16="http://schemas.microsoft.com/office/drawing/2014/chart" uri="{C3380CC4-5D6E-409C-BE32-E72D297353CC}">
              <c16:uniqueId val="{0000000A-D769-4D86-885D-1BA7A517A678}"/>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BB0-4EEB-A2AA-2BDBFD710AE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BB0-4EEB-A2AA-2BDBFD710AE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BB0-4EEB-A2AA-2BDBFD710AE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BB0-4EEB-A2AA-2BDBFD710AE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BB0-4EEB-A2AA-2BDBFD710AE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GET!$BJ$364:$BJ$368</c:f>
            </c:numRef>
          </c:val>
          <c:extLst>
            <c:ext xmlns:c16="http://schemas.microsoft.com/office/drawing/2014/chart" uri="{C3380CC4-5D6E-409C-BE32-E72D297353CC}">
              <c16:uniqueId val="{0000000A-FBB0-4EEB-A2AA-2BDBFD710AE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667-48C9-BAA4-943C5000F07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667-48C9-BAA4-943C5000F07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667-48C9-BAA4-943C5000F07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667-48C9-BAA4-943C5000F07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667-48C9-BAA4-943C5000F07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GET!$BK$364:$BK$368</c:f>
            </c:numRef>
          </c:val>
          <c:extLst>
            <c:ext xmlns:c16="http://schemas.microsoft.com/office/drawing/2014/chart" uri="{C3380CC4-5D6E-409C-BE32-E72D297353CC}">
              <c16:uniqueId val="{0000000A-8667-48C9-BAA4-943C5000F077}"/>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ADD-43E5-84EB-0F6053B2F41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ADD-43E5-84EB-0F6053B2F41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ADD-43E5-84EB-0F6053B2F41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ADD-43E5-84EB-0F6053B2F41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ADD-43E5-84EB-0F6053B2F41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GET!$BL$364:$BL$368</c:f>
            </c:numRef>
          </c:val>
          <c:extLst>
            <c:ext xmlns:c16="http://schemas.microsoft.com/office/drawing/2014/chart" uri="{C3380CC4-5D6E-409C-BE32-E72D297353CC}">
              <c16:uniqueId val="{0000000A-9ADD-43E5-84EB-0F6053B2F41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E86-4BF1-A9EA-FA80DCBBD90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E86-4BF1-A9EA-FA80DCBBD90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E86-4BF1-A9EA-FA80DCBBD90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E86-4BF1-A9EA-FA80DCBBD90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E86-4BF1-A9EA-FA80DCBBD90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GET!$BM$364:$BM$368</c:f>
            </c:numRef>
          </c:val>
          <c:extLst>
            <c:ext xmlns:c16="http://schemas.microsoft.com/office/drawing/2014/chart" uri="{C3380CC4-5D6E-409C-BE32-E72D297353CC}">
              <c16:uniqueId val="{0000000A-4E86-4BF1-A9EA-FA80DCBBD90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800" b="1" i="0" baseline="0">
                <a:effectLst/>
              </a:rPr>
              <a:t>Responses per District</a:t>
            </a:r>
            <a:endParaRPr lang="en-US">
              <a:effectLst/>
            </a:endParaRP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D58-4F4C-A6A6-4B234923017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D58-4F4C-A6A6-4B234923017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D58-4F4C-A6A6-4B234923017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D58-4F4C-A6A6-4B2349230175}"/>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D58-4F4C-A6A6-4B234923017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D58-4F4C-A6A6-4B2349230175}"/>
              </c:ext>
            </c:extLst>
          </c:dPt>
          <c:dPt>
            <c:idx val="6"/>
            <c:invertIfNegative val="0"/>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AD58-4F4C-A6A6-4B2349230175}"/>
              </c:ext>
            </c:extLst>
          </c:dPt>
          <c:dPt>
            <c:idx val="7"/>
            <c:invertIfNegative val="0"/>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AD58-4F4C-A6A6-4B2349230175}"/>
              </c:ext>
            </c:extLst>
          </c:dPt>
          <c:dPt>
            <c:idx val="8"/>
            <c:invertIfNegative val="0"/>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AD58-4F4C-A6A6-4B2349230175}"/>
              </c:ext>
            </c:extLst>
          </c:dPt>
          <c:dPt>
            <c:idx val="9"/>
            <c:invertIfNegative val="0"/>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3-AD58-4F4C-A6A6-4B2349230175}"/>
              </c:ext>
            </c:extLst>
          </c:dPt>
          <c:dPt>
            <c:idx val="10"/>
            <c:invertIfNegative val="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5-AD58-4F4C-A6A6-4B2349230175}"/>
              </c:ext>
            </c:extLst>
          </c:dPt>
          <c:dPt>
            <c:idx val="11"/>
            <c:invertIfNegative val="0"/>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7-AD58-4F4C-A6A6-4B234923017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GET!$B$370:$B$381</c:f>
            </c:strRef>
          </c:cat>
          <c:val>
            <c:numRef>
              <c:f>GET!$C$370:$C$381</c:f>
            </c:numRef>
          </c:val>
          <c:extLst>
            <c:ext xmlns:c16="http://schemas.microsoft.com/office/drawing/2014/chart" uri="{C3380CC4-5D6E-409C-BE32-E72D297353CC}">
              <c16:uniqueId val="{00000000-A56E-4EE0-AD65-7F1883CABD1A}"/>
            </c:ext>
          </c:extLst>
        </c:ser>
        <c:dLbls>
          <c:showLegendKey val="0"/>
          <c:showVal val="0"/>
          <c:showCatName val="0"/>
          <c:showSerName val="0"/>
          <c:showPercent val="0"/>
          <c:showBubbleSize val="0"/>
        </c:dLbls>
        <c:gapWidth val="150"/>
        <c:shape val="box"/>
        <c:axId val="291675775"/>
        <c:axId val="291659551"/>
        <c:axId val="0"/>
      </c:bar3DChart>
      <c:catAx>
        <c:axId val="29167577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91659551"/>
        <c:crosses val="autoZero"/>
        <c:auto val="1"/>
        <c:lblAlgn val="ctr"/>
        <c:lblOffset val="100"/>
        <c:noMultiLvlLbl val="0"/>
      </c:catAx>
      <c:valAx>
        <c:axId val="291659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91675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CF7-452D-8C29-307314AE8D1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CF7-452D-8C29-307314AE8D1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CF7-452D-8C29-307314AE8D1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CF7-452D-8C29-307314AE8D1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CF7-452D-8C29-307314AE8D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GET!$N$364:$N$368</c:f>
            </c:numRef>
          </c:val>
          <c:extLst>
            <c:ext xmlns:c16="http://schemas.microsoft.com/office/drawing/2014/chart" uri="{C3380CC4-5D6E-409C-BE32-E72D297353CC}">
              <c16:uniqueId val="{0000000A-DCF7-452D-8C29-307314AE8D14}"/>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B56-434C-9375-C7FE2A118CA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B56-434C-9375-C7FE2A118CA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B56-434C-9375-C7FE2A118CA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B56-434C-9375-C7FE2A118CA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B56-434C-9375-C7FE2A118C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GET!$O$364:$O$368</c:f>
            </c:numRef>
          </c:val>
          <c:extLst>
            <c:ext xmlns:c16="http://schemas.microsoft.com/office/drawing/2014/chart" uri="{C3380CC4-5D6E-409C-BE32-E72D297353CC}">
              <c16:uniqueId val="{0000000A-1B56-434C-9375-C7FE2A118CA1}"/>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760-40F7-8113-F69B2151A66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760-40F7-8113-F69B2151A66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760-40F7-8113-F69B2151A66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760-40F7-8113-F69B2151A66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760-40F7-8113-F69B2151A66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GET!$P$364:$P$368</c:f>
            </c:numRef>
          </c:val>
          <c:extLst>
            <c:ext xmlns:c16="http://schemas.microsoft.com/office/drawing/2014/chart" uri="{C3380CC4-5D6E-409C-BE32-E72D297353CC}">
              <c16:uniqueId val="{0000000A-2760-40F7-8113-F69B2151A66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F3F-48D2-97C8-B440041D2FE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F3F-48D2-97C8-B440041D2FE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F3F-48D2-97C8-B440041D2FE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F3F-48D2-97C8-B440041D2FE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F3F-48D2-97C8-B440041D2FE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GET!$H$364:$H$368</c:f>
            </c:strRef>
          </c:cat>
          <c:val>
            <c:numRef>
              <c:f>GET!$Q$364:$Q$368</c:f>
            </c:numRef>
          </c:val>
          <c:extLst>
            <c:ext xmlns:c16="http://schemas.microsoft.com/office/drawing/2014/chart" uri="{C3380CC4-5D6E-409C-BE32-E72D297353CC}">
              <c16:uniqueId val="{0000000A-4F3F-48D2-97C8-B440041D2FE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5</xdr:col>
      <xdr:colOff>1330325</xdr:colOff>
      <xdr:row>369</xdr:row>
      <xdr:rowOff>9525</xdr:rowOff>
    </xdr:from>
    <xdr:to>
      <xdr:col>8</xdr:col>
      <xdr:colOff>1387475</xdr:colOff>
      <xdr:row>382</xdr:row>
      <xdr:rowOff>193675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1333500</xdr:colOff>
      <xdr:row>383</xdr:row>
      <xdr:rowOff>6350</xdr:rowOff>
    </xdr:from>
    <xdr:to>
      <xdr:col>8</xdr:col>
      <xdr:colOff>1390650</xdr:colOff>
      <xdr:row>396</xdr:row>
      <xdr:rowOff>190500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1409700</xdr:colOff>
      <xdr:row>369</xdr:row>
      <xdr:rowOff>6350</xdr:rowOff>
    </xdr:from>
    <xdr:to>
      <xdr:col>11</xdr:col>
      <xdr:colOff>1466850</xdr:colOff>
      <xdr:row>382</xdr:row>
      <xdr:rowOff>190500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1422400</xdr:colOff>
      <xdr:row>383</xdr:row>
      <xdr:rowOff>25400</xdr:rowOff>
    </xdr:from>
    <xdr:to>
      <xdr:col>11</xdr:col>
      <xdr:colOff>1479550</xdr:colOff>
      <xdr:row>397</xdr:row>
      <xdr:rowOff>12700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6350</xdr:colOff>
      <xdr:row>369</xdr:row>
      <xdr:rowOff>31750</xdr:rowOff>
    </xdr:from>
    <xdr:to>
      <xdr:col>15</xdr:col>
      <xdr:colOff>63500</xdr:colOff>
      <xdr:row>383</xdr:row>
      <xdr:rowOff>19050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6350</xdr:colOff>
      <xdr:row>383</xdr:row>
      <xdr:rowOff>25400</xdr:rowOff>
    </xdr:from>
    <xdr:to>
      <xdr:col>15</xdr:col>
      <xdr:colOff>63500</xdr:colOff>
      <xdr:row>397</xdr:row>
      <xdr:rowOff>12700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1498600</xdr:colOff>
      <xdr:row>397</xdr:row>
      <xdr:rowOff>31750</xdr:rowOff>
    </xdr:from>
    <xdr:to>
      <xdr:col>15</xdr:col>
      <xdr:colOff>50800</xdr:colOff>
      <xdr:row>411</xdr:row>
      <xdr:rowOff>19050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1479550</xdr:colOff>
      <xdr:row>411</xdr:row>
      <xdr:rowOff>44450</xdr:rowOff>
    </xdr:from>
    <xdr:to>
      <xdr:col>15</xdr:col>
      <xdr:colOff>31750</xdr:colOff>
      <xdr:row>425</xdr:row>
      <xdr:rowOff>31750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0</xdr:colOff>
      <xdr:row>369</xdr:row>
      <xdr:rowOff>0</xdr:rowOff>
    </xdr:from>
    <xdr:to>
      <xdr:col>19</xdr:col>
      <xdr:colOff>57150</xdr:colOff>
      <xdr:row>382</xdr:row>
      <xdr:rowOff>184150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383</xdr:row>
      <xdr:rowOff>0</xdr:rowOff>
    </xdr:from>
    <xdr:to>
      <xdr:col>19</xdr:col>
      <xdr:colOff>57150</xdr:colOff>
      <xdr:row>396</xdr:row>
      <xdr:rowOff>184150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6350</xdr:colOff>
      <xdr:row>411</xdr:row>
      <xdr:rowOff>12700</xdr:rowOff>
    </xdr:from>
    <xdr:to>
      <xdr:col>19</xdr:col>
      <xdr:colOff>63500</xdr:colOff>
      <xdr:row>425</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0</xdr:colOff>
      <xdr:row>397</xdr:row>
      <xdr:rowOff>0</xdr:rowOff>
    </xdr:from>
    <xdr:to>
      <xdr:col>19</xdr:col>
      <xdr:colOff>57150</xdr:colOff>
      <xdr:row>410</xdr:row>
      <xdr:rowOff>184150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xdr:col>
      <xdr:colOff>1238250</xdr:colOff>
      <xdr:row>369</xdr:row>
      <xdr:rowOff>19050</xdr:rowOff>
    </xdr:from>
    <xdr:to>
      <xdr:col>22</xdr:col>
      <xdr:colOff>1295400</xdr:colOff>
      <xdr:row>383</xdr:row>
      <xdr:rowOff>6350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1358900</xdr:colOff>
      <xdr:row>369</xdr:row>
      <xdr:rowOff>25400</xdr:rowOff>
    </xdr:from>
    <xdr:to>
      <xdr:col>25</xdr:col>
      <xdr:colOff>1416050</xdr:colOff>
      <xdr:row>383</xdr:row>
      <xdr:rowOff>12700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1219200</xdr:colOff>
      <xdr:row>383</xdr:row>
      <xdr:rowOff>19050</xdr:rowOff>
    </xdr:from>
    <xdr:to>
      <xdr:col>22</xdr:col>
      <xdr:colOff>1276350</xdr:colOff>
      <xdr:row>397</xdr:row>
      <xdr:rowOff>6350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22</xdr:col>
      <xdr:colOff>1358900</xdr:colOff>
      <xdr:row>383</xdr:row>
      <xdr:rowOff>19050</xdr:rowOff>
    </xdr:from>
    <xdr:to>
      <xdr:col>25</xdr:col>
      <xdr:colOff>1416050</xdr:colOff>
      <xdr:row>397</xdr:row>
      <xdr:rowOff>6350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19</xdr:col>
      <xdr:colOff>1231900</xdr:colOff>
      <xdr:row>397</xdr:row>
      <xdr:rowOff>44450</xdr:rowOff>
    </xdr:from>
    <xdr:to>
      <xdr:col>22</xdr:col>
      <xdr:colOff>1289050</xdr:colOff>
      <xdr:row>411</xdr:row>
      <xdr:rowOff>31750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22</xdr:col>
      <xdr:colOff>1365250</xdr:colOff>
      <xdr:row>397</xdr:row>
      <xdr:rowOff>25400</xdr:rowOff>
    </xdr:from>
    <xdr:to>
      <xdr:col>25</xdr:col>
      <xdr:colOff>1422400</xdr:colOff>
      <xdr:row>411</xdr:row>
      <xdr:rowOff>12700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26</xdr:col>
      <xdr:colOff>0</xdr:colOff>
      <xdr:row>369</xdr:row>
      <xdr:rowOff>0</xdr:rowOff>
    </xdr:from>
    <xdr:to>
      <xdr:col>29</xdr:col>
      <xdr:colOff>57150</xdr:colOff>
      <xdr:row>382</xdr:row>
      <xdr:rowOff>184150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29</xdr:col>
      <xdr:colOff>0</xdr:colOff>
      <xdr:row>369</xdr:row>
      <xdr:rowOff>0</xdr:rowOff>
    </xdr:from>
    <xdr:to>
      <xdr:col>32</xdr:col>
      <xdr:colOff>57150</xdr:colOff>
      <xdr:row>382</xdr:row>
      <xdr:rowOff>184150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26</xdr:col>
      <xdr:colOff>0</xdr:colOff>
      <xdr:row>383</xdr:row>
      <xdr:rowOff>0</xdr:rowOff>
    </xdr:from>
    <xdr:to>
      <xdr:col>29</xdr:col>
      <xdr:colOff>57150</xdr:colOff>
      <xdr:row>396</xdr:row>
      <xdr:rowOff>184150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29</xdr:col>
      <xdr:colOff>0</xdr:colOff>
      <xdr:row>383</xdr:row>
      <xdr:rowOff>0</xdr:rowOff>
    </xdr:from>
    <xdr:to>
      <xdr:col>32</xdr:col>
      <xdr:colOff>57150</xdr:colOff>
      <xdr:row>396</xdr:row>
      <xdr:rowOff>184150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26</xdr:col>
      <xdr:colOff>0</xdr:colOff>
      <xdr:row>397</xdr:row>
      <xdr:rowOff>0</xdr:rowOff>
    </xdr:from>
    <xdr:to>
      <xdr:col>29</xdr:col>
      <xdr:colOff>57150</xdr:colOff>
      <xdr:row>410</xdr:row>
      <xdr:rowOff>184150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29</xdr:col>
      <xdr:colOff>0</xdr:colOff>
      <xdr:row>397</xdr:row>
      <xdr:rowOff>0</xdr:rowOff>
    </xdr:from>
    <xdr:to>
      <xdr:col>32</xdr:col>
      <xdr:colOff>57150</xdr:colOff>
      <xdr:row>410</xdr:row>
      <xdr:rowOff>184150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32</xdr:col>
      <xdr:colOff>0</xdr:colOff>
      <xdr:row>369</xdr:row>
      <xdr:rowOff>0</xdr:rowOff>
    </xdr:from>
    <xdr:to>
      <xdr:col>35</xdr:col>
      <xdr:colOff>57150</xdr:colOff>
      <xdr:row>382</xdr:row>
      <xdr:rowOff>184150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35</xdr:col>
      <xdr:colOff>0</xdr:colOff>
      <xdr:row>369</xdr:row>
      <xdr:rowOff>0</xdr:rowOff>
    </xdr:from>
    <xdr:to>
      <xdr:col>38</xdr:col>
      <xdr:colOff>57150</xdr:colOff>
      <xdr:row>382</xdr:row>
      <xdr:rowOff>184150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32</xdr:col>
      <xdr:colOff>0</xdr:colOff>
      <xdr:row>383</xdr:row>
      <xdr:rowOff>0</xdr:rowOff>
    </xdr:from>
    <xdr:to>
      <xdr:col>35</xdr:col>
      <xdr:colOff>57150</xdr:colOff>
      <xdr:row>396</xdr:row>
      <xdr:rowOff>184150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35</xdr:col>
      <xdr:colOff>0</xdr:colOff>
      <xdr:row>383</xdr:row>
      <xdr:rowOff>0</xdr:rowOff>
    </xdr:from>
    <xdr:to>
      <xdr:col>38</xdr:col>
      <xdr:colOff>57150</xdr:colOff>
      <xdr:row>396</xdr:row>
      <xdr:rowOff>184150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32</xdr:col>
      <xdr:colOff>0</xdr:colOff>
      <xdr:row>397</xdr:row>
      <xdr:rowOff>0</xdr:rowOff>
    </xdr:from>
    <xdr:to>
      <xdr:col>35</xdr:col>
      <xdr:colOff>57150</xdr:colOff>
      <xdr:row>410</xdr:row>
      <xdr:rowOff>184150</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35</xdr:col>
      <xdr:colOff>0</xdr:colOff>
      <xdr:row>397</xdr:row>
      <xdr:rowOff>0</xdr:rowOff>
    </xdr:from>
    <xdr:to>
      <xdr:col>38</xdr:col>
      <xdr:colOff>57150</xdr:colOff>
      <xdr:row>410</xdr:row>
      <xdr:rowOff>184150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38</xdr:col>
      <xdr:colOff>0</xdr:colOff>
      <xdr:row>369</xdr:row>
      <xdr:rowOff>0</xdr:rowOff>
    </xdr:from>
    <xdr:to>
      <xdr:col>41</xdr:col>
      <xdr:colOff>57150</xdr:colOff>
      <xdr:row>382</xdr:row>
      <xdr:rowOff>184150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38</xdr:col>
      <xdr:colOff>12700</xdr:colOff>
      <xdr:row>383</xdr:row>
      <xdr:rowOff>0</xdr:rowOff>
    </xdr:from>
    <xdr:to>
      <xdr:col>41</xdr:col>
      <xdr:colOff>69850</xdr:colOff>
      <xdr:row>396</xdr:row>
      <xdr:rowOff>184150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38</xdr:col>
      <xdr:colOff>0</xdr:colOff>
      <xdr:row>397</xdr:row>
      <xdr:rowOff>0</xdr:rowOff>
    </xdr:from>
    <xdr:to>
      <xdr:col>41</xdr:col>
      <xdr:colOff>57150</xdr:colOff>
      <xdr:row>410</xdr:row>
      <xdr:rowOff>184150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41</xdr:col>
      <xdr:colOff>0</xdr:colOff>
      <xdr:row>369</xdr:row>
      <xdr:rowOff>0</xdr:rowOff>
    </xdr:from>
    <xdr:to>
      <xdr:col>44</xdr:col>
      <xdr:colOff>57150</xdr:colOff>
      <xdr:row>382</xdr:row>
      <xdr:rowOff>184150</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41</xdr:col>
      <xdr:colOff>0</xdr:colOff>
      <xdr:row>383</xdr:row>
      <xdr:rowOff>0</xdr:rowOff>
    </xdr:from>
    <xdr:to>
      <xdr:col>44</xdr:col>
      <xdr:colOff>57150</xdr:colOff>
      <xdr:row>396</xdr:row>
      <xdr:rowOff>184150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41</xdr:col>
      <xdr:colOff>0</xdr:colOff>
      <xdr:row>397</xdr:row>
      <xdr:rowOff>0</xdr:rowOff>
    </xdr:from>
    <xdr:to>
      <xdr:col>44</xdr:col>
      <xdr:colOff>57150</xdr:colOff>
      <xdr:row>410</xdr:row>
      <xdr:rowOff>184150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44</xdr:col>
      <xdr:colOff>0</xdr:colOff>
      <xdr:row>369</xdr:row>
      <xdr:rowOff>0</xdr:rowOff>
    </xdr:from>
    <xdr:to>
      <xdr:col>47</xdr:col>
      <xdr:colOff>57150</xdr:colOff>
      <xdr:row>382</xdr:row>
      <xdr:rowOff>184150</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44</xdr:col>
      <xdr:colOff>0</xdr:colOff>
      <xdr:row>383</xdr:row>
      <xdr:rowOff>0</xdr:rowOff>
    </xdr:from>
    <xdr:to>
      <xdr:col>47</xdr:col>
      <xdr:colOff>57150</xdr:colOff>
      <xdr:row>396</xdr:row>
      <xdr:rowOff>184150</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44</xdr:col>
      <xdr:colOff>0</xdr:colOff>
      <xdr:row>397</xdr:row>
      <xdr:rowOff>0</xdr:rowOff>
    </xdr:from>
    <xdr:to>
      <xdr:col>47</xdr:col>
      <xdr:colOff>57150</xdr:colOff>
      <xdr:row>410</xdr:row>
      <xdr:rowOff>184150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47</xdr:col>
      <xdr:colOff>0</xdr:colOff>
      <xdr:row>369</xdr:row>
      <xdr:rowOff>0</xdr:rowOff>
    </xdr:from>
    <xdr:to>
      <xdr:col>50</xdr:col>
      <xdr:colOff>57150</xdr:colOff>
      <xdr:row>382</xdr:row>
      <xdr:rowOff>184150</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47</xdr:col>
      <xdr:colOff>0</xdr:colOff>
      <xdr:row>383</xdr:row>
      <xdr:rowOff>0</xdr:rowOff>
    </xdr:from>
    <xdr:to>
      <xdr:col>50</xdr:col>
      <xdr:colOff>57150</xdr:colOff>
      <xdr:row>396</xdr:row>
      <xdr:rowOff>184150</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47</xdr:col>
      <xdr:colOff>0</xdr:colOff>
      <xdr:row>397</xdr:row>
      <xdr:rowOff>0</xdr:rowOff>
    </xdr:from>
    <xdr:to>
      <xdr:col>50</xdr:col>
      <xdr:colOff>57150</xdr:colOff>
      <xdr:row>410</xdr:row>
      <xdr:rowOff>184150</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49</xdr:col>
      <xdr:colOff>1473200</xdr:colOff>
      <xdr:row>369</xdr:row>
      <xdr:rowOff>0</xdr:rowOff>
    </xdr:from>
    <xdr:to>
      <xdr:col>53</xdr:col>
      <xdr:colOff>25400</xdr:colOff>
      <xdr:row>382</xdr:row>
      <xdr:rowOff>184150</xdr:rowOff>
    </xdr:to>
    <xdr:graphicFrame macro="">
      <xdr:nvGraphicFramePr>
        <xdr:cNvPr id="48"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50</xdr:col>
      <xdr:colOff>0</xdr:colOff>
      <xdr:row>383</xdr:row>
      <xdr:rowOff>0</xdr:rowOff>
    </xdr:from>
    <xdr:to>
      <xdr:col>53</xdr:col>
      <xdr:colOff>57150</xdr:colOff>
      <xdr:row>396</xdr:row>
      <xdr:rowOff>184150</xdr:rowOff>
    </xdr:to>
    <xdr:graphicFrame macro="">
      <xdr:nvGraphicFramePr>
        <xdr:cNvPr id="49"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50</xdr:col>
      <xdr:colOff>0</xdr:colOff>
      <xdr:row>397</xdr:row>
      <xdr:rowOff>0</xdr:rowOff>
    </xdr:from>
    <xdr:to>
      <xdr:col>53</xdr:col>
      <xdr:colOff>57150</xdr:colOff>
      <xdr:row>410</xdr:row>
      <xdr:rowOff>184150</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53</xdr:col>
      <xdr:colOff>0</xdr:colOff>
      <xdr:row>369</xdr:row>
      <xdr:rowOff>0</xdr:rowOff>
    </xdr:from>
    <xdr:to>
      <xdr:col>56</xdr:col>
      <xdr:colOff>57150</xdr:colOff>
      <xdr:row>382</xdr:row>
      <xdr:rowOff>184150</xdr:rowOff>
    </xdr:to>
    <xdr:graphicFrame macro="">
      <xdr:nvGraphicFramePr>
        <xdr:cNvPr id="51"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52</xdr:col>
      <xdr:colOff>1473200</xdr:colOff>
      <xdr:row>383</xdr:row>
      <xdr:rowOff>6350</xdr:rowOff>
    </xdr:from>
    <xdr:to>
      <xdr:col>56</xdr:col>
      <xdr:colOff>25400</xdr:colOff>
      <xdr:row>396</xdr:row>
      <xdr:rowOff>190500</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53</xdr:col>
      <xdr:colOff>0</xdr:colOff>
      <xdr:row>397</xdr:row>
      <xdr:rowOff>0</xdr:rowOff>
    </xdr:from>
    <xdr:to>
      <xdr:col>56</xdr:col>
      <xdr:colOff>57150</xdr:colOff>
      <xdr:row>410</xdr:row>
      <xdr:rowOff>184150</xdr:rowOff>
    </xdr:to>
    <xdr:graphicFrame macro="">
      <xdr:nvGraphicFramePr>
        <xdr:cNvPr id="53"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56</xdr:col>
      <xdr:colOff>0</xdr:colOff>
      <xdr:row>369</xdr:row>
      <xdr:rowOff>0</xdr:rowOff>
    </xdr:from>
    <xdr:to>
      <xdr:col>59</xdr:col>
      <xdr:colOff>57150</xdr:colOff>
      <xdr:row>382</xdr:row>
      <xdr:rowOff>184150</xdr:rowOff>
    </xdr:to>
    <xdr:graphicFrame macro="">
      <xdr:nvGraphicFramePr>
        <xdr:cNvPr id="54"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56</xdr:col>
      <xdr:colOff>0</xdr:colOff>
      <xdr:row>383</xdr:row>
      <xdr:rowOff>0</xdr:rowOff>
    </xdr:from>
    <xdr:to>
      <xdr:col>59</xdr:col>
      <xdr:colOff>57150</xdr:colOff>
      <xdr:row>396</xdr:row>
      <xdr:rowOff>184150</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56</xdr:col>
      <xdr:colOff>0</xdr:colOff>
      <xdr:row>397</xdr:row>
      <xdr:rowOff>0</xdr:rowOff>
    </xdr:from>
    <xdr:to>
      <xdr:col>59</xdr:col>
      <xdr:colOff>57150</xdr:colOff>
      <xdr:row>410</xdr:row>
      <xdr:rowOff>184150</xdr:rowOff>
    </xdr:to>
    <xdr:graphicFrame macro="">
      <xdr:nvGraphicFramePr>
        <xdr:cNvPr id="56"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59</xdr:col>
      <xdr:colOff>0</xdr:colOff>
      <xdr:row>369</xdr:row>
      <xdr:rowOff>0</xdr:rowOff>
    </xdr:from>
    <xdr:to>
      <xdr:col>62</xdr:col>
      <xdr:colOff>57150</xdr:colOff>
      <xdr:row>382</xdr:row>
      <xdr:rowOff>184150</xdr:rowOff>
    </xdr:to>
    <xdr:graphicFrame macro="">
      <xdr:nvGraphicFramePr>
        <xdr:cNvPr id="57" name="Chart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58</xdr:col>
      <xdr:colOff>1498600</xdr:colOff>
      <xdr:row>383</xdr:row>
      <xdr:rowOff>19050</xdr:rowOff>
    </xdr:from>
    <xdr:to>
      <xdr:col>62</xdr:col>
      <xdr:colOff>50800</xdr:colOff>
      <xdr:row>397</xdr:row>
      <xdr:rowOff>6350</xdr:rowOff>
    </xdr:to>
    <xdr:graphicFrame macro="">
      <xdr:nvGraphicFramePr>
        <xdr:cNvPr id="58" name="Chart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59</xdr:col>
      <xdr:colOff>0</xdr:colOff>
      <xdr:row>397</xdr:row>
      <xdr:rowOff>0</xdr:rowOff>
    </xdr:from>
    <xdr:to>
      <xdr:col>62</xdr:col>
      <xdr:colOff>57150</xdr:colOff>
      <xdr:row>410</xdr:row>
      <xdr:rowOff>184150</xdr:rowOff>
    </xdr:to>
    <xdr:graphicFrame macro="">
      <xdr:nvGraphicFramePr>
        <xdr:cNvPr id="59"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62</xdr:col>
      <xdr:colOff>0</xdr:colOff>
      <xdr:row>369</xdr:row>
      <xdr:rowOff>0</xdr:rowOff>
    </xdr:from>
    <xdr:to>
      <xdr:col>65</xdr:col>
      <xdr:colOff>57150</xdr:colOff>
      <xdr:row>382</xdr:row>
      <xdr:rowOff>184150</xdr:rowOff>
    </xdr:to>
    <xdr:graphicFrame macro="">
      <xdr:nvGraphicFramePr>
        <xdr:cNvPr id="60"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62</xdr:col>
      <xdr:colOff>0</xdr:colOff>
      <xdr:row>383</xdr:row>
      <xdr:rowOff>0</xdr:rowOff>
    </xdr:from>
    <xdr:to>
      <xdr:col>65</xdr:col>
      <xdr:colOff>57150</xdr:colOff>
      <xdr:row>396</xdr:row>
      <xdr:rowOff>184150</xdr:rowOff>
    </xdr:to>
    <xdr:graphicFrame macro="">
      <xdr:nvGraphicFramePr>
        <xdr:cNvPr id="61"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62</xdr:col>
      <xdr:colOff>0</xdr:colOff>
      <xdr:row>397</xdr:row>
      <xdr:rowOff>0</xdr:rowOff>
    </xdr:from>
    <xdr:to>
      <xdr:col>65</xdr:col>
      <xdr:colOff>57150</xdr:colOff>
      <xdr:row>410</xdr:row>
      <xdr:rowOff>184150</xdr:rowOff>
    </xdr:to>
    <xdr:graphicFrame macro="">
      <xdr:nvGraphicFramePr>
        <xdr:cNvPr id="62" name="Chart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19845</xdr:colOff>
      <xdr:row>382</xdr:row>
      <xdr:rowOff>25400</xdr:rowOff>
    </xdr:from>
    <xdr:to>
      <xdr:col>5</xdr:col>
      <xdr:colOff>67470</xdr:colOff>
      <xdr:row>395</xdr:row>
      <xdr:rowOff>188912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T487"/>
  <sheetViews>
    <sheetView tabSelected="1" zoomScale="70" zoomScaleNormal="70" workbookViewId="0">
      <pane ySplit="1" topLeftCell="A2" activePane="bottomLeft" state="frozen"/>
      <selection pane="bottomLeft" activeCell="A2" sqref="A2"/>
    </sheetView>
  </sheetViews>
  <sheetFormatPr defaultColWidth="14.453125" defaultRowHeight="15.75" customHeight="1" x14ac:dyDescent="0.25"/>
  <cols>
    <col min="1" max="8" width="21.54296875" style="1" customWidth="1"/>
    <col min="9" max="12" width="21.54296875" style="13" customWidth="1"/>
    <col min="13" max="16" width="21.54296875" style="14" customWidth="1"/>
    <col min="17" max="20" width="21.54296875" style="15" customWidth="1"/>
    <col min="21" max="26" width="21.54296875" style="16" customWidth="1"/>
    <col min="27" max="32" width="21.54296875" style="17" customWidth="1"/>
    <col min="33" max="38" width="21.54296875" style="18" customWidth="1"/>
    <col min="39" max="47" width="21.54296875" style="14" customWidth="1"/>
    <col min="48" max="56" width="21.54296875" style="11" customWidth="1"/>
    <col min="57" max="65" width="21.54296875" style="12" customWidth="1"/>
    <col min="66" max="66" width="128.81640625" style="1" customWidth="1"/>
    <col min="67" max="72" width="21.54296875" style="1" customWidth="1"/>
    <col min="73" max="16384" width="14.453125" style="1"/>
  </cols>
  <sheetData>
    <row r="1" spans="1:66" s="21" customFormat="1" ht="15.75" customHeight="1" x14ac:dyDescent="0.3">
      <c r="A1" s="21" t="s">
        <v>0</v>
      </c>
      <c r="B1" s="21" t="s">
        <v>1</v>
      </c>
      <c r="C1" s="21" t="s">
        <v>2</v>
      </c>
      <c r="D1" s="21" t="s">
        <v>3</v>
      </c>
      <c r="E1" s="21" t="s">
        <v>4</v>
      </c>
      <c r="F1" s="21" t="s">
        <v>5</v>
      </c>
      <c r="G1" s="21" t="s">
        <v>6</v>
      </c>
      <c r="H1" s="21" t="s">
        <v>7</v>
      </c>
      <c r="I1" s="21" t="s">
        <v>8</v>
      </c>
      <c r="J1" s="21" t="s">
        <v>9</v>
      </c>
      <c r="K1" s="21" t="s">
        <v>10</v>
      </c>
      <c r="L1" s="21" t="s">
        <v>11</v>
      </c>
      <c r="M1" s="21" t="s">
        <v>12</v>
      </c>
      <c r="N1" s="21" t="s">
        <v>13</v>
      </c>
      <c r="O1" s="21" t="s">
        <v>14</v>
      </c>
      <c r="P1" s="21" t="s">
        <v>15</v>
      </c>
      <c r="Q1" s="21" t="s">
        <v>16</v>
      </c>
      <c r="R1" s="21" t="s">
        <v>17</v>
      </c>
      <c r="S1" s="21" t="s">
        <v>18</v>
      </c>
      <c r="T1" s="21" t="s">
        <v>19</v>
      </c>
      <c r="U1" s="21" t="s">
        <v>20</v>
      </c>
      <c r="V1" s="21" t="s">
        <v>21</v>
      </c>
      <c r="W1" s="21" t="s">
        <v>22</v>
      </c>
      <c r="X1" s="21" t="s">
        <v>23</v>
      </c>
      <c r="Y1" s="21" t="s">
        <v>24</v>
      </c>
      <c r="Z1" s="21" t="s">
        <v>25</v>
      </c>
      <c r="AA1" s="21" t="s">
        <v>26</v>
      </c>
      <c r="AB1" s="21" t="s">
        <v>27</v>
      </c>
      <c r="AC1" s="21" t="s">
        <v>28</v>
      </c>
      <c r="AD1" s="21" t="s">
        <v>29</v>
      </c>
      <c r="AE1" s="21" t="s">
        <v>30</v>
      </c>
      <c r="AF1" s="21" t="s">
        <v>31</v>
      </c>
      <c r="AG1" s="21" t="s">
        <v>32</v>
      </c>
      <c r="AH1" s="21" t="s">
        <v>33</v>
      </c>
      <c r="AI1" s="21" t="s">
        <v>34</v>
      </c>
      <c r="AJ1" s="21" t="s">
        <v>35</v>
      </c>
      <c r="AK1" s="21" t="s">
        <v>36</v>
      </c>
      <c r="AL1" s="21" t="s">
        <v>37</v>
      </c>
      <c r="AM1" s="21" t="s">
        <v>38</v>
      </c>
      <c r="AN1" s="21" t="s">
        <v>39</v>
      </c>
      <c r="AO1" s="21" t="s">
        <v>40</v>
      </c>
      <c r="AP1" s="21" t="s">
        <v>41</v>
      </c>
      <c r="AQ1" s="21" t="s">
        <v>42</v>
      </c>
      <c r="AR1" s="21" t="s">
        <v>43</v>
      </c>
      <c r="AS1" s="21" t="s">
        <v>44</v>
      </c>
      <c r="AT1" s="21" t="s">
        <v>45</v>
      </c>
      <c r="AU1" s="21" t="s">
        <v>46</v>
      </c>
      <c r="AV1" s="21" t="s">
        <v>47</v>
      </c>
      <c r="AW1" s="21" t="s">
        <v>48</v>
      </c>
      <c r="AX1" s="21" t="s">
        <v>49</v>
      </c>
      <c r="AY1" s="21" t="s">
        <v>50</v>
      </c>
      <c r="AZ1" s="21" t="s">
        <v>51</v>
      </c>
      <c r="BA1" s="21" t="s">
        <v>52</v>
      </c>
      <c r="BB1" s="21" t="s">
        <v>53</v>
      </c>
      <c r="BC1" s="21" t="s">
        <v>54</v>
      </c>
      <c r="BD1" s="21" t="s">
        <v>55</v>
      </c>
      <c r="BE1" s="21" t="s">
        <v>56</v>
      </c>
      <c r="BF1" s="21" t="s">
        <v>57</v>
      </c>
      <c r="BG1" s="21" t="s">
        <v>58</v>
      </c>
      <c r="BH1" s="21" t="s">
        <v>59</v>
      </c>
      <c r="BI1" s="21" t="s">
        <v>60</v>
      </c>
      <c r="BJ1" s="21" t="s">
        <v>61</v>
      </c>
      <c r="BK1" s="21" t="s">
        <v>62</v>
      </c>
      <c r="BL1" s="21" t="s">
        <v>63</v>
      </c>
      <c r="BM1" s="21" t="s">
        <v>64</v>
      </c>
      <c r="BN1" s="21" t="s">
        <v>65</v>
      </c>
    </row>
    <row r="2" spans="1:66" s="38" customFormat="1" ht="12.5" x14ac:dyDescent="0.25">
      <c r="A2" s="35">
        <v>43619.428889456016</v>
      </c>
      <c r="B2" s="36" t="s">
        <v>118</v>
      </c>
      <c r="C2" s="36" t="s">
        <v>70</v>
      </c>
      <c r="D2" s="36" t="s">
        <v>119</v>
      </c>
      <c r="E2" s="36">
        <v>200500048</v>
      </c>
      <c r="F2" s="36" t="s">
        <v>165</v>
      </c>
      <c r="G2" s="37" t="s">
        <v>166</v>
      </c>
      <c r="H2" s="36" t="s">
        <v>167</v>
      </c>
      <c r="I2" s="36" t="s">
        <v>69</v>
      </c>
      <c r="J2" s="36" t="s">
        <v>71</v>
      </c>
      <c r="K2" s="36" t="s">
        <v>71</v>
      </c>
      <c r="L2" s="36" t="s">
        <v>69</v>
      </c>
      <c r="M2" s="36" t="s">
        <v>69</v>
      </c>
      <c r="N2" s="36" t="s">
        <v>71</v>
      </c>
      <c r="O2" s="36" t="s">
        <v>71</v>
      </c>
      <c r="P2" s="36" t="s">
        <v>69</v>
      </c>
      <c r="Q2" s="36" t="s">
        <v>80</v>
      </c>
      <c r="R2" s="36" t="s">
        <v>80</v>
      </c>
      <c r="S2" s="36" t="s">
        <v>71</v>
      </c>
      <c r="T2" s="36" t="s">
        <v>71</v>
      </c>
      <c r="U2" s="36" t="s">
        <v>69</v>
      </c>
      <c r="V2" s="36" t="s">
        <v>69</v>
      </c>
      <c r="W2" s="36" t="s">
        <v>71</v>
      </c>
      <c r="X2" s="36" t="s">
        <v>71</v>
      </c>
      <c r="Y2" s="36" t="s">
        <v>71</v>
      </c>
      <c r="Z2" s="36" t="s">
        <v>71</v>
      </c>
      <c r="AA2" s="36" t="s">
        <v>69</v>
      </c>
      <c r="AB2" s="36" t="s">
        <v>80</v>
      </c>
      <c r="AC2" s="36" t="s">
        <v>71</v>
      </c>
      <c r="AD2" s="36" t="s">
        <v>71</v>
      </c>
      <c r="AE2" s="36" t="s">
        <v>71</v>
      </c>
      <c r="AF2" s="36" t="s">
        <v>71</v>
      </c>
      <c r="AG2" s="36" t="s">
        <v>69</v>
      </c>
      <c r="AH2" s="36" t="s">
        <v>80</v>
      </c>
      <c r="AI2" s="36" t="s">
        <v>69</v>
      </c>
      <c r="AJ2" s="36" t="s">
        <v>71</v>
      </c>
      <c r="AK2" s="36" t="s">
        <v>71</v>
      </c>
      <c r="AL2" s="36" t="s">
        <v>71</v>
      </c>
      <c r="AM2" s="36" t="s">
        <v>69</v>
      </c>
      <c r="AN2" s="36" t="s">
        <v>69</v>
      </c>
      <c r="AO2" s="36" t="s">
        <v>71</v>
      </c>
      <c r="AP2" s="36" t="s">
        <v>69</v>
      </c>
      <c r="AQ2" s="36" t="s">
        <v>69</v>
      </c>
      <c r="AR2" s="36" t="s">
        <v>71</v>
      </c>
      <c r="AS2" s="36" t="s">
        <v>71</v>
      </c>
      <c r="AT2" s="36" t="s">
        <v>71</v>
      </c>
      <c r="AU2" s="36" t="s">
        <v>69</v>
      </c>
      <c r="BN2" s="36" t="s">
        <v>168</v>
      </c>
    </row>
    <row r="3" spans="1:66" s="38" customFormat="1" ht="12.5" x14ac:dyDescent="0.25">
      <c r="A3" s="35">
        <v>43616.469447048614</v>
      </c>
      <c r="B3" s="36" t="s">
        <v>169</v>
      </c>
      <c r="C3" s="36" t="s">
        <v>70</v>
      </c>
      <c r="D3" s="36" t="s">
        <v>170</v>
      </c>
      <c r="E3" s="36">
        <v>200500154</v>
      </c>
      <c r="F3" s="36" t="s">
        <v>171</v>
      </c>
      <c r="G3" s="37" t="s">
        <v>172</v>
      </c>
      <c r="H3" s="36" t="s">
        <v>167</v>
      </c>
      <c r="I3" s="36" t="s">
        <v>71</v>
      </c>
      <c r="J3" s="36" t="s">
        <v>71</v>
      </c>
      <c r="K3" s="36" t="s">
        <v>69</v>
      </c>
      <c r="L3" s="36" t="s">
        <v>69</v>
      </c>
      <c r="M3" s="36" t="s">
        <v>71</v>
      </c>
      <c r="N3" s="36" t="s">
        <v>71</v>
      </c>
      <c r="O3" s="36" t="s">
        <v>71</v>
      </c>
      <c r="P3" s="36" t="s">
        <v>69</v>
      </c>
      <c r="Q3" s="36" t="s">
        <v>71</v>
      </c>
      <c r="R3" s="36" t="s">
        <v>71</v>
      </c>
      <c r="S3" s="36" t="s">
        <v>71</v>
      </c>
      <c r="T3" s="36" t="s">
        <v>69</v>
      </c>
      <c r="U3" s="36" t="s">
        <v>71</v>
      </c>
      <c r="V3" s="36" t="s">
        <v>71</v>
      </c>
      <c r="W3" s="36" t="s">
        <v>71</v>
      </c>
      <c r="X3" s="36" t="s">
        <v>80</v>
      </c>
      <c r="Y3" s="36" t="s">
        <v>71</v>
      </c>
      <c r="Z3" s="36" t="s">
        <v>69</v>
      </c>
      <c r="AA3" s="36" t="s">
        <v>71</v>
      </c>
      <c r="AB3" s="36" t="s">
        <v>71</v>
      </c>
      <c r="AC3" s="36" t="s">
        <v>69</v>
      </c>
      <c r="AD3" s="36" t="s">
        <v>71</v>
      </c>
      <c r="AE3" s="36" t="s">
        <v>69</v>
      </c>
      <c r="AF3" s="36" t="s">
        <v>69</v>
      </c>
      <c r="AG3" s="36" t="s">
        <v>71</v>
      </c>
      <c r="AH3" s="36" t="s">
        <v>69</v>
      </c>
      <c r="AI3" s="36" t="s">
        <v>69</v>
      </c>
      <c r="AJ3" s="36" t="s">
        <v>71</v>
      </c>
      <c r="AK3" s="36" t="s">
        <v>69</v>
      </c>
      <c r="AL3" s="36" t="s">
        <v>69</v>
      </c>
      <c r="AM3" s="36" t="s">
        <v>69</v>
      </c>
      <c r="AN3" s="36" t="s">
        <v>71</v>
      </c>
      <c r="AO3" s="36" t="s">
        <v>69</v>
      </c>
      <c r="AP3" s="36" t="s">
        <v>69</v>
      </c>
      <c r="AQ3" s="36" t="s">
        <v>71</v>
      </c>
      <c r="AR3" s="36" t="s">
        <v>69</v>
      </c>
      <c r="AS3" s="36" t="s">
        <v>69</v>
      </c>
      <c r="AT3" s="36" t="s">
        <v>69</v>
      </c>
      <c r="AU3" s="36" t="s">
        <v>69</v>
      </c>
      <c r="AV3" s="36" t="s">
        <v>71</v>
      </c>
      <c r="AW3" s="36" t="s">
        <v>71</v>
      </c>
      <c r="AX3" s="36" t="s">
        <v>69</v>
      </c>
      <c r="AY3" s="36" t="s">
        <v>69</v>
      </c>
      <c r="AZ3" s="36" t="s">
        <v>69</v>
      </c>
      <c r="BA3" s="36" t="s">
        <v>71</v>
      </c>
      <c r="BB3" s="36" t="s">
        <v>69</v>
      </c>
      <c r="BC3" s="36" t="s">
        <v>69</v>
      </c>
      <c r="BD3" s="36" t="s">
        <v>69</v>
      </c>
      <c r="BE3" s="36" t="s">
        <v>71</v>
      </c>
      <c r="BF3" s="36" t="s">
        <v>71</v>
      </c>
      <c r="BG3" s="36" t="s">
        <v>69</v>
      </c>
      <c r="BH3" s="36" t="s">
        <v>69</v>
      </c>
      <c r="BI3" s="36" t="s">
        <v>69</v>
      </c>
      <c r="BJ3" s="36" t="s">
        <v>71</v>
      </c>
      <c r="BK3" s="36" t="s">
        <v>69</v>
      </c>
      <c r="BL3" s="36" t="s">
        <v>69</v>
      </c>
      <c r="BM3" s="36" t="s">
        <v>69</v>
      </c>
      <c r="BN3" s="36" t="s">
        <v>173</v>
      </c>
    </row>
    <row r="4" spans="1:66" s="38" customFormat="1" ht="12.5" x14ac:dyDescent="0.25">
      <c r="A4" s="35">
        <v>43616.396188182873</v>
      </c>
      <c r="B4" s="36" t="s">
        <v>100</v>
      </c>
      <c r="C4" s="36" t="s">
        <v>70</v>
      </c>
      <c r="D4" s="36" t="s">
        <v>101</v>
      </c>
      <c r="E4" s="36">
        <v>200500158</v>
      </c>
      <c r="F4" s="36" t="s">
        <v>174</v>
      </c>
      <c r="G4" s="37" t="s">
        <v>175</v>
      </c>
      <c r="H4" s="36" t="s">
        <v>167</v>
      </c>
      <c r="I4" s="36" t="s">
        <v>71</v>
      </c>
      <c r="J4" s="36" t="s">
        <v>71</v>
      </c>
      <c r="K4" s="36" t="s">
        <v>69</v>
      </c>
      <c r="L4" s="36" t="s">
        <v>71</v>
      </c>
      <c r="M4" s="36" t="s">
        <v>71</v>
      </c>
      <c r="N4" s="36" t="s">
        <v>71</v>
      </c>
      <c r="O4" s="36" t="s">
        <v>69</v>
      </c>
      <c r="P4" s="36" t="s">
        <v>69</v>
      </c>
      <c r="Q4" s="36" t="s">
        <v>69</v>
      </c>
      <c r="R4" s="36" t="s">
        <v>69</v>
      </c>
      <c r="S4" s="36" t="s">
        <v>69</v>
      </c>
      <c r="T4" s="36" t="s">
        <v>69</v>
      </c>
      <c r="U4" s="36" t="s">
        <v>71</v>
      </c>
      <c r="V4" s="36" t="s">
        <v>71</v>
      </c>
      <c r="W4" s="36" t="s">
        <v>71</v>
      </c>
      <c r="X4" s="36" t="s">
        <v>71</v>
      </c>
      <c r="Y4" s="36" t="s">
        <v>69</v>
      </c>
      <c r="Z4" s="36" t="s">
        <v>69</v>
      </c>
      <c r="AA4" s="36" t="s">
        <v>71</v>
      </c>
      <c r="AB4" s="36" t="s">
        <v>71</v>
      </c>
      <c r="AC4" s="36" t="s">
        <v>71</v>
      </c>
      <c r="AD4" s="36" t="s">
        <v>71</v>
      </c>
      <c r="AE4" s="36" t="s">
        <v>69</v>
      </c>
      <c r="AF4" s="36" t="s">
        <v>69</v>
      </c>
      <c r="AG4" s="36" t="s">
        <v>71</v>
      </c>
      <c r="AH4" s="36" t="s">
        <v>69</v>
      </c>
      <c r="AI4" s="36" t="s">
        <v>71</v>
      </c>
      <c r="AJ4" s="36" t="s">
        <v>71</v>
      </c>
      <c r="AK4" s="36" t="s">
        <v>71</v>
      </c>
      <c r="AL4" s="36" t="s">
        <v>69</v>
      </c>
      <c r="AM4" s="36" t="s">
        <v>71</v>
      </c>
      <c r="AN4" s="36" t="s">
        <v>71</v>
      </c>
      <c r="AO4" s="36" t="s">
        <v>71</v>
      </c>
      <c r="AP4" s="36" t="s">
        <v>69</v>
      </c>
      <c r="AQ4" s="36" t="s">
        <v>69</v>
      </c>
      <c r="AR4" s="36" t="s">
        <v>80</v>
      </c>
      <c r="AS4" s="36" t="s">
        <v>71</v>
      </c>
      <c r="AT4" s="36" t="s">
        <v>71</v>
      </c>
      <c r="AU4" s="36" t="s">
        <v>71</v>
      </c>
      <c r="AV4" s="36" t="s">
        <v>69</v>
      </c>
      <c r="AW4" s="36" t="s">
        <v>69</v>
      </c>
      <c r="AX4" s="36" t="s">
        <v>69</v>
      </c>
      <c r="AY4" s="36" t="s">
        <v>69</v>
      </c>
      <c r="AZ4" s="36" t="s">
        <v>71</v>
      </c>
      <c r="BA4" s="36" t="s">
        <v>71</v>
      </c>
      <c r="BB4" s="36" t="s">
        <v>69</v>
      </c>
      <c r="BC4" s="36" t="s">
        <v>71</v>
      </c>
      <c r="BD4" s="36" t="s">
        <v>80</v>
      </c>
      <c r="BE4" s="36" t="s">
        <v>69</v>
      </c>
      <c r="BF4" s="36" t="s">
        <v>69</v>
      </c>
      <c r="BG4" s="36" t="s">
        <v>69</v>
      </c>
      <c r="BH4" s="36" t="s">
        <v>71</v>
      </c>
      <c r="BI4" s="36" t="s">
        <v>71</v>
      </c>
      <c r="BJ4" s="36" t="s">
        <v>69</v>
      </c>
      <c r="BK4" s="36" t="s">
        <v>69</v>
      </c>
      <c r="BL4" s="36" t="s">
        <v>69</v>
      </c>
      <c r="BM4" s="36" t="s">
        <v>71</v>
      </c>
      <c r="BN4" s="36" t="s">
        <v>176</v>
      </c>
    </row>
    <row r="5" spans="1:66" s="38" customFormat="1" ht="12.5" x14ac:dyDescent="0.25">
      <c r="A5" s="35">
        <v>43616.526910706016</v>
      </c>
      <c r="B5" s="36" t="s">
        <v>177</v>
      </c>
      <c r="C5" s="36" t="s">
        <v>70</v>
      </c>
      <c r="D5" s="36" t="s">
        <v>178</v>
      </c>
      <c r="E5" s="36">
        <v>200501360</v>
      </c>
      <c r="F5" s="36" t="s">
        <v>179</v>
      </c>
      <c r="G5" s="37" t="s">
        <v>180</v>
      </c>
      <c r="H5" s="36" t="s">
        <v>167</v>
      </c>
      <c r="I5" s="36" t="s">
        <v>80</v>
      </c>
      <c r="J5" s="36" t="s">
        <v>80</v>
      </c>
      <c r="K5" s="36" t="s">
        <v>69</v>
      </c>
      <c r="L5" s="36" t="s">
        <v>80</v>
      </c>
      <c r="M5" s="36" t="s">
        <v>80</v>
      </c>
      <c r="N5" s="36" t="s">
        <v>80</v>
      </c>
      <c r="O5" s="36" t="s">
        <v>80</v>
      </c>
      <c r="P5" s="36" t="s">
        <v>80</v>
      </c>
      <c r="Q5" s="36" t="s">
        <v>69</v>
      </c>
      <c r="R5" s="36" t="s">
        <v>69</v>
      </c>
      <c r="S5" s="36" t="s">
        <v>69</v>
      </c>
      <c r="T5" s="36" t="s">
        <v>71</v>
      </c>
      <c r="U5" s="36" t="s">
        <v>71</v>
      </c>
      <c r="V5" s="36" t="s">
        <v>71</v>
      </c>
      <c r="W5" s="36" t="s">
        <v>69</v>
      </c>
      <c r="X5" s="36" t="s">
        <v>69</v>
      </c>
      <c r="Y5" s="36" t="s">
        <v>71</v>
      </c>
      <c r="Z5" s="36" t="s">
        <v>69</v>
      </c>
      <c r="AA5" s="36" t="s">
        <v>69</v>
      </c>
      <c r="AB5" s="36" t="s">
        <v>69</v>
      </c>
      <c r="AC5" s="36" t="s">
        <v>69</v>
      </c>
      <c r="AD5" s="36" t="s">
        <v>69</v>
      </c>
      <c r="AE5" s="36" t="s">
        <v>71</v>
      </c>
      <c r="AF5" s="36" t="s">
        <v>69</v>
      </c>
      <c r="AG5" s="36" t="s">
        <v>69</v>
      </c>
      <c r="AH5" s="36" t="s">
        <v>71</v>
      </c>
      <c r="AI5" s="36" t="s">
        <v>71</v>
      </c>
      <c r="AJ5" s="36" t="s">
        <v>69</v>
      </c>
      <c r="AK5" s="36" t="s">
        <v>69</v>
      </c>
      <c r="AL5" s="36" t="s">
        <v>69</v>
      </c>
      <c r="AM5" s="36" t="s">
        <v>71</v>
      </c>
      <c r="AN5" s="36" t="s">
        <v>71</v>
      </c>
      <c r="AO5" s="36" t="s">
        <v>71</v>
      </c>
      <c r="AP5" s="36" t="s">
        <v>71</v>
      </c>
      <c r="AQ5" s="36" t="s">
        <v>69</v>
      </c>
      <c r="AR5" s="36" t="s">
        <v>69</v>
      </c>
      <c r="AS5" s="36" t="s">
        <v>69</v>
      </c>
      <c r="AV5" s="36" t="s">
        <v>69</v>
      </c>
      <c r="AW5" s="36" t="s">
        <v>69</v>
      </c>
      <c r="AX5" s="36" t="s">
        <v>69</v>
      </c>
      <c r="AY5" s="36" t="s">
        <v>69</v>
      </c>
      <c r="AZ5" s="36" t="s">
        <v>71</v>
      </c>
      <c r="BA5" s="36" t="s">
        <v>69</v>
      </c>
      <c r="BB5" s="36" t="s">
        <v>69</v>
      </c>
      <c r="BC5" s="36" t="s">
        <v>69</v>
      </c>
      <c r="BD5" s="36" t="s">
        <v>69</v>
      </c>
      <c r="BE5" s="36" t="s">
        <v>69</v>
      </c>
      <c r="BF5" s="36" t="s">
        <v>69</v>
      </c>
      <c r="BG5" s="36" t="s">
        <v>69</v>
      </c>
      <c r="BH5" s="36" t="s">
        <v>69</v>
      </c>
      <c r="BI5" s="36" t="s">
        <v>69</v>
      </c>
      <c r="BJ5" s="36" t="s">
        <v>69</v>
      </c>
      <c r="BK5" s="36" t="s">
        <v>69</v>
      </c>
      <c r="BL5" s="36" t="s">
        <v>69</v>
      </c>
      <c r="BM5" s="36" t="s">
        <v>69</v>
      </c>
    </row>
    <row r="6" spans="1:66" s="38" customFormat="1" ht="12.5" x14ac:dyDescent="0.25">
      <c r="A6" s="35">
        <v>43616.379626307869</v>
      </c>
      <c r="B6" s="36" t="s">
        <v>181</v>
      </c>
      <c r="C6" s="36" t="s">
        <v>70</v>
      </c>
      <c r="D6" s="36" t="s">
        <v>117</v>
      </c>
      <c r="E6" s="36">
        <v>200500191</v>
      </c>
      <c r="F6" s="36" t="s">
        <v>182</v>
      </c>
      <c r="G6" s="37" t="s">
        <v>183</v>
      </c>
      <c r="H6" s="36" t="s">
        <v>167</v>
      </c>
      <c r="I6" s="36" t="s">
        <v>104</v>
      </c>
      <c r="J6" s="36" t="s">
        <v>104</v>
      </c>
      <c r="K6" s="36" t="s">
        <v>104</v>
      </c>
      <c r="L6" s="36" t="s">
        <v>104</v>
      </c>
      <c r="M6" s="36" t="s">
        <v>104</v>
      </c>
      <c r="N6" s="36" t="s">
        <v>104</v>
      </c>
      <c r="O6" s="36" t="s">
        <v>104</v>
      </c>
      <c r="P6" s="36" t="s">
        <v>104</v>
      </c>
      <c r="Q6" s="36" t="s">
        <v>104</v>
      </c>
      <c r="R6" s="36" t="s">
        <v>104</v>
      </c>
      <c r="S6" s="36" t="s">
        <v>104</v>
      </c>
      <c r="T6" s="36" t="s">
        <v>104</v>
      </c>
      <c r="U6" s="36" t="s">
        <v>104</v>
      </c>
      <c r="V6" s="36" t="s">
        <v>104</v>
      </c>
      <c r="W6" s="36" t="s">
        <v>104</v>
      </c>
      <c r="X6" s="36" t="s">
        <v>104</v>
      </c>
      <c r="Y6" s="36" t="s">
        <v>104</v>
      </c>
      <c r="Z6" s="36" t="s">
        <v>104</v>
      </c>
      <c r="AA6" s="36" t="s">
        <v>104</v>
      </c>
      <c r="AB6" s="36" t="s">
        <v>104</v>
      </c>
      <c r="AC6" s="36" t="s">
        <v>104</v>
      </c>
      <c r="AD6" s="36" t="s">
        <v>104</v>
      </c>
      <c r="AE6" s="36" t="s">
        <v>104</v>
      </c>
      <c r="AF6" s="36" t="s">
        <v>104</v>
      </c>
      <c r="AG6" s="36" t="s">
        <v>104</v>
      </c>
      <c r="AH6" s="36" t="s">
        <v>104</v>
      </c>
      <c r="AI6" s="36" t="s">
        <v>104</v>
      </c>
      <c r="AJ6" s="36" t="s">
        <v>104</v>
      </c>
      <c r="AK6" s="36" t="s">
        <v>104</v>
      </c>
      <c r="AL6" s="36" t="s">
        <v>104</v>
      </c>
      <c r="AM6" s="36" t="s">
        <v>104</v>
      </c>
      <c r="AN6" s="36" t="s">
        <v>104</v>
      </c>
      <c r="AO6" s="36" t="s">
        <v>104</v>
      </c>
      <c r="AP6" s="36" t="s">
        <v>104</v>
      </c>
      <c r="AQ6" s="36" t="s">
        <v>104</v>
      </c>
      <c r="AR6" s="36" t="s">
        <v>104</v>
      </c>
      <c r="AS6" s="36" t="s">
        <v>104</v>
      </c>
      <c r="AT6" s="36" t="s">
        <v>104</v>
      </c>
      <c r="AU6" s="36" t="s">
        <v>104</v>
      </c>
    </row>
    <row r="7" spans="1:66" s="38" customFormat="1" ht="12.5" x14ac:dyDescent="0.25">
      <c r="A7" s="35">
        <v>43616.471906180552</v>
      </c>
      <c r="B7" s="36" t="s">
        <v>89</v>
      </c>
      <c r="C7" s="36" t="s">
        <v>70</v>
      </c>
      <c r="D7" s="36" t="s">
        <v>90</v>
      </c>
      <c r="E7" s="36">
        <v>200500208</v>
      </c>
      <c r="F7" s="36" t="s">
        <v>91</v>
      </c>
      <c r="G7" s="37" t="s">
        <v>184</v>
      </c>
      <c r="H7" s="36" t="s">
        <v>167</v>
      </c>
      <c r="AV7" s="36" t="s">
        <v>69</v>
      </c>
      <c r="AW7" s="36" t="s">
        <v>69</v>
      </c>
      <c r="AX7" s="36" t="s">
        <v>69</v>
      </c>
      <c r="AY7" s="36" t="s">
        <v>69</v>
      </c>
      <c r="AZ7" s="36" t="s">
        <v>69</v>
      </c>
      <c r="BA7" s="36" t="s">
        <v>69</v>
      </c>
      <c r="BB7" s="36" t="s">
        <v>69</v>
      </c>
      <c r="BC7" s="36" t="s">
        <v>69</v>
      </c>
      <c r="BD7" s="36" t="s">
        <v>69</v>
      </c>
      <c r="BE7" s="36" t="s">
        <v>69</v>
      </c>
      <c r="BF7" s="36" t="s">
        <v>69</v>
      </c>
      <c r="BG7" s="36" t="s">
        <v>69</v>
      </c>
      <c r="BH7" s="36" t="s">
        <v>69</v>
      </c>
      <c r="BI7" s="36" t="s">
        <v>69</v>
      </c>
      <c r="BJ7" s="36" t="s">
        <v>69</v>
      </c>
      <c r="BK7" s="36" t="s">
        <v>69</v>
      </c>
      <c r="BL7" s="36" t="s">
        <v>69</v>
      </c>
      <c r="BM7" s="36" t="s">
        <v>69</v>
      </c>
    </row>
    <row r="8" spans="1:66" s="38" customFormat="1" ht="12.5" x14ac:dyDescent="0.25">
      <c r="A8" s="35">
        <v>43615.416664108794</v>
      </c>
      <c r="B8" s="36" t="s">
        <v>185</v>
      </c>
      <c r="C8" s="36" t="s">
        <v>70</v>
      </c>
      <c r="D8" s="36" t="s">
        <v>186</v>
      </c>
      <c r="E8" s="36">
        <v>200500241</v>
      </c>
      <c r="F8" s="36" t="s">
        <v>187</v>
      </c>
      <c r="G8" s="37" t="s">
        <v>188</v>
      </c>
      <c r="H8" s="36" t="s">
        <v>167</v>
      </c>
      <c r="I8" s="36" t="s">
        <v>71</v>
      </c>
      <c r="J8" s="36" t="s">
        <v>71</v>
      </c>
      <c r="K8" s="36" t="s">
        <v>71</v>
      </c>
      <c r="L8" s="36" t="s">
        <v>71</v>
      </c>
      <c r="M8" s="36" t="s">
        <v>80</v>
      </c>
      <c r="N8" s="36" t="s">
        <v>80</v>
      </c>
      <c r="O8" s="36" t="s">
        <v>80</v>
      </c>
      <c r="P8" s="36" t="s">
        <v>80</v>
      </c>
      <c r="Q8" s="36" t="s">
        <v>80</v>
      </c>
      <c r="R8" s="36" t="s">
        <v>80</v>
      </c>
      <c r="S8" s="36" t="s">
        <v>80</v>
      </c>
      <c r="T8" s="36" t="s">
        <v>80</v>
      </c>
      <c r="U8" s="36" t="s">
        <v>69</v>
      </c>
      <c r="V8" s="36" t="s">
        <v>69</v>
      </c>
      <c r="W8" s="36" t="s">
        <v>69</v>
      </c>
      <c r="X8" s="36" t="s">
        <v>71</v>
      </c>
      <c r="Y8" s="36" t="s">
        <v>71</v>
      </c>
      <c r="Z8" s="36" t="s">
        <v>71</v>
      </c>
      <c r="AA8" s="36" t="s">
        <v>69</v>
      </c>
      <c r="AB8" s="36" t="s">
        <v>69</v>
      </c>
      <c r="AC8" s="36" t="s">
        <v>69</v>
      </c>
      <c r="AD8" s="36" t="s">
        <v>71</v>
      </c>
      <c r="AE8" s="36" t="s">
        <v>69</v>
      </c>
      <c r="AF8" s="36" t="s">
        <v>71</v>
      </c>
      <c r="AG8" s="36" t="s">
        <v>69</v>
      </c>
      <c r="AH8" s="36" t="s">
        <v>71</v>
      </c>
      <c r="AI8" s="36" t="s">
        <v>69</v>
      </c>
      <c r="AJ8" s="36" t="s">
        <v>71</v>
      </c>
      <c r="AK8" s="36" t="s">
        <v>71</v>
      </c>
      <c r="AL8" s="36" t="s">
        <v>71</v>
      </c>
      <c r="AM8" s="36" t="s">
        <v>71</v>
      </c>
      <c r="AN8" s="36" t="s">
        <v>80</v>
      </c>
      <c r="AO8" s="36" t="s">
        <v>69</v>
      </c>
      <c r="AP8" s="36" t="s">
        <v>69</v>
      </c>
      <c r="AQ8" s="36" t="s">
        <v>69</v>
      </c>
      <c r="AR8" s="36" t="s">
        <v>69</v>
      </c>
      <c r="AS8" s="36" t="s">
        <v>69</v>
      </c>
      <c r="AT8" s="36" t="s">
        <v>69</v>
      </c>
      <c r="AU8" s="36" t="s">
        <v>69</v>
      </c>
      <c r="AV8" s="36" t="s">
        <v>71</v>
      </c>
      <c r="AW8" s="36" t="s">
        <v>80</v>
      </c>
      <c r="AX8" s="36" t="s">
        <v>69</v>
      </c>
      <c r="AY8" s="36" t="s">
        <v>69</v>
      </c>
      <c r="AZ8" s="36" t="s">
        <v>69</v>
      </c>
      <c r="BA8" s="36" t="s">
        <v>69</v>
      </c>
      <c r="BB8" s="36" t="s">
        <v>69</v>
      </c>
      <c r="BC8" s="36" t="s">
        <v>69</v>
      </c>
      <c r="BD8" s="36" t="s">
        <v>69</v>
      </c>
      <c r="BE8" s="36" t="s">
        <v>71</v>
      </c>
      <c r="BF8" s="36" t="s">
        <v>71</v>
      </c>
      <c r="BG8" s="36" t="s">
        <v>69</v>
      </c>
      <c r="BH8" s="36" t="s">
        <v>69</v>
      </c>
      <c r="BI8" s="36" t="s">
        <v>69</v>
      </c>
      <c r="BJ8" s="36" t="s">
        <v>69</v>
      </c>
      <c r="BK8" s="36" t="s">
        <v>69</v>
      </c>
      <c r="BL8" s="36" t="s">
        <v>69</v>
      </c>
      <c r="BM8" s="36" t="s">
        <v>71</v>
      </c>
    </row>
    <row r="9" spans="1:66" s="38" customFormat="1" ht="12.5" x14ac:dyDescent="0.25">
      <c r="A9" s="35">
        <v>43616.581966319442</v>
      </c>
      <c r="B9" s="36" t="s">
        <v>189</v>
      </c>
      <c r="C9" s="36" t="s">
        <v>70</v>
      </c>
      <c r="D9" s="36" t="s">
        <v>190</v>
      </c>
      <c r="E9" s="36">
        <v>200500269</v>
      </c>
      <c r="F9" s="36" t="s">
        <v>191</v>
      </c>
      <c r="G9" s="37" t="s">
        <v>192</v>
      </c>
      <c r="H9" s="36" t="s">
        <v>167</v>
      </c>
      <c r="I9" s="36" t="s">
        <v>69</v>
      </c>
      <c r="J9" s="36" t="s">
        <v>69</v>
      </c>
      <c r="K9" s="36" t="s">
        <v>69</v>
      </c>
      <c r="L9" s="36" t="s">
        <v>69</v>
      </c>
      <c r="M9" s="36" t="s">
        <v>69</v>
      </c>
      <c r="N9" s="36" t="s">
        <v>69</v>
      </c>
      <c r="O9" s="36" t="s">
        <v>69</v>
      </c>
      <c r="P9" s="36" t="s">
        <v>69</v>
      </c>
      <c r="Q9" s="36" t="s">
        <v>69</v>
      </c>
      <c r="R9" s="36" t="s">
        <v>69</v>
      </c>
      <c r="S9" s="36" t="s">
        <v>69</v>
      </c>
      <c r="T9" s="36" t="s">
        <v>69</v>
      </c>
      <c r="U9" s="36" t="s">
        <v>80</v>
      </c>
      <c r="V9" s="36" t="s">
        <v>71</v>
      </c>
      <c r="W9" s="36" t="s">
        <v>69</v>
      </c>
      <c r="X9" s="36" t="s">
        <v>69</v>
      </c>
      <c r="Y9" s="36" t="s">
        <v>71</v>
      </c>
      <c r="Z9" s="36" t="s">
        <v>71</v>
      </c>
      <c r="AA9" s="36" t="s">
        <v>71</v>
      </c>
      <c r="AB9" s="36" t="s">
        <v>71</v>
      </c>
      <c r="AC9" s="36" t="s">
        <v>69</v>
      </c>
      <c r="AD9" s="36" t="s">
        <v>71</v>
      </c>
      <c r="AE9" s="36" t="s">
        <v>71</v>
      </c>
      <c r="AF9" s="36" t="s">
        <v>71</v>
      </c>
      <c r="AG9" s="36" t="s">
        <v>71</v>
      </c>
      <c r="AH9" s="36" t="s">
        <v>71</v>
      </c>
      <c r="AI9" s="36" t="s">
        <v>105</v>
      </c>
      <c r="AJ9" s="36" t="s">
        <v>69</v>
      </c>
      <c r="AK9" s="36" t="s">
        <v>71</v>
      </c>
      <c r="AL9" s="36" t="s">
        <v>69</v>
      </c>
      <c r="AM9" s="36" t="s">
        <v>80</v>
      </c>
      <c r="AN9" s="36" t="s">
        <v>71</v>
      </c>
      <c r="AO9" s="36" t="s">
        <v>71</v>
      </c>
      <c r="AP9" s="36" t="s">
        <v>69</v>
      </c>
      <c r="AQ9" s="36" t="s">
        <v>69</v>
      </c>
      <c r="AR9" s="36" t="s">
        <v>69</v>
      </c>
      <c r="AS9" s="36" t="s">
        <v>69</v>
      </c>
      <c r="AT9" s="36" t="s">
        <v>71</v>
      </c>
      <c r="AU9" s="36" t="s">
        <v>69</v>
      </c>
      <c r="BN9" s="36" t="s">
        <v>193</v>
      </c>
    </row>
    <row r="10" spans="1:66" s="38" customFormat="1" ht="12.5" x14ac:dyDescent="0.25">
      <c r="A10" s="35">
        <v>43616.457612523147</v>
      </c>
      <c r="B10" s="36" t="s">
        <v>194</v>
      </c>
      <c r="C10" s="36" t="s">
        <v>70</v>
      </c>
      <c r="D10" s="36" t="s">
        <v>195</v>
      </c>
      <c r="E10" s="36">
        <v>200500377</v>
      </c>
      <c r="F10" s="36" t="s">
        <v>196</v>
      </c>
      <c r="G10" s="37" t="s">
        <v>197</v>
      </c>
      <c r="H10" s="36" t="s">
        <v>167</v>
      </c>
      <c r="I10" s="36" t="s">
        <v>69</v>
      </c>
      <c r="J10" s="36" t="s">
        <v>71</v>
      </c>
      <c r="K10" s="36" t="s">
        <v>69</v>
      </c>
      <c r="L10" s="36" t="s">
        <v>69</v>
      </c>
      <c r="M10" s="36" t="s">
        <v>80</v>
      </c>
      <c r="N10" s="36" t="s">
        <v>71</v>
      </c>
      <c r="O10" s="36" t="s">
        <v>69</v>
      </c>
      <c r="P10" s="36" t="s">
        <v>71</v>
      </c>
      <c r="Q10" s="36" t="s">
        <v>80</v>
      </c>
      <c r="R10" s="36" t="s">
        <v>71</v>
      </c>
      <c r="S10" s="36" t="s">
        <v>69</v>
      </c>
      <c r="T10" s="36" t="s">
        <v>71</v>
      </c>
      <c r="U10" s="36" t="s">
        <v>69</v>
      </c>
      <c r="V10" s="36" t="s">
        <v>69</v>
      </c>
      <c r="W10" s="36" t="s">
        <v>69</v>
      </c>
      <c r="X10" s="36" t="s">
        <v>69</v>
      </c>
      <c r="Y10" s="36" t="s">
        <v>69</v>
      </c>
      <c r="Z10" s="36" t="s">
        <v>69</v>
      </c>
      <c r="AA10" s="36" t="s">
        <v>69</v>
      </c>
      <c r="AB10" s="36" t="s">
        <v>69</v>
      </c>
      <c r="AC10" s="36" t="s">
        <v>69</v>
      </c>
      <c r="AD10" s="36" t="s">
        <v>69</v>
      </c>
      <c r="AE10" s="36" t="s">
        <v>69</v>
      </c>
      <c r="AF10" s="36" t="s">
        <v>69</v>
      </c>
      <c r="AG10" s="36" t="s">
        <v>69</v>
      </c>
      <c r="AH10" s="36" t="s">
        <v>69</v>
      </c>
      <c r="AI10" s="36" t="s">
        <v>69</v>
      </c>
      <c r="AJ10" s="36" t="s">
        <v>69</v>
      </c>
      <c r="AK10" s="36" t="s">
        <v>69</v>
      </c>
      <c r="AL10" s="36" t="s">
        <v>69</v>
      </c>
      <c r="AM10" s="36" t="s">
        <v>69</v>
      </c>
      <c r="AN10" s="36" t="s">
        <v>71</v>
      </c>
      <c r="AO10" s="36" t="s">
        <v>69</v>
      </c>
      <c r="AP10" s="36" t="s">
        <v>69</v>
      </c>
      <c r="AQ10" s="36" t="s">
        <v>69</v>
      </c>
      <c r="AR10" s="36" t="s">
        <v>69</v>
      </c>
      <c r="AS10" s="36" t="s">
        <v>69</v>
      </c>
      <c r="AT10" s="36" t="s">
        <v>71</v>
      </c>
      <c r="AU10" s="36" t="s">
        <v>69</v>
      </c>
    </row>
    <row r="11" spans="1:66" s="38" customFormat="1" ht="12.5" x14ac:dyDescent="0.25">
      <c r="A11" s="35">
        <v>43616.45268855324</v>
      </c>
      <c r="B11" s="36" t="s">
        <v>198</v>
      </c>
      <c r="C11" s="36" t="s">
        <v>70</v>
      </c>
      <c r="D11" s="36" t="s">
        <v>199</v>
      </c>
      <c r="E11" s="36">
        <v>200501463</v>
      </c>
      <c r="F11" s="36" t="s">
        <v>200</v>
      </c>
      <c r="G11" s="37" t="s">
        <v>201</v>
      </c>
      <c r="H11" s="36" t="s">
        <v>167</v>
      </c>
      <c r="I11" s="36" t="s">
        <v>69</v>
      </c>
      <c r="J11" s="36" t="s">
        <v>69</v>
      </c>
      <c r="K11" s="36" t="s">
        <v>69</v>
      </c>
      <c r="L11" s="36" t="s">
        <v>69</v>
      </c>
      <c r="M11" s="36" t="s">
        <v>69</v>
      </c>
      <c r="N11" s="36" t="s">
        <v>69</v>
      </c>
      <c r="O11" s="36" t="s">
        <v>69</v>
      </c>
      <c r="P11" s="36" t="s">
        <v>69</v>
      </c>
      <c r="Q11" s="36" t="s">
        <v>69</v>
      </c>
      <c r="R11" s="36" t="s">
        <v>69</v>
      </c>
      <c r="S11" s="36" t="s">
        <v>69</v>
      </c>
      <c r="T11" s="36" t="s">
        <v>69</v>
      </c>
      <c r="U11" s="36" t="s">
        <v>69</v>
      </c>
      <c r="V11" s="36" t="s">
        <v>69</v>
      </c>
      <c r="W11" s="36" t="s">
        <v>69</v>
      </c>
      <c r="X11" s="36" t="s">
        <v>69</v>
      </c>
      <c r="Y11" s="36" t="s">
        <v>69</v>
      </c>
      <c r="Z11" s="36" t="s">
        <v>69</v>
      </c>
      <c r="AA11" s="36" t="s">
        <v>69</v>
      </c>
      <c r="AB11" s="36" t="s">
        <v>69</v>
      </c>
      <c r="AC11" s="36" t="s">
        <v>69</v>
      </c>
      <c r="AD11" s="36" t="s">
        <v>69</v>
      </c>
      <c r="AE11" s="36" t="s">
        <v>69</v>
      </c>
      <c r="AF11" s="36" t="s">
        <v>69</v>
      </c>
      <c r="AG11" s="36" t="s">
        <v>69</v>
      </c>
      <c r="AH11" s="36" t="s">
        <v>69</v>
      </c>
      <c r="AI11" s="36" t="s">
        <v>69</v>
      </c>
      <c r="AJ11" s="36" t="s">
        <v>69</v>
      </c>
      <c r="AK11" s="36" t="s">
        <v>69</v>
      </c>
      <c r="AL11" s="36" t="s">
        <v>69</v>
      </c>
      <c r="AM11" s="36" t="s">
        <v>69</v>
      </c>
      <c r="AN11" s="36" t="s">
        <v>69</v>
      </c>
      <c r="AO11" s="36" t="s">
        <v>69</v>
      </c>
      <c r="AP11" s="36" t="s">
        <v>69</v>
      </c>
      <c r="AQ11" s="36" t="s">
        <v>69</v>
      </c>
      <c r="AR11" s="36" t="s">
        <v>69</v>
      </c>
      <c r="AS11" s="36" t="s">
        <v>69</v>
      </c>
      <c r="AT11" s="36" t="s">
        <v>69</v>
      </c>
      <c r="AU11" s="36" t="s">
        <v>69</v>
      </c>
      <c r="AV11" s="36" t="s">
        <v>69</v>
      </c>
      <c r="AW11" s="36" t="s">
        <v>69</v>
      </c>
      <c r="AX11" s="36" t="s">
        <v>69</v>
      </c>
      <c r="AY11" s="36" t="s">
        <v>69</v>
      </c>
      <c r="AZ11" s="36" t="s">
        <v>69</v>
      </c>
      <c r="BA11" s="36" t="s">
        <v>69</v>
      </c>
      <c r="BB11" s="36" t="s">
        <v>69</v>
      </c>
      <c r="BC11" s="36" t="s">
        <v>69</v>
      </c>
      <c r="BD11" s="36" t="s">
        <v>69</v>
      </c>
      <c r="BE11" s="36" t="s">
        <v>69</v>
      </c>
      <c r="BF11" s="36" t="s">
        <v>69</v>
      </c>
      <c r="BG11" s="36" t="s">
        <v>69</v>
      </c>
      <c r="BH11" s="36" t="s">
        <v>69</v>
      </c>
      <c r="BI11" s="36" t="s">
        <v>69</v>
      </c>
      <c r="BJ11" s="36" t="s">
        <v>69</v>
      </c>
      <c r="BK11" s="36" t="s">
        <v>69</v>
      </c>
      <c r="BL11" s="36" t="s">
        <v>69</v>
      </c>
      <c r="BM11" s="36" t="s">
        <v>69</v>
      </c>
      <c r="BN11" s="36" t="s">
        <v>202</v>
      </c>
    </row>
    <row r="12" spans="1:66" s="38" customFormat="1" ht="12.5" x14ac:dyDescent="0.25">
      <c r="A12" s="35">
        <v>43616.41138002315</v>
      </c>
      <c r="B12" s="36" t="s">
        <v>116</v>
      </c>
      <c r="C12" s="36" t="s">
        <v>70</v>
      </c>
      <c r="D12" s="36" t="s">
        <v>203</v>
      </c>
      <c r="E12" s="36">
        <v>200500498</v>
      </c>
      <c r="F12" s="36" t="s">
        <v>204</v>
      </c>
      <c r="G12" s="37" t="s">
        <v>205</v>
      </c>
      <c r="H12" s="36" t="s">
        <v>167</v>
      </c>
      <c r="I12" s="36" t="s">
        <v>69</v>
      </c>
      <c r="J12" s="36" t="s">
        <v>69</v>
      </c>
      <c r="K12" s="36" t="s">
        <v>69</v>
      </c>
      <c r="L12" s="36" t="s">
        <v>69</v>
      </c>
      <c r="M12" s="36" t="s">
        <v>71</v>
      </c>
      <c r="N12" s="36" t="s">
        <v>71</v>
      </c>
      <c r="O12" s="36" t="s">
        <v>69</v>
      </c>
      <c r="P12" s="36" t="s">
        <v>71</v>
      </c>
      <c r="Q12" s="36" t="s">
        <v>71</v>
      </c>
      <c r="R12" s="36" t="s">
        <v>71</v>
      </c>
      <c r="S12" s="36" t="s">
        <v>71</v>
      </c>
      <c r="T12" s="36" t="s">
        <v>69</v>
      </c>
      <c r="U12" s="36" t="s">
        <v>69</v>
      </c>
      <c r="V12" s="36" t="s">
        <v>69</v>
      </c>
      <c r="W12" s="36" t="s">
        <v>69</v>
      </c>
      <c r="X12" s="36" t="s">
        <v>71</v>
      </c>
      <c r="Y12" s="36" t="s">
        <v>69</v>
      </c>
      <c r="Z12" s="36" t="s">
        <v>69</v>
      </c>
      <c r="AA12" s="36" t="s">
        <v>71</v>
      </c>
      <c r="AB12" s="36" t="s">
        <v>69</v>
      </c>
      <c r="AC12" s="36" t="s">
        <v>69</v>
      </c>
      <c r="AD12" s="36" t="s">
        <v>69</v>
      </c>
      <c r="AE12" s="36" t="s">
        <v>69</v>
      </c>
      <c r="AF12" s="36" t="s">
        <v>69</v>
      </c>
      <c r="AG12" s="36" t="s">
        <v>71</v>
      </c>
      <c r="AH12" s="36" t="s">
        <v>69</v>
      </c>
      <c r="AI12" s="36" t="s">
        <v>69</v>
      </c>
      <c r="AJ12" s="36" t="s">
        <v>69</v>
      </c>
      <c r="AK12" s="36" t="s">
        <v>69</v>
      </c>
      <c r="AL12" s="36" t="s">
        <v>69</v>
      </c>
      <c r="AM12" s="36" t="s">
        <v>69</v>
      </c>
      <c r="AN12" s="36" t="s">
        <v>69</v>
      </c>
      <c r="AO12" s="36" t="s">
        <v>69</v>
      </c>
      <c r="AP12" s="36" t="s">
        <v>69</v>
      </c>
      <c r="AQ12" s="36" t="s">
        <v>69</v>
      </c>
      <c r="AR12" s="36" t="s">
        <v>69</v>
      </c>
      <c r="AS12" s="36" t="s">
        <v>69</v>
      </c>
      <c r="AT12" s="36" t="s">
        <v>69</v>
      </c>
      <c r="AU12" s="36" t="s">
        <v>69</v>
      </c>
      <c r="AV12" s="36" t="s">
        <v>69</v>
      </c>
      <c r="AW12" s="36" t="s">
        <v>69</v>
      </c>
      <c r="AX12" s="36" t="s">
        <v>71</v>
      </c>
      <c r="AY12" s="36" t="s">
        <v>69</v>
      </c>
      <c r="AZ12" s="36" t="s">
        <v>69</v>
      </c>
      <c r="BA12" s="36" t="s">
        <v>69</v>
      </c>
      <c r="BB12" s="36" t="s">
        <v>69</v>
      </c>
      <c r="BC12" s="36" t="s">
        <v>69</v>
      </c>
      <c r="BD12" s="36" t="s">
        <v>71</v>
      </c>
      <c r="BE12" s="36" t="s">
        <v>69</v>
      </c>
      <c r="BF12" s="36" t="s">
        <v>69</v>
      </c>
      <c r="BG12" s="36" t="s">
        <v>69</v>
      </c>
      <c r="BH12" s="36" t="s">
        <v>69</v>
      </c>
      <c r="BI12" s="36" t="s">
        <v>69</v>
      </c>
      <c r="BJ12" s="36" t="s">
        <v>69</v>
      </c>
      <c r="BK12" s="36" t="s">
        <v>69</v>
      </c>
      <c r="BL12" s="36" t="s">
        <v>69</v>
      </c>
      <c r="BM12" s="36" t="s">
        <v>69</v>
      </c>
      <c r="BN12" s="36" t="s">
        <v>206</v>
      </c>
    </row>
    <row r="13" spans="1:66" s="38" customFormat="1" ht="12.5" x14ac:dyDescent="0.25">
      <c r="A13" s="35">
        <v>43616.87490487269</v>
      </c>
      <c r="B13" s="36" t="s">
        <v>111</v>
      </c>
      <c r="C13" s="36" t="s">
        <v>70</v>
      </c>
      <c r="D13" s="36" t="s">
        <v>112</v>
      </c>
      <c r="E13" s="36">
        <v>200500529</v>
      </c>
      <c r="F13" s="36" t="s">
        <v>113</v>
      </c>
      <c r="G13" s="37" t="s">
        <v>207</v>
      </c>
      <c r="H13" s="36" t="s">
        <v>167</v>
      </c>
      <c r="AM13" s="36" t="s">
        <v>69</v>
      </c>
      <c r="AN13" s="36" t="s">
        <v>69</v>
      </c>
      <c r="AO13" s="36" t="s">
        <v>69</v>
      </c>
      <c r="AP13" s="36" t="s">
        <v>69</v>
      </c>
      <c r="AQ13" s="36" t="s">
        <v>69</v>
      </c>
      <c r="AR13" s="36" t="s">
        <v>69</v>
      </c>
      <c r="AS13" s="36" t="s">
        <v>69</v>
      </c>
      <c r="AT13" s="36" t="s">
        <v>69</v>
      </c>
      <c r="AU13" s="36" t="s">
        <v>69</v>
      </c>
      <c r="AV13" s="36" t="s">
        <v>69</v>
      </c>
      <c r="AW13" s="36" t="s">
        <v>69</v>
      </c>
      <c r="AX13" s="36" t="s">
        <v>69</v>
      </c>
      <c r="AY13" s="36" t="s">
        <v>69</v>
      </c>
      <c r="AZ13" s="36" t="s">
        <v>69</v>
      </c>
      <c r="BA13" s="36" t="s">
        <v>69</v>
      </c>
      <c r="BB13" s="36" t="s">
        <v>69</v>
      </c>
      <c r="BC13" s="36" t="s">
        <v>69</v>
      </c>
      <c r="BD13" s="36" t="s">
        <v>69</v>
      </c>
      <c r="BE13" s="36" t="s">
        <v>69</v>
      </c>
      <c r="BF13" s="36" t="s">
        <v>69</v>
      </c>
      <c r="BG13" s="36" t="s">
        <v>69</v>
      </c>
      <c r="BH13" s="36" t="s">
        <v>69</v>
      </c>
      <c r="BI13" s="36" t="s">
        <v>69</v>
      </c>
      <c r="BJ13" s="36" t="s">
        <v>69</v>
      </c>
      <c r="BK13" s="36" t="s">
        <v>69</v>
      </c>
      <c r="BL13" s="36" t="s">
        <v>69</v>
      </c>
      <c r="BM13" s="36" t="s">
        <v>69</v>
      </c>
      <c r="BN13" s="36" t="s">
        <v>208</v>
      </c>
    </row>
    <row r="14" spans="1:66" s="38" customFormat="1" ht="12.5" x14ac:dyDescent="0.25">
      <c r="A14" s="35">
        <v>43616.478513298614</v>
      </c>
      <c r="B14" s="36" t="s">
        <v>209</v>
      </c>
      <c r="C14" s="36" t="s">
        <v>70</v>
      </c>
      <c r="D14" s="36" t="s">
        <v>210</v>
      </c>
      <c r="E14" s="36">
        <v>200500598</v>
      </c>
      <c r="F14" s="36" t="s">
        <v>211</v>
      </c>
      <c r="G14" s="37" t="s">
        <v>212</v>
      </c>
      <c r="H14" s="36" t="s">
        <v>167</v>
      </c>
      <c r="I14" s="36" t="s">
        <v>69</v>
      </c>
      <c r="J14" s="36" t="s">
        <v>69</v>
      </c>
      <c r="K14" s="36" t="s">
        <v>69</v>
      </c>
      <c r="L14" s="36" t="s">
        <v>69</v>
      </c>
      <c r="M14" s="36" t="s">
        <v>69</v>
      </c>
      <c r="N14" s="36" t="s">
        <v>69</v>
      </c>
      <c r="O14" s="36" t="s">
        <v>69</v>
      </c>
      <c r="P14" s="36" t="s">
        <v>69</v>
      </c>
      <c r="Q14" s="36" t="s">
        <v>69</v>
      </c>
      <c r="R14" s="36" t="s">
        <v>69</v>
      </c>
      <c r="S14" s="36" t="s">
        <v>69</v>
      </c>
      <c r="T14" s="36" t="s">
        <v>69</v>
      </c>
      <c r="U14" s="36" t="s">
        <v>105</v>
      </c>
      <c r="V14" s="36" t="s">
        <v>69</v>
      </c>
      <c r="W14" s="36" t="s">
        <v>69</v>
      </c>
      <c r="X14" s="36" t="s">
        <v>71</v>
      </c>
      <c r="Y14" s="36" t="s">
        <v>71</v>
      </c>
      <c r="Z14" s="36" t="s">
        <v>105</v>
      </c>
      <c r="AA14" s="36" t="s">
        <v>69</v>
      </c>
      <c r="AB14" s="36" t="s">
        <v>105</v>
      </c>
      <c r="AC14" s="36" t="s">
        <v>69</v>
      </c>
      <c r="AD14" s="36" t="s">
        <v>71</v>
      </c>
      <c r="AE14" s="36" t="s">
        <v>69</v>
      </c>
      <c r="AF14" s="36" t="s">
        <v>105</v>
      </c>
      <c r="AG14" s="36" t="s">
        <v>69</v>
      </c>
      <c r="AH14" s="36" t="s">
        <v>105</v>
      </c>
      <c r="AI14" s="36" t="s">
        <v>69</v>
      </c>
      <c r="AJ14" s="36" t="s">
        <v>71</v>
      </c>
      <c r="AK14" s="36" t="s">
        <v>69</v>
      </c>
      <c r="AL14" s="36" t="s">
        <v>105</v>
      </c>
      <c r="AM14" s="36" t="s">
        <v>69</v>
      </c>
      <c r="AN14" s="36" t="s">
        <v>80</v>
      </c>
      <c r="AO14" s="36" t="s">
        <v>69</v>
      </c>
      <c r="AP14" s="36" t="s">
        <v>71</v>
      </c>
      <c r="AQ14" s="36" t="s">
        <v>69</v>
      </c>
      <c r="AR14" s="36" t="s">
        <v>71</v>
      </c>
      <c r="AS14" s="36" t="s">
        <v>69</v>
      </c>
      <c r="AT14" s="36" t="s">
        <v>105</v>
      </c>
      <c r="AU14" s="36" t="s">
        <v>69</v>
      </c>
      <c r="BN14" s="36" t="s">
        <v>213</v>
      </c>
    </row>
    <row r="15" spans="1:66" s="38" customFormat="1" ht="12.5" x14ac:dyDescent="0.25">
      <c r="A15" s="35">
        <v>43616.514661793983</v>
      </c>
      <c r="B15" s="36" t="s">
        <v>214</v>
      </c>
      <c r="C15" s="36" t="s">
        <v>70</v>
      </c>
      <c r="D15" s="36" t="s">
        <v>215</v>
      </c>
      <c r="E15" s="36">
        <v>200500755</v>
      </c>
      <c r="F15" s="36" t="s">
        <v>216</v>
      </c>
      <c r="G15" s="37" t="s">
        <v>217</v>
      </c>
      <c r="H15" s="36" t="s">
        <v>167</v>
      </c>
      <c r="I15" s="36" t="s">
        <v>69</v>
      </c>
      <c r="J15" s="36" t="s">
        <v>71</v>
      </c>
      <c r="K15" s="36" t="s">
        <v>69</v>
      </c>
      <c r="L15" s="36" t="s">
        <v>71</v>
      </c>
      <c r="M15" s="36" t="s">
        <v>69</v>
      </c>
      <c r="N15" s="36" t="s">
        <v>71</v>
      </c>
      <c r="O15" s="36" t="s">
        <v>69</v>
      </c>
      <c r="P15" s="36" t="s">
        <v>69</v>
      </c>
      <c r="Q15" s="36" t="s">
        <v>69</v>
      </c>
      <c r="R15" s="36" t="s">
        <v>69</v>
      </c>
      <c r="S15" s="36" t="s">
        <v>69</v>
      </c>
      <c r="T15" s="36" t="s">
        <v>69</v>
      </c>
      <c r="U15" s="36" t="s">
        <v>69</v>
      </c>
      <c r="V15" s="36" t="s">
        <v>69</v>
      </c>
      <c r="W15" s="36" t="s">
        <v>69</v>
      </c>
      <c r="X15" s="36" t="s">
        <v>80</v>
      </c>
      <c r="Y15" s="36" t="s">
        <v>80</v>
      </c>
      <c r="Z15" s="36" t="s">
        <v>80</v>
      </c>
      <c r="AA15" s="36" t="s">
        <v>69</v>
      </c>
      <c r="AB15" s="36" t="s">
        <v>71</v>
      </c>
      <c r="AC15" s="36" t="s">
        <v>69</v>
      </c>
      <c r="AD15" s="36" t="s">
        <v>71</v>
      </c>
      <c r="AE15" s="36" t="s">
        <v>69</v>
      </c>
      <c r="AF15" s="36" t="s">
        <v>69</v>
      </c>
      <c r="AG15" s="36" t="s">
        <v>69</v>
      </c>
      <c r="AH15" s="36" t="s">
        <v>71</v>
      </c>
      <c r="AI15" s="36" t="s">
        <v>69</v>
      </c>
      <c r="AJ15" s="36" t="s">
        <v>71</v>
      </c>
      <c r="AK15" s="36" t="s">
        <v>69</v>
      </c>
      <c r="AL15" s="36" t="s">
        <v>71</v>
      </c>
      <c r="AM15" s="36" t="s">
        <v>69</v>
      </c>
      <c r="AN15" s="36" t="s">
        <v>80</v>
      </c>
      <c r="AO15" s="36" t="s">
        <v>69</v>
      </c>
      <c r="AP15" s="36" t="s">
        <v>69</v>
      </c>
      <c r="AQ15" s="36" t="s">
        <v>80</v>
      </c>
      <c r="AR15" s="36" t="s">
        <v>69</v>
      </c>
      <c r="AS15" s="36" t="s">
        <v>69</v>
      </c>
      <c r="AT15" s="36" t="s">
        <v>71</v>
      </c>
      <c r="AU15" s="36" t="s">
        <v>69</v>
      </c>
    </row>
    <row r="16" spans="1:66" s="38" customFormat="1" ht="12.5" x14ac:dyDescent="0.25">
      <c r="A16" s="35">
        <v>43616.485690636575</v>
      </c>
      <c r="B16" s="36" t="s">
        <v>218</v>
      </c>
      <c r="C16" s="36" t="s">
        <v>70</v>
      </c>
      <c r="D16" s="36" t="s">
        <v>219</v>
      </c>
      <c r="E16" s="36">
        <v>200500849</v>
      </c>
      <c r="F16" s="36" t="s">
        <v>220</v>
      </c>
      <c r="G16" s="37" t="s">
        <v>221</v>
      </c>
      <c r="H16" s="36" t="s">
        <v>167</v>
      </c>
      <c r="AV16" s="36" t="s">
        <v>69</v>
      </c>
      <c r="AW16" s="36" t="s">
        <v>69</v>
      </c>
      <c r="AX16" s="36" t="s">
        <v>69</v>
      </c>
      <c r="AY16" s="36" t="s">
        <v>69</v>
      </c>
      <c r="AZ16" s="36" t="s">
        <v>69</v>
      </c>
      <c r="BA16" s="36" t="s">
        <v>69</v>
      </c>
      <c r="BB16" s="36" t="s">
        <v>69</v>
      </c>
      <c r="BC16" s="36" t="s">
        <v>69</v>
      </c>
      <c r="BD16" s="36" t="s">
        <v>69</v>
      </c>
      <c r="BE16" s="36" t="s">
        <v>69</v>
      </c>
      <c r="BF16" s="36" t="s">
        <v>69</v>
      </c>
      <c r="BG16" s="36" t="s">
        <v>69</v>
      </c>
      <c r="BH16" s="36" t="s">
        <v>69</v>
      </c>
      <c r="BI16" s="36" t="s">
        <v>69</v>
      </c>
      <c r="BJ16" s="36" t="s">
        <v>69</v>
      </c>
      <c r="BK16" s="36" t="s">
        <v>69</v>
      </c>
      <c r="BL16" s="36" t="s">
        <v>69</v>
      </c>
      <c r="BM16" s="36" t="s">
        <v>69</v>
      </c>
    </row>
    <row r="17" spans="1:72" s="38" customFormat="1" ht="12.5" x14ac:dyDescent="0.25">
      <c r="A17" s="35">
        <v>43616.416159363427</v>
      </c>
      <c r="B17" s="36" t="s">
        <v>222</v>
      </c>
      <c r="C17" s="36" t="s">
        <v>70</v>
      </c>
      <c r="D17" s="36" t="s">
        <v>223</v>
      </c>
      <c r="E17" s="36">
        <v>200500879</v>
      </c>
      <c r="F17" s="36" t="s">
        <v>224</v>
      </c>
      <c r="G17" s="37" t="s">
        <v>225</v>
      </c>
      <c r="H17" s="36" t="s">
        <v>167</v>
      </c>
      <c r="I17" s="36" t="s">
        <v>71</v>
      </c>
      <c r="J17" s="36" t="s">
        <v>71</v>
      </c>
      <c r="K17" s="36" t="s">
        <v>71</v>
      </c>
      <c r="L17" s="36" t="s">
        <v>71</v>
      </c>
      <c r="M17" s="36" t="s">
        <v>69</v>
      </c>
      <c r="N17" s="36" t="s">
        <v>69</v>
      </c>
      <c r="O17" s="36" t="s">
        <v>69</v>
      </c>
      <c r="P17" s="36" t="s">
        <v>69</v>
      </c>
      <c r="Q17" s="36" t="s">
        <v>69</v>
      </c>
      <c r="R17" s="36" t="s">
        <v>69</v>
      </c>
      <c r="S17" s="36" t="s">
        <v>69</v>
      </c>
      <c r="T17" s="36" t="s">
        <v>69</v>
      </c>
      <c r="U17" s="36" t="s">
        <v>69</v>
      </c>
      <c r="V17" s="36" t="s">
        <v>69</v>
      </c>
      <c r="W17" s="36" t="s">
        <v>69</v>
      </c>
      <c r="X17" s="36" t="s">
        <v>69</v>
      </c>
      <c r="Y17" s="36" t="s">
        <v>69</v>
      </c>
      <c r="Z17" s="36" t="s">
        <v>69</v>
      </c>
      <c r="AA17" s="36" t="s">
        <v>69</v>
      </c>
      <c r="AB17" s="36" t="s">
        <v>69</v>
      </c>
      <c r="AC17" s="36" t="s">
        <v>69</v>
      </c>
      <c r="AD17" s="36" t="s">
        <v>69</v>
      </c>
      <c r="AE17" s="36" t="s">
        <v>69</v>
      </c>
      <c r="AF17" s="36" t="s">
        <v>69</v>
      </c>
      <c r="AG17" s="36" t="s">
        <v>69</v>
      </c>
      <c r="AH17" s="36" t="s">
        <v>69</v>
      </c>
      <c r="AI17" s="36" t="s">
        <v>69</v>
      </c>
      <c r="AJ17" s="36" t="s">
        <v>69</v>
      </c>
      <c r="AK17" s="36" t="s">
        <v>69</v>
      </c>
      <c r="AL17" s="36" t="s">
        <v>69</v>
      </c>
      <c r="AM17" s="36" t="s">
        <v>71</v>
      </c>
      <c r="AN17" s="36" t="s">
        <v>71</v>
      </c>
      <c r="AO17" s="36" t="s">
        <v>71</v>
      </c>
      <c r="AP17" s="36" t="s">
        <v>69</v>
      </c>
      <c r="AQ17" s="36" t="s">
        <v>69</v>
      </c>
      <c r="AR17" s="36" t="s">
        <v>71</v>
      </c>
      <c r="AS17" s="36" t="s">
        <v>71</v>
      </c>
      <c r="AT17" s="36" t="s">
        <v>69</v>
      </c>
      <c r="AU17" s="36" t="s">
        <v>69</v>
      </c>
      <c r="BN17" s="36" t="s">
        <v>226</v>
      </c>
    </row>
    <row r="18" spans="1:72" s="38" customFormat="1" ht="12.5" x14ac:dyDescent="0.25">
      <c r="A18" s="35">
        <v>43616.639361689813</v>
      </c>
      <c r="B18" s="36" t="s">
        <v>227</v>
      </c>
      <c r="C18" s="36" t="s">
        <v>70</v>
      </c>
      <c r="D18" s="36" t="s">
        <v>228</v>
      </c>
      <c r="E18" s="36">
        <v>200501457</v>
      </c>
      <c r="F18" s="36" t="s">
        <v>229</v>
      </c>
      <c r="G18" s="37" t="s">
        <v>230</v>
      </c>
      <c r="H18" s="36" t="s">
        <v>167</v>
      </c>
      <c r="AV18" s="36" t="s">
        <v>69</v>
      </c>
      <c r="AW18" s="36" t="s">
        <v>71</v>
      </c>
      <c r="AX18" s="36" t="s">
        <v>69</v>
      </c>
      <c r="AY18" s="36" t="s">
        <v>69</v>
      </c>
      <c r="AZ18" s="36" t="s">
        <v>69</v>
      </c>
      <c r="BA18" s="36" t="s">
        <v>69</v>
      </c>
      <c r="BB18" s="36" t="s">
        <v>69</v>
      </c>
      <c r="BC18" s="36" t="s">
        <v>69</v>
      </c>
      <c r="BD18" s="36" t="s">
        <v>69</v>
      </c>
      <c r="BE18" s="36" t="s">
        <v>69</v>
      </c>
      <c r="BF18" s="36" t="s">
        <v>69</v>
      </c>
      <c r="BG18" s="36" t="s">
        <v>69</v>
      </c>
      <c r="BH18" s="36" t="s">
        <v>69</v>
      </c>
      <c r="BI18" s="36" t="s">
        <v>71</v>
      </c>
      <c r="BJ18" s="36" t="s">
        <v>71</v>
      </c>
      <c r="BK18" s="36" t="s">
        <v>69</v>
      </c>
      <c r="BL18" s="36" t="s">
        <v>69</v>
      </c>
      <c r="BM18" s="36" t="s">
        <v>71</v>
      </c>
    </row>
    <row r="19" spans="1:72" s="38" customFormat="1" ht="12.5" x14ac:dyDescent="0.25">
      <c r="A19" s="35">
        <v>43592.432361747684</v>
      </c>
      <c r="B19" s="36" t="s">
        <v>231</v>
      </c>
      <c r="C19" s="36" t="s">
        <v>70</v>
      </c>
      <c r="D19" s="36" t="s">
        <v>232</v>
      </c>
      <c r="E19" s="36">
        <v>200500040</v>
      </c>
      <c r="F19" s="36" t="s">
        <v>233</v>
      </c>
      <c r="G19" s="37" t="s">
        <v>234</v>
      </c>
      <c r="H19" s="36" t="s">
        <v>167</v>
      </c>
      <c r="I19" s="36" t="s">
        <v>71</v>
      </c>
      <c r="J19" s="36" t="s">
        <v>71</v>
      </c>
      <c r="K19" s="36" t="s">
        <v>71</v>
      </c>
      <c r="L19" s="36" t="s">
        <v>71</v>
      </c>
      <c r="M19" s="36" t="s">
        <v>69</v>
      </c>
      <c r="N19" s="36" t="s">
        <v>69</v>
      </c>
      <c r="O19" s="36" t="s">
        <v>69</v>
      </c>
      <c r="P19" s="36" t="s">
        <v>69</v>
      </c>
      <c r="Q19" s="36" t="s">
        <v>69</v>
      </c>
      <c r="R19" s="36" t="s">
        <v>69</v>
      </c>
      <c r="S19" s="36" t="s">
        <v>69</v>
      </c>
      <c r="T19" s="36" t="s">
        <v>69</v>
      </c>
      <c r="U19" s="36" t="s">
        <v>71</v>
      </c>
      <c r="V19" s="36" t="s">
        <v>71</v>
      </c>
      <c r="W19" s="36" t="s">
        <v>71</v>
      </c>
      <c r="X19" s="36" t="s">
        <v>71</v>
      </c>
      <c r="Y19" s="36" t="s">
        <v>71</v>
      </c>
      <c r="Z19" s="36" t="s">
        <v>71</v>
      </c>
      <c r="AA19" s="36" t="s">
        <v>69</v>
      </c>
      <c r="AB19" s="36" t="s">
        <v>69</v>
      </c>
      <c r="AC19" s="36" t="s">
        <v>69</v>
      </c>
      <c r="AD19" s="36" t="s">
        <v>69</v>
      </c>
      <c r="AE19" s="36" t="s">
        <v>69</v>
      </c>
      <c r="AF19" s="36" t="s">
        <v>69</v>
      </c>
      <c r="AG19" s="36" t="s">
        <v>69</v>
      </c>
      <c r="AH19" s="36" t="s">
        <v>69</v>
      </c>
      <c r="AI19" s="36" t="s">
        <v>69</v>
      </c>
      <c r="AJ19" s="36" t="s">
        <v>69</v>
      </c>
      <c r="AK19" s="36" t="s">
        <v>69</v>
      </c>
      <c r="AL19" s="36" t="s">
        <v>69</v>
      </c>
      <c r="AM19" s="36" t="s">
        <v>71</v>
      </c>
      <c r="AN19" s="36" t="s">
        <v>71</v>
      </c>
      <c r="AO19" s="36" t="s">
        <v>71</v>
      </c>
      <c r="AP19" s="36" t="s">
        <v>71</v>
      </c>
      <c r="AQ19" s="36" t="s">
        <v>71</v>
      </c>
      <c r="AR19" s="36" t="s">
        <v>71</v>
      </c>
      <c r="AS19" s="36" t="s">
        <v>71</v>
      </c>
      <c r="AT19" s="36" t="s">
        <v>71</v>
      </c>
      <c r="AU19" s="36" t="s">
        <v>71</v>
      </c>
      <c r="BN19" s="36" t="s">
        <v>235</v>
      </c>
    </row>
    <row r="20" spans="1:72" s="38" customFormat="1" ht="12.5" x14ac:dyDescent="0.25">
      <c r="A20" s="35">
        <v>43616.474050543984</v>
      </c>
      <c r="B20" s="36" t="s">
        <v>236</v>
      </c>
      <c r="C20" s="36" t="s">
        <v>70</v>
      </c>
      <c r="D20" s="36" t="s">
        <v>237</v>
      </c>
      <c r="E20" s="36">
        <v>200501322</v>
      </c>
      <c r="F20" s="36" t="s">
        <v>238</v>
      </c>
      <c r="G20" s="37" t="s">
        <v>239</v>
      </c>
      <c r="H20" s="36" t="s">
        <v>167</v>
      </c>
      <c r="J20" s="36" t="s">
        <v>104</v>
      </c>
      <c r="AV20" s="36" t="s">
        <v>69</v>
      </c>
      <c r="AW20" s="36" t="s">
        <v>69</v>
      </c>
      <c r="AX20" s="36" t="s">
        <v>69</v>
      </c>
      <c r="AY20" s="36" t="s">
        <v>69</v>
      </c>
      <c r="AZ20" s="36" t="s">
        <v>69</v>
      </c>
      <c r="BA20" s="36" t="s">
        <v>69</v>
      </c>
      <c r="BB20" s="36" t="s">
        <v>69</v>
      </c>
      <c r="BC20" s="36" t="s">
        <v>69</v>
      </c>
      <c r="BD20" s="36" t="s">
        <v>69</v>
      </c>
      <c r="BE20" s="36" t="s">
        <v>69</v>
      </c>
      <c r="BF20" s="36" t="s">
        <v>69</v>
      </c>
      <c r="BG20" s="36" t="s">
        <v>69</v>
      </c>
      <c r="BH20" s="36" t="s">
        <v>69</v>
      </c>
      <c r="BI20" s="36" t="s">
        <v>69</v>
      </c>
      <c r="BJ20" s="36" t="s">
        <v>69</v>
      </c>
      <c r="BK20" s="36" t="s">
        <v>69</v>
      </c>
      <c r="BL20" s="36" t="s">
        <v>69</v>
      </c>
      <c r="BM20" s="36" t="s">
        <v>69</v>
      </c>
      <c r="BN20" s="36" t="s">
        <v>240</v>
      </c>
    </row>
    <row r="21" spans="1:72" s="38" customFormat="1" ht="12.5" x14ac:dyDescent="0.25">
      <c r="A21" s="35">
        <v>43616.463222766208</v>
      </c>
      <c r="B21" s="36" t="s">
        <v>241</v>
      </c>
      <c r="C21" s="36" t="s">
        <v>161</v>
      </c>
      <c r="D21" s="36" t="s">
        <v>242</v>
      </c>
      <c r="E21" s="36">
        <v>200500033</v>
      </c>
      <c r="F21" s="36" t="s">
        <v>243</v>
      </c>
      <c r="G21" s="37" t="s">
        <v>244</v>
      </c>
      <c r="H21" s="36" t="s">
        <v>167</v>
      </c>
      <c r="I21" s="36" t="s">
        <v>71</v>
      </c>
      <c r="J21" s="36" t="s">
        <v>69</v>
      </c>
      <c r="K21" s="36" t="s">
        <v>69</v>
      </c>
      <c r="L21" s="36" t="s">
        <v>69</v>
      </c>
      <c r="M21" s="36" t="s">
        <v>69</v>
      </c>
      <c r="N21" s="36" t="s">
        <v>69</v>
      </c>
      <c r="O21" s="36" t="s">
        <v>69</v>
      </c>
      <c r="P21" s="36" t="s">
        <v>69</v>
      </c>
      <c r="Q21" s="36" t="s">
        <v>69</v>
      </c>
      <c r="R21" s="36" t="s">
        <v>71</v>
      </c>
      <c r="S21" s="36" t="s">
        <v>69</v>
      </c>
      <c r="T21" s="36" t="s">
        <v>69</v>
      </c>
      <c r="U21" s="36" t="s">
        <v>71</v>
      </c>
      <c r="V21" s="36" t="s">
        <v>71</v>
      </c>
      <c r="W21" s="36" t="s">
        <v>69</v>
      </c>
      <c r="X21" s="36" t="s">
        <v>71</v>
      </c>
      <c r="Y21" s="36" t="s">
        <v>71</v>
      </c>
      <c r="Z21" s="36" t="s">
        <v>71</v>
      </c>
      <c r="AA21" s="36" t="s">
        <v>71</v>
      </c>
      <c r="AB21" s="36" t="s">
        <v>71</v>
      </c>
      <c r="AC21" s="36" t="s">
        <v>71</v>
      </c>
      <c r="AD21" s="36" t="s">
        <v>71</v>
      </c>
      <c r="AE21" s="36" t="s">
        <v>71</v>
      </c>
      <c r="AF21" s="36" t="s">
        <v>71</v>
      </c>
      <c r="AG21" s="36" t="s">
        <v>71</v>
      </c>
      <c r="AH21" s="36" t="s">
        <v>71</v>
      </c>
      <c r="AI21" s="36" t="s">
        <v>71</v>
      </c>
      <c r="AJ21" s="36" t="s">
        <v>71</v>
      </c>
      <c r="AK21" s="36" t="s">
        <v>71</v>
      </c>
      <c r="AL21" s="36" t="s">
        <v>71</v>
      </c>
      <c r="AM21" s="36" t="s">
        <v>71</v>
      </c>
      <c r="AN21" s="36" t="s">
        <v>71</v>
      </c>
      <c r="AO21" s="36" t="s">
        <v>71</v>
      </c>
      <c r="AP21" s="36" t="s">
        <v>71</v>
      </c>
      <c r="AQ21" s="36" t="s">
        <v>71</v>
      </c>
      <c r="AR21" s="36" t="s">
        <v>71</v>
      </c>
      <c r="AS21" s="36" t="s">
        <v>71</v>
      </c>
      <c r="AT21" s="36" t="s">
        <v>71</v>
      </c>
      <c r="AU21" s="36" t="s">
        <v>71</v>
      </c>
    </row>
    <row r="22" spans="1:72" s="38" customFormat="1" ht="12.5" x14ac:dyDescent="0.25">
      <c r="A22" s="35">
        <v>43618.946839583332</v>
      </c>
      <c r="B22" s="36" t="s">
        <v>245</v>
      </c>
      <c r="C22" s="36" t="s">
        <v>161</v>
      </c>
      <c r="D22" s="36" t="s">
        <v>246</v>
      </c>
      <c r="E22" s="36">
        <v>200501574</v>
      </c>
      <c r="F22" s="36" t="s">
        <v>247</v>
      </c>
      <c r="G22" s="37" t="s">
        <v>248</v>
      </c>
      <c r="H22" s="36" t="s">
        <v>167</v>
      </c>
      <c r="I22" s="36" t="s">
        <v>71</v>
      </c>
      <c r="J22" s="36" t="s">
        <v>71</v>
      </c>
      <c r="K22" s="36" t="s">
        <v>71</v>
      </c>
      <c r="L22" s="36" t="s">
        <v>71</v>
      </c>
      <c r="M22" s="36" t="s">
        <v>71</v>
      </c>
      <c r="N22" s="36" t="s">
        <v>71</v>
      </c>
      <c r="O22" s="36" t="s">
        <v>71</v>
      </c>
      <c r="P22" s="36" t="s">
        <v>71</v>
      </c>
      <c r="Q22" s="36" t="s">
        <v>71</v>
      </c>
      <c r="R22" s="36" t="s">
        <v>71</v>
      </c>
      <c r="S22" s="36" t="s">
        <v>71</v>
      </c>
      <c r="T22" s="36" t="s">
        <v>71</v>
      </c>
      <c r="U22" s="36" t="s">
        <v>71</v>
      </c>
      <c r="V22" s="36" t="s">
        <v>71</v>
      </c>
      <c r="W22" s="36" t="s">
        <v>69</v>
      </c>
      <c r="X22" s="36" t="s">
        <v>71</v>
      </c>
      <c r="Y22" s="36" t="s">
        <v>71</v>
      </c>
      <c r="Z22" s="36" t="s">
        <v>71</v>
      </c>
      <c r="AA22" s="36" t="s">
        <v>71</v>
      </c>
      <c r="AB22" s="36" t="s">
        <v>71</v>
      </c>
      <c r="AC22" s="36" t="s">
        <v>69</v>
      </c>
      <c r="AD22" s="36" t="s">
        <v>71</v>
      </c>
      <c r="AE22" s="36" t="s">
        <v>71</v>
      </c>
      <c r="AF22" s="36" t="s">
        <v>71</v>
      </c>
      <c r="AG22" s="36" t="s">
        <v>71</v>
      </c>
      <c r="AH22" s="36" t="s">
        <v>71</v>
      </c>
      <c r="AI22" s="36" t="s">
        <v>71</v>
      </c>
      <c r="AJ22" s="36" t="s">
        <v>71</v>
      </c>
      <c r="AK22" s="36" t="s">
        <v>71</v>
      </c>
      <c r="AL22" s="36" t="s">
        <v>71</v>
      </c>
      <c r="AM22" s="36" t="s">
        <v>71</v>
      </c>
      <c r="AN22" s="36" t="s">
        <v>71</v>
      </c>
      <c r="AO22" s="36" t="s">
        <v>71</v>
      </c>
      <c r="AP22" s="36" t="s">
        <v>71</v>
      </c>
      <c r="AQ22" s="36" t="s">
        <v>71</v>
      </c>
      <c r="AR22" s="36" t="s">
        <v>71</v>
      </c>
      <c r="AS22" s="36" t="s">
        <v>71</v>
      </c>
      <c r="AT22" s="36" t="s">
        <v>71</v>
      </c>
      <c r="AU22" s="36" t="s">
        <v>71</v>
      </c>
      <c r="AV22" s="36" t="s">
        <v>69</v>
      </c>
      <c r="AW22" s="36" t="s">
        <v>69</v>
      </c>
      <c r="AX22" s="36" t="s">
        <v>69</v>
      </c>
      <c r="AY22" s="36" t="s">
        <v>69</v>
      </c>
      <c r="AZ22" s="36" t="s">
        <v>69</v>
      </c>
      <c r="BA22" s="36" t="s">
        <v>71</v>
      </c>
      <c r="BB22" s="36" t="s">
        <v>69</v>
      </c>
      <c r="BC22" s="36" t="s">
        <v>71</v>
      </c>
      <c r="BD22" s="36" t="s">
        <v>69</v>
      </c>
      <c r="BE22" s="36" t="s">
        <v>69</v>
      </c>
      <c r="BF22" s="36" t="s">
        <v>69</v>
      </c>
      <c r="BG22" s="36" t="s">
        <v>69</v>
      </c>
      <c r="BH22" s="36" t="s">
        <v>69</v>
      </c>
      <c r="BI22" s="36" t="s">
        <v>69</v>
      </c>
      <c r="BJ22" s="36" t="s">
        <v>71</v>
      </c>
      <c r="BK22" s="36" t="s">
        <v>69</v>
      </c>
      <c r="BL22" s="36" t="s">
        <v>71</v>
      </c>
      <c r="BM22" s="36" t="s">
        <v>69</v>
      </c>
    </row>
    <row r="23" spans="1:72" s="38" customFormat="1" ht="12.5" x14ac:dyDescent="0.25">
      <c r="A23" s="35">
        <v>43616.593577638894</v>
      </c>
      <c r="B23" s="36" t="s">
        <v>249</v>
      </c>
      <c r="C23" s="36" t="s">
        <v>161</v>
      </c>
      <c r="D23" s="36" t="s">
        <v>250</v>
      </c>
      <c r="E23" s="36">
        <v>200500096</v>
      </c>
      <c r="F23" s="36" t="s">
        <v>251</v>
      </c>
      <c r="G23" s="37" t="s">
        <v>252</v>
      </c>
      <c r="H23" s="36" t="s">
        <v>167</v>
      </c>
      <c r="I23" s="36" t="s">
        <v>80</v>
      </c>
      <c r="J23" s="36" t="s">
        <v>80</v>
      </c>
      <c r="K23" s="36" t="s">
        <v>71</v>
      </c>
      <c r="L23" s="36" t="s">
        <v>80</v>
      </c>
      <c r="M23" s="36" t="s">
        <v>71</v>
      </c>
      <c r="N23" s="36" t="s">
        <v>80</v>
      </c>
      <c r="O23" s="36" t="s">
        <v>71</v>
      </c>
      <c r="P23" s="36" t="s">
        <v>71</v>
      </c>
      <c r="Q23" s="36" t="s">
        <v>71</v>
      </c>
      <c r="R23" s="36" t="s">
        <v>80</v>
      </c>
      <c r="S23" s="36" t="s">
        <v>71</v>
      </c>
      <c r="T23" s="36" t="s">
        <v>71</v>
      </c>
      <c r="U23" s="36" t="s">
        <v>71</v>
      </c>
      <c r="V23" s="36" t="s">
        <v>71</v>
      </c>
      <c r="W23" s="36" t="s">
        <v>71</v>
      </c>
      <c r="X23" s="36" t="s">
        <v>80</v>
      </c>
      <c r="Y23" s="36" t="s">
        <v>71</v>
      </c>
      <c r="Z23" s="36" t="s">
        <v>71</v>
      </c>
      <c r="AA23" s="36" t="s">
        <v>71</v>
      </c>
      <c r="AB23" s="36" t="s">
        <v>71</v>
      </c>
      <c r="AC23" s="36" t="s">
        <v>80</v>
      </c>
      <c r="AD23" s="36" t="s">
        <v>71</v>
      </c>
      <c r="AE23" s="36" t="s">
        <v>71</v>
      </c>
      <c r="AF23" s="36" t="s">
        <v>80</v>
      </c>
      <c r="AG23" s="36" t="s">
        <v>71</v>
      </c>
      <c r="AH23" s="36" t="s">
        <v>71</v>
      </c>
      <c r="AI23" s="36" t="s">
        <v>71</v>
      </c>
      <c r="AJ23" s="36" t="s">
        <v>80</v>
      </c>
      <c r="AK23" s="36" t="s">
        <v>71</v>
      </c>
      <c r="AL23" s="36" t="s">
        <v>80</v>
      </c>
      <c r="AM23" s="36" t="s">
        <v>71</v>
      </c>
      <c r="AN23" s="36" t="s">
        <v>71</v>
      </c>
      <c r="AO23" s="36" t="s">
        <v>80</v>
      </c>
      <c r="AP23" s="36" t="s">
        <v>80</v>
      </c>
      <c r="AQ23" s="36" t="s">
        <v>71</v>
      </c>
      <c r="AR23" s="36" t="s">
        <v>80</v>
      </c>
      <c r="AS23" s="36" t="s">
        <v>71</v>
      </c>
      <c r="AT23" s="36" t="s">
        <v>71</v>
      </c>
      <c r="AU23" s="36" t="s">
        <v>80</v>
      </c>
      <c r="BN23" s="36" t="s">
        <v>253</v>
      </c>
    </row>
    <row r="24" spans="1:72" s="38" customFormat="1" ht="12.5" x14ac:dyDescent="0.25">
      <c r="A24" s="35">
        <v>43616.443936666663</v>
      </c>
      <c r="B24" s="36" t="s">
        <v>254</v>
      </c>
      <c r="C24" s="36" t="s">
        <v>161</v>
      </c>
      <c r="D24" s="36" t="s">
        <v>255</v>
      </c>
      <c r="E24" s="36">
        <v>500097</v>
      </c>
      <c r="F24" s="36" t="s">
        <v>256</v>
      </c>
      <c r="G24" s="37" t="s">
        <v>257</v>
      </c>
      <c r="H24" s="36" t="s">
        <v>167</v>
      </c>
      <c r="I24" s="36" t="s">
        <v>105</v>
      </c>
      <c r="J24" s="36" t="s">
        <v>105</v>
      </c>
      <c r="K24" s="36" t="s">
        <v>105</v>
      </c>
      <c r="L24" s="36" t="s">
        <v>105</v>
      </c>
      <c r="M24" s="36" t="s">
        <v>105</v>
      </c>
      <c r="N24" s="36" t="s">
        <v>105</v>
      </c>
      <c r="O24" s="36" t="s">
        <v>105</v>
      </c>
      <c r="P24" s="36" t="s">
        <v>105</v>
      </c>
      <c r="Q24" s="36" t="s">
        <v>80</v>
      </c>
      <c r="R24" s="36" t="s">
        <v>80</v>
      </c>
      <c r="S24" s="36" t="s">
        <v>80</v>
      </c>
      <c r="T24" s="36" t="s">
        <v>80</v>
      </c>
      <c r="U24" s="36" t="s">
        <v>105</v>
      </c>
      <c r="V24" s="36" t="s">
        <v>80</v>
      </c>
      <c r="W24" s="36" t="s">
        <v>80</v>
      </c>
      <c r="X24" s="36" t="s">
        <v>71</v>
      </c>
      <c r="Y24" s="36" t="s">
        <v>80</v>
      </c>
      <c r="Z24" s="36" t="s">
        <v>80</v>
      </c>
      <c r="AA24" s="36" t="s">
        <v>80</v>
      </c>
      <c r="AB24" s="36" t="s">
        <v>80</v>
      </c>
      <c r="AC24" s="36" t="s">
        <v>80</v>
      </c>
      <c r="AD24" s="36" t="s">
        <v>80</v>
      </c>
      <c r="AE24" s="36" t="s">
        <v>80</v>
      </c>
      <c r="AF24" s="36" t="s">
        <v>80</v>
      </c>
      <c r="AG24" s="36" t="s">
        <v>71</v>
      </c>
      <c r="AH24" s="36" t="s">
        <v>80</v>
      </c>
      <c r="AI24" s="36" t="s">
        <v>71</v>
      </c>
      <c r="AJ24" s="36" t="s">
        <v>71</v>
      </c>
      <c r="AK24" s="36" t="s">
        <v>71</v>
      </c>
      <c r="AL24" s="36" t="s">
        <v>80</v>
      </c>
      <c r="AM24" s="36" t="s">
        <v>80</v>
      </c>
      <c r="AN24" s="36" t="s">
        <v>80</v>
      </c>
      <c r="AO24" s="36" t="s">
        <v>71</v>
      </c>
      <c r="AP24" s="36" t="s">
        <v>69</v>
      </c>
      <c r="AQ24" s="36" t="s">
        <v>80</v>
      </c>
      <c r="AR24" s="36" t="s">
        <v>69</v>
      </c>
      <c r="AS24" s="36" t="s">
        <v>80</v>
      </c>
      <c r="AT24" s="36" t="s">
        <v>71</v>
      </c>
      <c r="AU24" s="36" t="s">
        <v>104</v>
      </c>
      <c r="BN24" s="36" t="s">
        <v>258</v>
      </c>
    </row>
    <row r="25" spans="1:72" s="38" customFormat="1" ht="12.5" x14ac:dyDescent="0.25">
      <c r="A25" s="35">
        <v>43615.566269664356</v>
      </c>
      <c r="B25" s="36" t="s">
        <v>259</v>
      </c>
      <c r="C25" s="36" t="s">
        <v>161</v>
      </c>
      <c r="D25" s="36" t="s">
        <v>260</v>
      </c>
      <c r="E25" s="36">
        <v>200500265</v>
      </c>
      <c r="F25" s="36" t="s">
        <v>261</v>
      </c>
      <c r="G25" s="36" t="s">
        <v>262</v>
      </c>
      <c r="H25" s="36" t="s">
        <v>167</v>
      </c>
      <c r="I25" s="36" t="s">
        <v>69</v>
      </c>
      <c r="J25" s="36" t="s">
        <v>69</v>
      </c>
      <c r="K25" s="36" t="s">
        <v>69</v>
      </c>
      <c r="L25" s="36" t="s">
        <v>69</v>
      </c>
      <c r="M25" s="36" t="s">
        <v>69</v>
      </c>
      <c r="N25" s="36" t="s">
        <v>69</v>
      </c>
      <c r="O25" s="36" t="s">
        <v>69</v>
      </c>
      <c r="P25" s="36" t="s">
        <v>69</v>
      </c>
      <c r="Q25" s="36" t="s">
        <v>69</v>
      </c>
      <c r="R25" s="36" t="s">
        <v>71</v>
      </c>
      <c r="S25" s="36" t="s">
        <v>69</v>
      </c>
      <c r="T25" s="36" t="s">
        <v>69</v>
      </c>
      <c r="U25" s="36" t="s">
        <v>69</v>
      </c>
      <c r="V25" s="36" t="s">
        <v>69</v>
      </c>
      <c r="W25" s="36" t="s">
        <v>69</v>
      </c>
      <c r="X25" s="36" t="s">
        <v>69</v>
      </c>
      <c r="Y25" s="36" t="s">
        <v>71</v>
      </c>
      <c r="Z25" s="36" t="s">
        <v>69</v>
      </c>
      <c r="AA25" s="36" t="s">
        <v>69</v>
      </c>
      <c r="AB25" s="36" t="s">
        <v>69</v>
      </c>
      <c r="AC25" s="36" t="s">
        <v>69</v>
      </c>
      <c r="AD25" s="36" t="s">
        <v>69</v>
      </c>
      <c r="AE25" s="36" t="s">
        <v>71</v>
      </c>
      <c r="AF25" s="36" t="s">
        <v>69</v>
      </c>
      <c r="AG25" s="36" t="s">
        <v>69</v>
      </c>
      <c r="AH25" s="36" t="s">
        <v>69</v>
      </c>
      <c r="AI25" s="36" t="s">
        <v>69</v>
      </c>
      <c r="AJ25" s="36" t="s">
        <v>69</v>
      </c>
      <c r="AK25" s="36" t="s">
        <v>69</v>
      </c>
      <c r="AL25" s="36" t="s">
        <v>69</v>
      </c>
      <c r="AM25" s="36" t="s">
        <v>71</v>
      </c>
      <c r="AN25" s="36" t="s">
        <v>71</v>
      </c>
      <c r="AO25" s="36" t="s">
        <v>71</v>
      </c>
      <c r="AP25" s="36" t="s">
        <v>69</v>
      </c>
      <c r="AQ25" s="36" t="s">
        <v>71</v>
      </c>
      <c r="AR25" s="36" t="s">
        <v>69</v>
      </c>
      <c r="AS25" s="36" t="s">
        <v>71</v>
      </c>
      <c r="AT25" s="36" t="s">
        <v>69</v>
      </c>
      <c r="AU25" s="36" t="s">
        <v>69</v>
      </c>
    </row>
    <row r="26" spans="1:72" s="38" customFormat="1" ht="12.5" x14ac:dyDescent="0.25">
      <c r="A26" s="35">
        <v>43616.344764988426</v>
      </c>
      <c r="B26" s="36" t="s">
        <v>263</v>
      </c>
      <c r="C26" s="36" t="s">
        <v>161</v>
      </c>
      <c r="D26" s="36" t="s">
        <v>264</v>
      </c>
      <c r="E26" s="36">
        <v>200501582</v>
      </c>
      <c r="F26" s="36" t="s">
        <v>265</v>
      </c>
      <c r="G26" s="37" t="s">
        <v>266</v>
      </c>
      <c r="H26" s="36" t="s">
        <v>167</v>
      </c>
      <c r="I26" s="36" t="s">
        <v>69</v>
      </c>
      <c r="J26" s="36" t="s">
        <v>69</v>
      </c>
      <c r="K26" s="36" t="s">
        <v>69</v>
      </c>
      <c r="L26" s="36" t="s">
        <v>69</v>
      </c>
      <c r="M26" s="36" t="s">
        <v>69</v>
      </c>
      <c r="N26" s="36" t="s">
        <v>69</v>
      </c>
      <c r="O26" s="36" t="s">
        <v>69</v>
      </c>
      <c r="P26" s="36" t="s">
        <v>69</v>
      </c>
      <c r="Q26" s="36" t="s">
        <v>69</v>
      </c>
      <c r="R26" s="36" t="s">
        <v>69</v>
      </c>
      <c r="S26" s="36" t="s">
        <v>69</v>
      </c>
      <c r="T26" s="36" t="s">
        <v>69</v>
      </c>
      <c r="U26" s="36" t="s">
        <v>69</v>
      </c>
      <c r="V26" s="36" t="s">
        <v>69</v>
      </c>
      <c r="W26" s="36" t="s">
        <v>69</v>
      </c>
      <c r="X26" s="36" t="s">
        <v>69</v>
      </c>
      <c r="Y26" s="36" t="s">
        <v>69</v>
      </c>
      <c r="Z26" s="36" t="s">
        <v>69</v>
      </c>
      <c r="AA26" s="36" t="s">
        <v>69</v>
      </c>
      <c r="AB26" s="36" t="s">
        <v>69</v>
      </c>
      <c r="AC26" s="36" t="s">
        <v>69</v>
      </c>
      <c r="AD26" s="36" t="s">
        <v>69</v>
      </c>
      <c r="AE26" s="36" t="s">
        <v>69</v>
      </c>
      <c r="AF26" s="36" t="s">
        <v>69</v>
      </c>
      <c r="AG26" s="36" t="s">
        <v>69</v>
      </c>
      <c r="AH26" s="36" t="s">
        <v>69</v>
      </c>
      <c r="AI26" s="36" t="s">
        <v>69</v>
      </c>
      <c r="AJ26" s="36" t="s">
        <v>69</v>
      </c>
      <c r="AK26" s="36" t="s">
        <v>69</v>
      </c>
      <c r="AL26" s="36" t="s">
        <v>69</v>
      </c>
      <c r="AM26" s="36" t="s">
        <v>69</v>
      </c>
      <c r="AN26" s="36" t="s">
        <v>69</v>
      </c>
      <c r="AO26" s="36" t="s">
        <v>69</v>
      </c>
      <c r="AP26" s="36" t="s">
        <v>69</v>
      </c>
      <c r="AQ26" s="36" t="s">
        <v>69</v>
      </c>
      <c r="AR26" s="36" t="s">
        <v>69</v>
      </c>
      <c r="AS26" s="36" t="s">
        <v>69</v>
      </c>
      <c r="AT26" s="36" t="s">
        <v>69</v>
      </c>
      <c r="AU26" s="36" t="s">
        <v>69</v>
      </c>
      <c r="AV26" s="36" t="s">
        <v>69</v>
      </c>
      <c r="AW26" s="36" t="s">
        <v>69</v>
      </c>
      <c r="AX26" s="36" t="s">
        <v>69</v>
      </c>
      <c r="AY26" s="36" t="s">
        <v>69</v>
      </c>
      <c r="AZ26" s="36" t="s">
        <v>69</v>
      </c>
      <c r="BA26" s="36" t="s">
        <v>69</v>
      </c>
      <c r="BB26" s="36" t="s">
        <v>69</v>
      </c>
      <c r="BC26" s="36" t="s">
        <v>69</v>
      </c>
      <c r="BD26" s="36" t="s">
        <v>69</v>
      </c>
      <c r="BE26" s="36" t="s">
        <v>69</v>
      </c>
      <c r="BF26" s="36" t="s">
        <v>69</v>
      </c>
      <c r="BG26" s="36" t="s">
        <v>69</v>
      </c>
      <c r="BH26" s="36" t="s">
        <v>69</v>
      </c>
      <c r="BI26" s="36" t="s">
        <v>69</v>
      </c>
      <c r="BJ26" s="36" t="s">
        <v>69</v>
      </c>
      <c r="BK26" s="36" t="s">
        <v>69</v>
      </c>
      <c r="BL26" s="36" t="s">
        <v>69</v>
      </c>
      <c r="BM26" s="36" t="s">
        <v>69</v>
      </c>
    </row>
    <row r="27" spans="1:72" s="38" customFormat="1" ht="12.5" x14ac:dyDescent="0.25">
      <c r="A27" s="35">
        <v>43616.347149652778</v>
      </c>
      <c r="B27" s="36" t="s">
        <v>263</v>
      </c>
      <c r="C27" s="36" t="s">
        <v>161</v>
      </c>
      <c r="D27" s="36" t="s">
        <v>264</v>
      </c>
      <c r="E27" s="36">
        <v>200501581</v>
      </c>
      <c r="F27" s="36" t="s">
        <v>265</v>
      </c>
      <c r="G27" s="37" t="s">
        <v>266</v>
      </c>
      <c r="H27" s="36" t="s">
        <v>167</v>
      </c>
      <c r="I27" s="36" t="s">
        <v>69</v>
      </c>
      <c r="J27" s="36" t="s">
        <v>69</v>
      </c>
      <c r="K27" s="36" t="s">
        <v>69</v>
      </c>
      <c r="L27" s="36" t="s">
        <v>69</v>
      </c>
      <c r="M27" s="36" t="s">
        <v>69</v>
      </c>
      <c r="N27" s="36" t="s">
        <v>69</v>
      </c>
      <c r="O27" s="36" t="s">
        <v>69</v>
      </c>
      <c r="P27" s="36" t="s">
        <v>69</v>
      </c>
      <c r="Q27" s="36" t="s">
        <v>69</v>
      </c>
      <c r="R27" s="36" t="s">
        <v>69</v>
      </c>
      <c r="S27" s="36" t="s">
        <v>69</v>
      </c>
      <c r="T27" s="36" t="s">
        <v>69</v>
      </c>
      <c r="U27" s="36" t="s">
        <v>69</v>
      </c>
      <c r="V27" s="36" t="s">
        <v>69</v>
      </c>
      <c r="W27" s="36" t="s">
        <v>69</v>
      </c>
      <c r="X27" s="36" t="s">
        <v>69</v>
      </c>
      <c r="Y27" s="36" t="s">
        <v>69</v>
      </c>
      <c r="Z27" s="36" t="s">
        <v>69</v>
      </c>
      <c r="AA27" s="36" t="s">
        <v>69</v>
      </c>
      <c r="AB27" s="36" t="s">
        <v>69</v>
      </c>
      <c r="AC27" s="36" t="s">
        <v>69</v>
      </c>
      <c r="AD27" s="36" t="s">
        <v>69</v>
      </c>
      <c r="AE27" s="36" t="s">
        <v>69</v>
      </c>
      <c r="AF27" s="36" t="s">
        <v>69</v>
      </c>
      <c r="AG27" s="36" t="s">
        <v>69</v>
      </c>
      <c r="AH27" s="36" t="s">
        <v>69</v>
      </c>
      <c r="AI27" s="36" t="s">
        <v>69</v>
      </c>
      <c r="AJ27" s="36" t="s">
        <v>69</v>
      </c>
      <c r="AK27" s="36" t="s">
        <v>69</v>
      </c>
      <c r="AL27" s="36" t="s">
        <v>69</v>
      </c>
      <c r="AM27" s="36" t="s">
        <v>69</v>
      </c>
      <c r="AN27" s="36" t="s">
        <v>69</v>
      </c>
      <c r="AO27" s="36" t="s">
        <v>69</v>
      </c>
      <c r="AP27" s="36" t="s">
        <v>69</v>
      </c>
      <c r="AQ27" s="36" t="s">
        <v>69</v>
      </c>
      <c r="AR27" s="36" t="s">
        <v>69</v>
      </c>
      <c r="AS27" s="36" t="s">
        <v>69</v>
      </c>
      <c r="AT27" s="36" t="s">
        <v>69</v>
      </c>
      <c r="AU27" s="36" t="s">
        <v>69</v>
      </c>
      <c r="AV27" s="36" t="s">
        <v>69</v>
      </c>
      <c r="AW27" s="36" t="s">
        <v>69</v>
      </c>
      <c r="AX27" s="36" t="s">
        <v>69</v>
      </c>
      <c r="AY27" s="36" t="s">
        <v>69</v>
      </c>
      <c r="AZ27" s="36" t="s">
        <v>69</v>
      </c>
      <c r="BA27" s="36" t="s">
        <v>69</v>
      </c>
      <c r="BB27" s="36" t="s">
        <v>69</v>
      </c>
      <c r="BC27" s="36" t="s">
        <v>69</v>
      </c>
      <c r="BD27" s="36" t="s">
        <v>69</v>
      </c>
      <c r="BE27" s="36" t="s">
        <v>69</v>
      </c>
      <c r="BF27" s="36" t="s">
        <v>69</v>
      </c>
      <c r="BG27" s="36" t="s">
        <v>69</v>
      </c>
      <c r="BH27" s="36" t="s">
        <v>69</v>
      </c>
      <c r="BI27" s="36" t="s">
        <v>69</v>
      </c>
      <c r="BJ27" s="36" t="s">
        <v>69</v>
      </c>
      <c r="BK27" s="36" t="s">
        <v>69</v>
      </c>
      <c r="BL27" s="36" t="s">
        <v>69</v>
      </c>
      <c r="BM27" s="36" t="s">
        <v>69</v>
      </c>
      <c r="BN27" s="36" t="s">
        <v>267</v>
      </c>
    </row>
    <row r="28" spans="1:72" s="38" customFormat="1" ht="12.5" x14ac:dyDescent="0.25">
      <c r="A28" s="35">
        <v>43623.430630486109</v>
      </c>
      <c r="B28" s="36" t="s">
        <v>268</v>
      </c>
      <c r="C28" s="36" t="s">
        <v>161</v>
      </c>
      <c r="D28" s="36" t="s">
        <v>269</v>
      </c>
      <c r="E28" s="36">
        <v>200500403</v>
      </c>
      <c r="F28" s="36" t="s">
        <v>270</v>
      </c>
      <c r="G28" s="37" t="s">
        <v>271</v>
      </c>
      <c r="H28" s="36" t="s">
        <v>167</v>
      </c>
      <c r="I28" s="36" t="s">
        <v>69</v>
      </c>
      <c r="J28" s="36" t="s">
        <v>71</v>
      </c>
      <c r="K28" s="36" t="s">
        <v>69</v>
      </c>
      <c r="L28" s="36" t="s">
        <v>69</v>
      </c>
      <c r="M28" s="36" t="s">
        <v>69</v>
      </c>
      <c r="N28" s="36" t="s">
        <v>69</v>
      </c>
      <c r="O28" s="36" t="s">
        <v>69</v>
      </c>
      <c r="P28" s="36" t="s">
        <v>71</v>
      </c>
      <c r="Q28" s="36" t="s">
        <v>69</v>
      </c>
      <c r="R28" s="36" t="s">
        <v>71</v>
      </c>
      <c r="S28" s="36" t="s">
        <v>69</v>
      </c>
      <c r="T28" s="36" t="s">
        <v>71</v>
      </c>
      <c r="U28" s="36" t="s">
        <v>69</v>
      </c>
      <c r="V28" s="36" t="s">
        <v>105</v>
      </c>
      <c r="W28" s="36" t="s">
        <v>69</v>
      </c>
      <c r="X28" s="36" t="s">
        <v>80</v>
      </c>
      <c r="Y28" s="36" t="s">
        <v>80</v>
      </c>
      <c r="Z28" s="36" t="s">
        <v>69</v>
      </c>
      <c r="AA28" s="36" t="s">
        <v>69</v>
      </c>
      <c r="AB28" s="36" t="s">
        <v>104</v>
      </c>
      <c r="AC28" s="36" t="s">
        <v>69</v>
      </c>
      <c r="AD28" s="36" t="s">
        <v>69</v>
      </c>
      <c r="AE28" s="36" t="s">
        <v>80</v>
      </c>
      <c r="AF28" s="36" t="s">
        <v>69</v>
      </c>
      <c r="AG28" s="36" t="s">
        <v>69</v>
      </c>
      <c r="AH28" s="36" t="s">
        <v>104</v>
      </c>
      <c r="AI28" s="36" t="s">
        <v>105</v>
      </c>
      <c r="AJ28" s="36" t="s">
        <v>69</v>
      </c>
      <c r="AK28" s="36" t="s">
        <v>80</v>
      </c>
      <c r="AL28" s="36" t="s">
        <v>69</v>
      </c>
      <c r="AM28" s="36" t="s">
        <v>69</v>
      </c>
      <c r="AN28" s="36" t="s">
        <v>104</v>
      </c>
      <c r="AO28" s="36" t="s">
        <v>104</v>
      </c>
      <c r="AP28" s="36" t="s">
        <v>71</v>
      </c>
      <c r="AQ28" s="36" t="s">
        <v>71</v>
      </c>
      <c r="AR28" s="36" t="s">
        <v>69</v>
      </c>
      <c r="AS28" s="36" t="s">
        <v>71</v>
      </c>
      <c r="AT28" s="36" t="s">
        <v>69</v>
      </c>
      <c r="AU28" s="36" t="s">
        <v>80</v>
      </c>
      <c r="BN28" s="36" t="s">
        <v>272</v>
      </c>
    </row>
    <row r="29" spans="1:72" s="38" customFormat="1" ht="12.5" x14ac:dyDescent="0.25">
      <c r="A29" s="35">
        <v>43623.550210810186</v>
      </c>
      <c r="B29" s="36" t="s">
        <v>273</v>
      </c>
      <c r="C29" s="36" t="s">
        <v>161</v>
      </c>
      <c r="D29" s="36" t="s">
        <v>274</v>
      </c>
      <c r="E29" s="36">
        <v>200500449</v>
      </c>
      <c r="F29" s="36" t="s">
        <v>276</v>
      </c>
      <c r="G29" s="37" t="s">
        <v>275</v>
      </c>
      <c r="H29" s="36" t="s">
        <v>167</v>
      </c>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6" t="s">
        <v>69</v>
      </c>
      <c r="AW29" s="36" t="s">
        <v>69</v>
      </c>
      <c r="AX29" s="36" t="s">
        <v>69</v>
      </c>
      <c r="AY29" s="36" t="s">
        <v>69</v>
      </c>
      <c r="AZ29" s="36" t="s">
        <v>69</v>
      </c>
      <c r="BA29" s="36" t="s">
        <v>69</v>
      </c>
      <c r="BB29" s="36" t="s">
        <v>69</v>
      </c>
      <c r="BC29" s="36" t="s">
        <v>69</v>
      </c>
      <c r="BD29" s="36" t="s">
        <v>69</v>
      </c>
      <c r="BE29" s="36" t="s">
        <v>69</v>
      </c>
      <c r="BF29" s="36" t="s">
        <v>69</v>
      </c>
      <c r="BG29" s="36" t="s">
        <v>69</v>
      </c>
      <c r="BH29" s="36" t="s">
        <v>69</v>
      </c>
      <c r="BI29" s="36" t="s">
        <v>69</v>
      </c>
      <c r="BJ29" s="36" t="s">
        <v>69</v>
      </c>
      <c r="BK29" s="36" t="s">
        <v>69</v>
      </c>
      <c r="BL29" s="36" t="s">
        <v>69</v>
      </c>
      <c r="BM29" s="36" t="s">
        <v>69</v>
      </c>
      <c r="BN29" s="36" t="s">
        <v>277</v>
      </c>
      <c r="BO29" s="39"/>
      <c r="BP29" s="39"/>
      <c r="BQ29" s="39"/>
      <c r="BR29" s="39"/>
      <c r="BS29" s="39"/>
      <c r="BT29" s="39"/>
    </row>
    <row r="30" spans="1:72" s="38" customFormat="1" ht="12.5" x14ac:dyDescent="0.25">
      <c r="A30" s="35">
        <v>43616.323840428246</v>
      </c>
      <c r="B30" s="36" t="s">
        <v>278</v>
      </c>
      <c r="C30" s="36" t="s">
        <v>161</v>
      </c>
      <c r="D30" s="36" t="s">
        <v>279</v>
      </c>
      <c r="E30" s="36">
        <v>200500508</v>
      </c>
      <c r="F30" s="36" t="s">
        <v>280</v>
      </c>
      <c r="G30" s="37" t="s">
        <v>281</v>
      </c>
      <c r="H30" s="36" t="s">
        <v>167</v>
      </c>
      <c r="I30" s="36" t="s">
        <v>80</v>
      </c>
      <c r="J30" s="36" t="s">
        <v>80</v>
      </c>
      <c r="K30" s="36" t="s">
        <v>80</v>
      </c>
      <c r="L30" s="36" t="s">
        <v>80</v>
      </c>
      <c r="M30" s="36" t="s">
        <v>80</v>
      </c>
      <c r="N30" s="36" t="s">
        <v>80</v>
      </c>
      <c r="O30" s="36" t="s">
        <v>80</v>
      </c>
      <c r="P30" s="36" t="s">
        <v>80</v>
      </c>
      <c r="Q30" s="36" t="s">
        <v>80</v>
      </c>
      <c r="R30" s="36" t="s">
        <v>80</v>
      </c>
      <c r="S30" s="36" t="s">
        <v>80</v>
      </c>
      <c r="T30" s="36" t="s">
        <v>80</v>
      </c>
      <c r="U30" s="36" t="s">
        <v>80</v>
      </c>
      <c r="V30" s="36" t="s">
        <v>80</v>
      </c>
      <c r="W30" s="36" t="s">
        <v>80</v>
      </c>
      <c r="X30" s="36" t="s">
        <v>80</v>
      </c>
      <c r="Y30" s="36" t="s">
        <v>80</v>
      </c>
      <c r="Z30" s="36" t="s">
        <v>80</v>
      </c>
      <c r="AA30" s="36" t="s">
        <v>80</v>
      </c>
      <c r="AB30" s="36" t="s">
        <v>80</v>
      </c>
      <c r="AC30" s="36" t="s">
        <v>80</v>
      </c>
      <c r="AD30" s="36" t="s">
        <v>80</v>
      </c>
      <c r="AE30" s="36" t="s">
        <v>80</v>
      </c>
      <c r="AF30" s="36" t="s">
        <v>80</v>
      </c>
      <c r="AG30" s="36" t="s">
        <v>80</v>
      </c>
      <c r="AH30" s="36" t="s">
        <v>80</v>
      </c>
      <c r="AI30" s="36" t="s">
        <v>80</v>
      </c>
      <c r="AJ30" s="36" t="s">
        <v>80</v>
      </c>
      <c r="AK30" s="36" t="s">
        <v>80</v>
      </c>
      <c r="AL30" s="36" t="s">
        <v>80</v>
      </c>
      <c r="AM30" s="36" t="s">
        <v>80</v>
      </c>
      <c r="AN30" s="36" t="s">
        <v>80</v>
      </c>
      <c r="AO30" s="36" t="s">
        <v>80</v>
      </c>
      <c r="AP30" s="36" t="s">
        <v>80</v>
      </c>
      <c r="AQ30" s="36" t="s">
        <v>80</v>
      </c>
      <c r="AR30" s="36" t="s">
        <v>80</v>
      </c>
      <c r="AS30" s="36" t="s">
        <v>80</v>
      </c>
      <c r="AT30" s="36" t="s">
        <v>80</v>
      </c>
      <c r="AU30" s="36" t="s">
        <v>80</v>
      </c>
    </row>
    <row r="31" spans="1:72" s="38" customFormat="1" ht="12.5" x14ac:dyDescent="0.25">
      <c r="A31" s="35">
        <v>43616.463208657406</v>
      </c>
      <c r="B31" s="36" t="s">
        <v>282</v>
      </c>
      <c r="C31" s="36" t="s">
        <v>161</v>
      </c>
      <c r="D31" s="36" t="s">
        <v>283</v>
      </c>
      <c r="E31" s="36">
        <v>200500571</v>
      </c>
      <c r="F31" s="36" t="s">
        <v>284</v>
      </c>
      <c r="G31" s="37" t="s">
        <v>285</v>
      </c>
      <c r="H31" s="36" t="s">
        <v>167</v>
      </c>
      <c r="I31" s="36" t="s">
        <v>80</v>
      </c>
      <c r="J31" s="36" t="s">
        <v>80</v>
      </c>
      <c r="K31" s="36" t="s">
        <v>80</v>
      </c>
      <c r="L31" s="36" t="s">
        <v>80</v>
      </c>
      <c r="M31" s="36" t="s">
        <v>71</v>
      </c>
      <c r="N31" s="36" t="s">
        <v>80</v>
      </c>
      <c r="O31" s="36" t="s">
        <v>80</v>
      </c>
      <c r="P31" s="36" t="s">
        <v>80</v>
      </c>
      <c r="Q31" s="36" t="s">
        <v>80</v>
      </c>
      <c r="R31" s="36" t="s">
        <v>80</v>
      </c>
      <c r="S31" s="36" t="s">
        <v>80</v>
      </c>
      <c r="T31" s="36" t="s">
        <v>80</v>
      </c>
      <c r="U31" s="36" t="s">
        <v>71</v>
      </c>
      <c r="V31" s="36" t="s">
        <v>69</v>
      </c>
      <c r="W31" s="36" t="s">
        <v>69</v>
      </c>
      <c r="X31" s="36" t="s">
        <v>71</v>
      </c>
      <c r="Y31" s="36" t="s">
        <v>69</v>
      </c>
      <c r="Z31" s="36" t="s">
        <v>69</v>
      </c>
      <c r="AA31" s="36" t="s">
        <v>69</v>
      </c>
      <c r="AB31" s="36" t="s">
        <v>69</v>
      </c>
      <c r="AC31" s="36" t="s">
        <v>69</v>
      </c>
      <c r="AD31" s="36" t="s">
        <v>71</v>
      </c>
      <c r="AE31" s="36" t="s">
        <v>69</v>
      </c>
      <c r="AF31" s="36" t="s">
        <v>69</v>
      </c>
      <c r="AG31" s="36" t="s">
        <v>69</v>
      </c>
      <c r="AH31" s="36" t="s">
        <v>71</v>
      </c>
      <c r="AI31" s="36" t="s">
        <v>69</v>
      </c>
      <c r="AJ31" s="36" t="s">
        <v>71</v>
      </c>
      <c r="AK31" s="36" t="s">
        <v>69</v>
      </c>
      <c r="AL31" s="36" t="s">
        <v>71</v>
      </c>
      <c r="AM31" s="36" t="s">
        <v>69</v>
      </c>
      <c r="AN31" s="36" t="s">
        <v>69</v>
      </c>
      <c r="AO31" s="36" t="s">
        <v>71</v>
      </c>
      <c r="AP31" s="36" t="s">
        <v>69</v>
      </c>
      <c r="AQ31" s="36" t="s">
        <v>71</v>
      </c>
      <c r="AR31" s="36" t="s">
        <v>69</v>
      </c>
      <c r="AS31" s="36" t="s">
        <v>69</v>
      </c>
      <c r="AT31" s="36" t="s">
        <v>69</v>
      </c>
      <c r="AU31" s="36" t="s">
        <v>71</v>
      </c>
      <c r="BN31" s="36" t="s">
        <v>286</v>
      </c>
    </row>
    <row r="32" spans="1:72" s="38" customFormat="1" ht="12.5" x14ac:dyDescent="0.25">
      <c r="A32" s="35">
        <v>43617.814593750001</v>
      </c>
      <c r="B32" s="36" t="s">
        <v>287</v>
      </c>
      <c r="C32" s="36" t="s">
        <v>161</v>
      </c>
      <c r="D32" s="36" t="s">
        <v>288</v>
      </c>
      <c r="E32" s="36">
        <v>200500582</v>
      </c>
      <c r="F32" s="36" t="s">
        <v>289</v>
      </c>
      <c r="G32" s="37" t="s">
        <v>290</v>
      </c>
      <c r="H32" s="36" t="s">
        <v>167</v>
      </c>
      <c r="AV32" s="36" t="s">
        <v>80</v>
      </c>
      <c r="AW32" s="36" t="s">
        <v>80</v>
      </c>
      <c r="AX32" s="36" t="s">
        <v>71</v>
      </c>
      <c r="AY32" s="36" t="s">
        <v>71</v>
      </c>
      <c r="AZ32" s="36" t="s">
        <v>80</v>
      </c>
      <c r="BA32" s="36" t="s">
        <v>80</v>
      </c>
      <c r="BB32" s="36" t="s">
        <v>71</v>
      </c>
      <c r="BC32" s="36" t="s">
        <v>105</v>
      </c>
      <c r="BD32" s="36" t="s">
        <v>69</v>
      </c>
      <c r="BE32" s="36" t="s">
        <v>80</v>
      </c>
      <c r="BF32" s="36" t="s">
        <v>105</v>
      </c>
      <c r="BG32" s="36" t="s">
        <v>69</v>
      </c>
      <c r="BH32" s="36" t="s">
        <v>69</v>
      </c>
      <c r="BI32" s="36" t="s">
        <v>105</v>
      </c>
      <c r="BJ32" s="36" t="s">
        <v>69</v>
      </c>
      <c r="BK32" s="36" t="s">
        <v>69</v>
      </c>
      <c r="BL32" s="36" t="s">
        <v>80</v>
      </c>
      <c r="BM32" s="36" t="s">
        <v>69</v>
      </c>
      <c r="BN32" s="36" t="s">
        <v>291</v>
      </c>
    </row>
    <row r="33" spans="1:66" s="38" customFormat="1" ht="12.5" x14ac:dyDescent="0.25">
      <c r="A33" s="35">
        <v>43615.559029166667</v>
      </c>
      <c r="B33" s="36" t="s">
        <v>292</v>
      </c>
      <c r="C33" s="36" t="s">
        <v>161</v>
      </c>
      <c r="D33" s="36" t="s">
        <v>293</v>
      </c>
      <c r="E33" s="36">
        <v>200500680</v>
      </c>
      <c r="F33" s="36" t="s">
        <v>294</v>
      </c>
      <c r="G33" s="37" t="s">
        <v>295</v>
      </c>
      <c r="H33" s="36" t="s">
        <v>167</v>
      </c>
      <c r="I33" s="36" t="s">
        <v>80</v>
      </c>
      <c r="J33" s="36" t="s">
        <v>80</v>
      </c>
      <c r="K33" s="36" t="s">
        <v>80</v>
      </c>
      <c r="L33" s="36" t="s">
        <v>71</v>
      </c>
      <c r="M33" s="36" t="s">
        <v>80</v>
      </c>
      <c r="N33" s="36" t="s">
        <v>80</v>
      </c>
      <c r="O33" s="36" t="s">
        <v>71</v>
      </c>
      <c r="P33" s="36" t="s">
        <v>71</v>
      </c>
      <c r="Q33" s="36" t="s">
        <v>80</v>
      </c>
      <c r="R33" s="36" t="s">
        <v>71</v>
      </c>
      <c r="S33" s="36" t="s">
        <v>69</v>
      </c>
      <c r="T33" s="36" t="s">
        <v>80</v>
      </c>
      <c r="U33" s="36" t="s">
        <v>80</v>
      </c>
      <c r="V33" s="36" t="s">
        <v>80</v>
      </c>
      <c r="W33" s="36" t="s">
        <v>71</v>
      </c>
      <c r="X33" s="36" t="s">
        <v>71</v>
      </c>
      <c r="Y33" s="36" t="s">
        <v>80</v>
      </c>
      <c r="Z33" s="36" t="s">
        <v>80</v>
      </c>
      <c r="AA33" s="36" t="s">
        <v>71</v>
      </c>
      <c r="AB33" s="36" t="s">
        <v>80</v>
      </c>
      <c r="AC33" s="36" t="s">
        <v>71</v>
      </c>
      <c r="AD33" s="36" t="s">
        <v>80</v>
      </c>
      <c r="AE33" s="36" t="s">
        <v>71</v>
      </c>
      <c r="AF33" s="36" t="s">
        <v>80</v>
      </c>
      <c r="AG33" s="36" t="s">
        <v>69</v>
      </c>
      <c r="AH33" s="36" t="s">
        <v>80</v>
      </c>
      <c r="AI33" s="36" t="s">
        <v>71</v>
      </c>
      <c r="AJ33" s="36" t="s">
        <v>80</v>
      </c>
      <c r="AK33" s="36" t="s">
        <v>71</v>
      </c>
      <c r="AL33" s="36" t="s">
        <v>69</v>
      </c>
      <c r="AM33" s="36" t="s">
        <v>71</v>
      </c>
      <c r="AN33" s="36" t="s">
        <v>80</v>
      </c>
      <c r="AO33" s="36" t="s">
        <v>80</v>
      </c>
      <c r="AP33" s="36" t="s">
        <v>80</v>
      </c>
      <c r="AQ33" s="36" t="s">
        <v>80</v>
      </c>
      <c r="AR33" s="36" t="s">
        <v>80</v>
      </c>
      <c r="AS33" s="36" t="s">
        <v>71</v>
      </c>
      <c r="AT33" s="36" t="s">
        <v>80</v>
      </c>
      <c r="AU33" s="36" t="s">
        <v>80</v>
      </c>
      <c r="BN33" s="36" t="s">
        <v>296</v>
      </c>
    </row>
    <row r="34" spans="1:66" s="38" customFormat="1" ht="12.5" x14ac:dyDescent="0.25">
      <c r="A34" s="35">
        <v>43614.345955567129</v>
      </c>
      <c r="B34" s="36" t="s">
        <v>297</v>
      </c>
      <c r="C34" s="36" t="s">
        <v>161</v>
      </c>
      <c r="D34" s="36" t="s">
        <v>298</v>
      </c>
      <c r="E34" s="36">
        <v>200500730</v>
      </c>
      <c r="F34" s="36" t="s">
        <v>299</v>
      </c>
      <c r="G34" s="37" t="s">
        <v>300</v>
      </c>
      <c r="H34" s="36" t="s">
        <v>167</v>
      </c>
      <c r="I34" s="36" t="s">
        <v>71</v>
      </c>
      <c r="J34" s="36" t="s">
        <v>71</v>
      </c>
      <c r="K34" s="36" t="s">
        <v>71</v>
      </c>
      <c r="L34" s="36" t="s">
        <v>71</v>
      </c>
      <c r="M34" s="36" t="s">
        <v>80</v>
      </c>
      <c r="N34" s="36" t="s">
        <v>71</v>
      </c>
      <c r="O34" s="36" t="s">
        <v>71</v>
      </c>
      <c r="P34" s="36" t="s">
        <v>80</v>
      </c>
      <c r="Q34" s="36" t="s">
        <v>71</v>
      </c>
      <c r="R34" s="36" t="s">
        <v>71</v>
      </c>
      <c r="S34" s="36" t="s">
        <v>71</v>
      </c>
      <c r="T34" s="36" t="s">
        <v>71</v>
      </c>
      <c r="U34" s="36" t="s">
        <v>71</v>
      </c>
      <c r="V34" s="36" t="s">
        <v>80</v>
      </c>
      <c r="W34" s="36" t="s">
        <v>80</v>
      </c>
      <c r="X34" s="36" t="s">
        <v>71</v>
      </c>
      <c r="Y34" s="36" t="s">
        <v>80</v>
      </c>
      <c r="Z34" s="36" t="s">
        <v>80</v>
      </c>
      <c r="AA34" s="36" t="s">
        <v>71</v>
      </c>
      <c r="AB34" s="36" t="s">
        <v>71</v>
      </c>
      <c r="AC34" s="36" t="s">
        <v>80</v>
      </c>
      <c r="AD34" s="36" t="s">
        <v>71</v>
      </c>
      <c r="AE34" s="36" t="s">
        <v>71</v>
      </c>
      <c r="AF34" s="36" t="s">
        <v>71</v>
      </c>
      <c r="AG34" s="36" t="s">
        <v>71</v>
      </c>
      <c r="AH34" s="36" t="s">
        <v>71</v>
      </c>
      <c r="AI34" s="36" t="s">
        <v>80</v>
      </c>
      <c r="AJ34" s="36" t="s">
        <v>71</v>
      </c>
      <c r="AK34" s="36" t="s">
        <v>71</v>
      </c>
      <c r="AL34" s="36" t="s">
        <v>71</v>
      </c>
      <c r="AM34" s="36" t="s">
        <v>71</v>
      </c>
      <c r="AN34" s="36" t="s">
        <v>80</v>
      </c>
      <c r="AO34" s="36" t="s">
        <v>105</v>
      </c>
      <c r="AP34" s="36" t="s">
        <v>71</v>
      </c>
      <c r="AQ34" s="36" t="s">
        <v>80</v>
      </c>
      <c r="AR34" s="36" t="s">
        <v>71</v>
      </c>
      <c r="AS34" s="36" t="s">
        <v>71</v>
      </c>
      <c r="AT34" s="36" t="s">
        <v>71</v>
      </c>
      <c r="AU34" s="36" t="s">
        <v>80</v>
      </c>
      <c r="BN34" s="36" t="s">
        <v>301</v>
      </c>
    </row>
    <row r="35" spans="1:66" s="38" customFormat="1" ht="12.5" x14ac:dyDescent="0.25">
      <c r="A35" s="35">
        <v>43616.420909907407</v>
      </c>
      <c r="B35" s="36" t="s">
        <v>302</v>
      </c>
      <c r="C35" s="36" t="s">
        <v>161</v>
      </c>
      <c r="D35" s="36" t="s">
        <v>305</v>
      </c>
      <c r="E35" s="36">
        <v>200500861</v>
      </c>
      <c r="F35" s="36" t="s">
        <v>303</v>
      </c>
      <c r="G35" s="37" t="s">
        <v>304</v>
      </c>
      <c r="H35" s="36" t="s">
        <v>167</v>
      </c>
      <c r="J35" s="36" t="s">
        <v>71</v>
      </c>
      <c r="K35" s="36" t="s">
        <v>69</v>
      </c>
      <c r="L35" s="36" t="s">
        <v>71</v>
      </c>
      <c r="M35" s="36" t="s">
        <v>69</v>
      </c>
      <c r="N35" s="36" t="s">
        <v>71</v>
      </c>
      <c r="O35" s="36" t="s">
        <v>71</v>
      </c>
      <c r="P35" s="36" t="s">
        <v>71</v>
      </c>
      <c r="Q35" s="36" t="s">
        <v>69</v>
      </c>
      <c r="R35" s="36" t="s">
        <v>69</v>
      </c>
      <c r="S35" s="36" t="s">
        <v>71</v>
      </c>
      <c r="T35" s="36" t="s">
        <v>69</v>
      </c>
      <c r="U35" s="36" t="s">
        <v>71</v>
      </c>
      <c r="V35" s="36" t="s">
        <v>69</v>
      </c>
      <c r="X35" s="36" t="s">
        <v>71</v>
      </c>
      <c r="Y35" s="36" t="s">
        <v>69</v>
      </c>
      <c r="Z35" s="36" t="s">
        <v>69</v>
      </c>
      <c r="AA35" s="36" t="s">
        <v>69</v>
      </c>
      <c r="AB35" s="36" t="s">
        <v>69</v>
      </c>
      <c r="AC35" s="36" t="s">
        <v>71</v>
      </c>
      <c r="AD35" s="36" t="s">
        <v>71</v>
      </c>
      <c r="AE35" s="36" t="s">
        <v>69</v>
      </c>
      <c r="AF35" s="36" t="s">
        <v>69</v>
      </c>
      <c r="AG35" s="36" t="s">
        <v>69</v>
      </c>
      <c r="AH35" s="36" t="s">
        <v>71</v>
      </c>
      <c r="AI35" s="36" t="s">
        <v>71</v>
      </c>
      <c r="AJ35" s="36" t="s">
        <v>69</v>
      </c>
      <c r="AK35" s="36" t="s">
        <v>69</v>
      </c>
      <c r="AL35" s="36" t="s">
        <v>69</v>
      </c>
      <c r="AM35" s="36" t="s">
        <v>69</v>
      </c>
      <c r="AN35" s="36" t="s">
        <v>71</v>
      </c>
      <c r="AO35" s="36" t="s">
        <v>69</v>
      </c>
      <c r="AP35" s="36" t="s">
        <v>69</v>
      </c>
      <c r="AQ35" s="36" t="s">
        <v>69</v>
      </c>
      <c r="AR35" s="36" t="s">
        <v>69</v>
      </c>
      <c r="AS35" s="36" t="s">
        <v>69</v>
      </c>
      <c r="AT35" s="36" t="s">
        <v>69</v>
      </c>
      <c r="AU35" s="36" t="s">
        <v>69</v>
      </c>
    </row>
    <row r="36" spans="1:66" s="38" customFormat="1" ht="12.5" x14ac:dyDescent="0.25">
      <c r="A36" s="35">
        <v>43616.43560005787</v>
      </c>
      <c r="B36" s="36" t="s">
        <v>306</v>
      </c>
      <c r="C36" s="36" t="s">
        <v>161</v>
      </c>
      <c r="D36" s="36" t="s">
        <v>307</v>
      </c>
      <c r="E36" s="36">
        <v>200500886</v>
      </c>
      <c r="F36" s="36" t="s">
        <v>308</v>
      </c>
      <c r="G36" s="37" t="s">
        <v>309</v>
      </c>
      <c r="H36" s="36" t="s">
        <v>167</v>
      </c>
      <c r="I36" s="36" t="s">
        <v>71</v>
      </c>
      <c r="J36" s="36" t="s">
        <v>80</v>
      </c>
      <c r="K36" s="36" t="s">
        <v>69</v>
      </c>
      <c r="L36" s="36" t="s">
        <v>69</v>
      </c>
      <c r="M36" s="36" t="s">
        <v>71</v>
      </c>
      <c r="N36" s="36" t="s">
        <v>80</v>
      </c>
      <c r="O36" s="36" t="s">
        <v>69</v>
      </c>
      <c r="P36" s="36" t="s">
        <v>69</v>
      </c>
      <c r="Q36" s="36" t="s">
        <v>69</v>
      </c>
      <c r="R36" s="36" t="s">
        <v>69</v>
      </c>
      <c r="S36" s="36" t="s">
        <v>69</v>
      </c>
      <c r="T36" s="36" t="s">
        <v>69</v>
      </c>
      <c r="U36" s="36" t="s">
        <v>69</v>
      </c>
      <c r="V36" s="36" t="s">
        <v>69</v>
      </c>
      <c r="W36" s="36" t="s">
        <v>71</v>
      </c>
      <c r="X36" s="36" t="s">
        <v>69</v>
      </c>
      <c r="Y36" s="36" t="s">
        <v>69</v>
      </c>
      <c r="Z36" s="36" t="s">
        <v>80</v>
      </c>
      <c r="AA36" s="36" t="s">
        <v>69</v>
      </c>
      <c r="AB36" s="36" t="s">
        <v>69</v>
      </c>
      <c r="AC36" s="36" t="s">
        <v>71</v>
      </c>
      <c r="AD36" s="36" t="s">
        <v>69</v>
      </c>
      <c r="AE36" s="36" t="s">
        <v>69</v>
      </c>
      <c r="AF36" s="36" t="s">
        <v>69</v>
      </c>
      <c r="AG36" s="36" t="s">
        <v>69</v>
      </c>
      <c r="AH36" s="36" t="s">
        <v>69</v>
      </c>
      <c r="AI36" s="36" t="s">
        <v>71</v>
      </c>
      <c r="AJ36" s="36" t="s">
        <v>69</v>
      </c>
      <c r="AK36" s="36" t="s">
        <v>69</v>
      </c>
      <c r="AL36" s="36" t="s">
        <v>80</v>
      </c>
      <c r="AM36" s="36" t="s">
        <v>71</v>
      </c>
      <c r="AN36" s="36" t="s">
        <v>69</v>
      </c>
      <c r="AO36" s="36" t="s">
        <v>71</v>
      </c>
      <c r="AP36" s="36" t="s">
        <v>69</v>
      </c>
      <c r="AQ36" s="36" t="s">
        <v>71</v>
      </c>
      <c r="AR36" s="36" t="s">
        <v>69</v>
      </c>
      <c r="AS36" s="36" t="s">
        <v>80</v>
      </c>
      <c r="AT36" s="36" t="s">
        <v>71</v>
      </c>
      <c r="AU36" s="36" t="s">
        <v>71</v>
      </c>
    </row>
    <row r="37" spans="1:66" s="38" customFormat="1" ht="12.5" x14ac:dyDescent="0.25">
      <c r="A37" s="35">
        <v>43620.370901296294</v>
      </c>
      <c r="B37" s="36" t="s">
        <v>310</v>
      </c>
      <c r="C37" s="36" t="s">
        <v>161</v>
      </c>
      <c r="D37" s="36" t="s">
        <v>311</v>
      </c>
      <c r="E37" s="36">
        <v>200501087</v>
      </c>
      <c r="F37" s="36" t="s">
        <v>312</v>
      </c>
      <c r="G37" s="37" t="s">
        <v>313</v>
      </c>
      <c r="H37" s="36" t="s">
        <v>167</v>
      </c>
      <c r="AV37" s="36" t="s">
        <v>69</v>
      </c>
      <c r="AW37" s="36" t="s">
        <v>69</v>
      </c>
      <c r="AX37" s="36" t="s">
        <v>69</v>
      </c>
      <c r="AY37" s="36" t="s">
        <v>69</v>
      </c>
      <c r="AZ37" s="36" t="s">
        <v>69</v>
      </c>
      <c r="BA37" s="36" t="s">
        <v>71</v>
      </c>
      <c r="BB37" s="36" t="s">
        <v>69</v>
      </c>
      <c r="BC37" s="36" t="s">
        <v>69</v>
      </c>
      <c r="BD37" s="36" t="s">
        <v>69</v>
      </c>
      <c r="BE37" s="36" t="s">
        <v>69</v>
      </c>
      <c r="BF37" s="36" t="s">
        <v>69</v>
      </c>
      <c r="BG37" s="36" t="s">
        <v>69</v>
      </c>
      <c r="BH37" s="36" t="s">
        <v>69</v>
      </c>
      <c r="BI37" s="36" t="s">
        <v>69</v>
      </c>
      <c r="BJ37" s="36" t="s">
        <v>69</v>
      </c>
      <c r="BK37" s="36" t="s">
        <v>69</v>
      </c>
      <c r="BL37" s="36" t="s">
        <v>69</v>
      </c>
      <c r="BM37" s="36" t="s">
        <v>69</v>
      </c>
      <c r="BN37" s="36" t="s">
        <v>314</v>
      </c>
    </row>
    <row r="38" spans="1:66" s="38" customFormat="1" ht="12.5" x14ac:dyDescent="0.25">
      <c r="A38" s="35">
        <v>43616.466847928241</v>
      </c>
      <c r="B38" s="36" t="s">
        <v>315</v>
      </c>
      <c r="C38" s="36" t="s">
        <v>161</v>
      </c>
      <c r="D38" s="36" t="s">
        <v>316</v>
      </c>
      <c r="E38" s="36">
        <v>200501106</v>
      </c>
      <c r="F38" s="36" t="s">
        <v>317</v>
      </c>
      <c r="G38" s="37" t="s">
        <v>318</v>
      </c>
      <c r="H38" s="36" t="s">
        <v>167</v>
      </c>
      <c r="I38" s="36" t="s">
        <v>80</v>
      </c>
      <c r="J38" s="36" t="s">
        <v>69</v>
      </c>
      <c r="K38" s="36" t="s">
        <v>69</v>
      </c>
      <c r="L38" s="36" t="s">
        <v>80</v>
      </c>
      <c r="M38" s="36" t="s">
        <v>71</v>
      </c>
      <c r="N38" s="36" t="s">
        <v>71</v>
      </c>
      <c r="O38" s="36" t="s">
        <v>80</v>
      </c>
      <c r="P38" s="36" t="s">
        <v>71</v>
      </c>
      <c r="Q38" s="36" t="s">
        <v>80</v>
      </c>
      <c r="R38" s="36" t="s">
        <v>80</v>
      </c>
      <c r="S38" s="36" t="s">
        <v>69</v>
      </c>
      <c r="T38" s="36" t="s">
        <v>80</v>
      </c>
      <c r="U38" s="36" t="s">
        <v>69</v>
      </c>
      <c r="V38" s="36" t="s">
        <v>69</v>
      </c>
      <c r="W38" s="36" t="s">
        <v>69</v>
      </c>
      <c r="X38" s="36" t="s">
        <v>69</v>
      </c>
      <c r="Y38" s="36" t="s">
        <v>69</v>
      </c>
      <c r="Z38" s="36" t="s">
        <v>69</v>
      </c>
      <c r="AA38" s="36" t="s">
        <v>69</v>
      </c>
      <c r="AB38" s="36" t="s">
        <v>69</v>
      </c>
      <c r="AC38" s="36" t="s">
        <v>69</v>
      </c>
      <c r="AD38" s="36" t="s">
        <v>69</v>
      </c>
      <c r="AE38" s="36" t="s">
        <v>69</v>
      </c>
      <c r="AF38" s="36" t="s">
        <v>69</v>
      </c>
      <c r="AG38" s="36" t="s">
        <v>69</v>
      </c>
      <c r="AH38" s="36" t="s">
        <v>69</v>
      </c>
      <c r="AI38" s="36" t="s">
        <v>69</v>
      </c>
      <c r="AJ38" s="36" t="s">
        <v>69</v>
      </c>
      <c r="AK38" s="36" t="s">
        <v>69</v>
      </c>
      <c r="AL38" s="36" t="s">
        <v>69</v>
      </c>
      <c r="AM38" s="36" t="s">
        <v>69</v>
      </c>
      <c r="AN38" s="36" t="s">
        <v>71</v>
      </c>
      <c r="AO38" s="36" t="s">
        <v>69</v>
      </c>
      <c r="AP38" s="36" t="s">
        <v>71</v>
      </c>
      <c r="AQ38" s="36" t="s">
        <v>69</v>
      </c>
      <c r="AR38" s="36" t="s">
        <v>71</v>
      </c>
      <c r="AS38" s="36" t="s">
        <v>69</v>
      </c>
      <c r="AU38" s="36" t="s">
        <v>71</v>
      </c>
      <c r="AV38" s="36" t="s">
        <v>69</v>
      </c>
      <c r="AW38" s="36" t="s">
        <v>69</v>
      </c>
      <c r="AX38" s="36" t="s">
        <v>69</v>
      </c>
      <c r="AY38" s="36" t="s">
        <v>69</v>
      </c>
      <c r="AZ38" s="36" t="s">
        <v>69</v>
      </c>
      <c r="BA38" s="36" t="s">
        <v>69</v>
      </c>
      <c r="BB38" s="36" t="s">
        <v>69</v>
      </c>
      <c r="BC38" s="36" t="s">
        <v>69</v>
      </c>
      <c r="BD38" s="36" t="s">
        <v>71</v>
      </c>
      <c r="BE38" s="36" t="s">
        <v>69</v>
      </c>
      <c r="BF38" s="36" t="s">
        <v>69</v>
      </c>
      <c r="BG38" s="36" t="s">
        <v>69</v>
      </c>
      <c r="BH38" s="36" t="s">
        <v>71</v>
      </c>
      <c r="BI38" s="36" t="s">
        <v>69</v>
      </c>
      <c r="BJ38" s="36" t="s">
        <v>69</v>
      </c>
      <c r="BK38" s="36" t="s">
        <v>69</v>
      </c>
      <c r="BL38" s="36" t="s">
        <v>69</v>
      </c>
      <c r="BM38" s="36" t="s">
        <v>69</v>
      </c>
      <c r="BN38" s="36" t="s">
        <v>319</v>
      </c>
    </row>
    <row r="39" spans="1:66" s="38" customFormat="1" ht="12.5" x14ac:dyDescent="0.25">
      <c r="A39" s="35">
        <v>43616.497699988424</v>
      </c>
      <c r="B39" s="36" t="s">
        <v>320</v>
      </c>
      <c r="C39" s="36" t="s">
        <v>161</v>
      </c>
      <c r="D39" s="36" t="s">
        <v>321</v>
      </c>
      <c r="E39" s="36">
        <v>200501109</v>
      </c>
      <c r="F39" s="36" t="s">
        <v>322</v>
      </c>
      <c r="G39" s="37" t="s">
        <v>323</v>
      </c>
      <c r="H39" s="36" t="s">
        <v>167</v>
      </c>
      <c r="I39" s="36" t="s">
        <v>69</v>
      </c>
      <c r="J39" s="36" t="s">
        <v>69</v>
      </c>
      <c r="K39" s="36" t="s">
        <v>69</v>
      </c>
      <c r="L39" s="36" t="s">
        <v>69</v>
      </c>
      <c r="M39" s="36" t="s">
        <v>69</v>
      </c>
      <c r="N39" s="36" t="s">
        <v>69</v>
      </c>
      <c r="O39" s="36" t="s">
        <v>69</v>
      </c>
      <c r="P39" s="36" t="s">
        <v>69</v>
      </c>
      <c r="Q39" s="36" t="s">
        <v>69</v>
      </c>
      <c r="R39" s="36" t="s">
        <v>69</v>
      </c>
      <c r="S39" s="36" t="s">
        <v>69</v>
      </c>
      <c r="T39" s="36" t="s">
        <v>69</v>
      </c>
      <c r="U39" s="36" t="s">
        <v>71</v>
      </c>
      <c r="V39" s="36" t="s">
        <v>71</v>
      </c>
      <c r="W39" s="36" t="s">
        <v>69</v>
      </c>
      <c r="X39" s="36" t="s">
        <v>71</v>
      </c>
      <c r="Y39" s="36" t="s">
        <v>69</v>
      </c>
      <c r="Z39" s="36" t="s">
        <v>69</v>
      </c>
      <c r="AA39" s="36" t="s">
        <v>69</v>
      </c>
      <c r="AB39" s="36" t="s">
        <v>69</v>
      </c>
      <c r="AC39" s="36" t="s">
        <v>69</v>
      </c>
      <c r="AD39" s="36" t="s">
        <v>71</v>
      </c>
      <c r="AE39" s="36" t="s">
        <v>69</v>
      </c>
      <c r="AF39" s="36" t="s">
        <v>69</v>
      </c>
      <c r="AG39" s="36" t="s">
        <v>69</v>
      </c>
      <c r="AH39" s="36" t="s">
        <v>69</v>
      </c>
      <c r="AI39" s="36" t="s">
        <v>69</v>
      </c>
      <c r="AJ39" s="36" t="s">
        <v>69</v>
      </c>
      <c r="AK39" s="36" t="s">
        <v>69</v>
      </c>
      <c r="AL39" s="36" t="s">
        <v>69</v>
      </c>
      <c r="AM39" s="36" t="s">
        <v>69</v>
      </c>
      <c r="AN39" s="36" t="s">
        <v>69</v>
      </c>
      <c r="AO39" s="36" t="s">
        <v>69</v>
      </c>
      <c r="AP39" s="36" t="s">
        <v>69</v>
      </c>
      <c r="AQ39" s="36" t="s">
        <v>69</v>
      </c>
      <c r="AR39" s="36" t="s">
        <v>69</v>
      </c>
      <c r="AS39" s="36" t="s">
        <v>69</v>
      </c>
      <c r="AT39" s="36" t="s">
        <v>69</v>
      </c>
      <c r="AU39" s="36" t="s">
        <v>69</v>
      </c>
      <c r="BN39" s="36" t="s">
        <v>324</v>
      </c>
    </row>
    <row r="40" spans="1:66" s="38" customFormat="1" ht="12.5" x14ac:dyDescent="0.25">
      <c r="A40" s="35">
        <v>43623.518255798612</v>
      </c>
      <c r="B40" s="36" t="s">
        <v>325</v>
      </c>
      <c r="C40" s="36" t="s">
        <v>161</v>
      </c>
      <c r="D40" s="36" t="s">
        <v>326</v>
      </c>
      <c r="E40" s="36">
        <v>200501253</v>
      </c>
      <c r="F40" s="36" t="s">
        <v>327</v>
      </c>
      <c r="G40" s="37" t="s">
        <v>328</v>
      </c>
      <c r="H40" s="36" t="s">
        <v>167</v>
      </c>
      <c r="I40" s="36" t="s">
        <v>69</v>
      </c>
      <c r="J40" s="36" t="s">
        <v>69</v>
      </c>
      <c r="K40" s="36" t="s">
        <v>69</v>
      </c>
      <c r="L40" s="36" t="s">
        <v>69</v>
      </c>
      <c r="M40" s="36" t="s">
        <v>69</v>
      </c>
      <c r="N40" s="36" t="s">
        <v>69</v>
      </c>
      <c r="O40" s="36" t="s">
        <v>69</v>
      </c>
      <c r="P40" s="36" t="s">
        <v>69</v>
      </c>
      <c r="Q40" s="36" t="s">
        <v>69</v>
      </c>
      <c r="R40" s="36" t="s">
        <v>69</v>
      </c>
      <c r="S40" s="36" t="s">
        <v>69</v>
      </c>
      <c r="T40" s="36" t="s">
        <v>69</v>
      </c>
      <c r="U40" s="36" t="s">
        <v>69</v>
      </c>
      <c r="V40" s="36" t="s">
        <v>69</v>
      </c>
      <c r="W40" s="36" t="s">
        <v>69</v>
      </c>
      <c r="X40" s="36" t="s">
        <v>69</v>
      </c>
      <c r="Y40" s="36" t="s">
        <v>69</v>
      </c>
      <c r="Z40" s="36" t="s">
        <v>69</v>
      </c>
      <c r="AA40" s="36" t="s">
        <v>69</v>
      </c>
      <c r="AB40" s="36" t="s">
        <v>69</v>
      </c>
      <c r="AC40" s="36" t="s">
        <v>69</v>
      </c>
      <c r="AD40" s="36" t="s">
        <v>69</v>
      </c>
      <c r="AE40" s="36" t="s">
        <v>69</v>
      </c>
      <c r="AF40" s="36" t="s">
        <v>69</v>
      </c>
      <c r="AG40" s="36" t="s">
        <v>69</v>
      </c>
      <c r="AH40" s="36" t="s">
        <v>69</v>
      </c>
      <c r="AI40" s="36" t="s">
        <v>69</v>
      </c>
      <c r="AJ40" s="36" t="s">
        <v>69</v>
      </c>
      <c r="AK40" s="36" t="s">
        <v>69</v>
      </c>
      <c r="AL40" s="36" t="s">
        <v>69</v>
      </c>
      <c r="AM40" s="36" t="s">
        <v>69</v>
      </c>
      <c r="AN40" s="36" t="s">
        <v>69</v>
      </c>
      <c r="AO40" s="36" t="s">
        <v>69</v>
      </c>
      <c r="AP40" s="36" t="s">
        <v>69</v>
      </c>
      <c r="AQ40" s="36" t="s">
        <v>69</v>
      </c>
      <c r="AR40" s="36" t="s">
        <v>69</v>
      </c>
      <c r="AS40" s="36" t="s">
        <v>69</v>
      </c>
      <c r="AT40" s="36" t="s">
        <v>69</v>
      </c>
      <c r="AU40" s="36" t="s">
        <v>69</v>
      </c>
    </row>
    <row r="41" spans="1:66" s="38" customFormat="1" ht="12.5" x14ac:dyDescent="0.25">
      <c r="A41" s="35">
        <v>43616.382011932874</v>
      </c>
      <c r="B41" s="36" t="s">
        <v>329</v>
      </c>
      <c r="C41" s="36" t="s">
        <v>161</v>
      </c>
      <c r="D41" s="36" t="s">
        <v>330</v>
      </c>
      <c r="E41" s="36">
        <v>200501344</v>
      </c>
      <c r="F41" s="36" t="s">
        <v>331</v>
      </c>
      <c r="G41" s="37" t="s">
        <v>332</v>
      </c>
      <c r="H41" s="36" t="s">
        <v>167</v>
      </c>
      <c r="I41" s="36" t="s">
        <v>80</v>
      </c>
      <c r="J41" s="36" t="s">
        <v>71</v>
      </c>
      <c r="K41" s="36" t="s">
        <v>69</v>
      </c>
      <c r="L41" s="36" t="s">
        <v>69</v>
      </c>
      <c r="M41" s="36" t="s">
        <v>69</v>
      </c>
      <c r="N41" s="36" t="s">
        <v>69</v>
      </c>
      <c r="O41" s="36" t="s">
        <v>69</v>
      </c>
      <c r="P41" s="36" t="s">
        <v>69</v>
      </c>
      <c r="Q41" s="36" t="s">
        <v>105</v>
      </c>
      <c r="R41" s="36" t="s">
        <v>69</v>
      </c>
      <c r="S41" s="36" t="s">
        <v>80</v>
      </c>
      <c r="T41" s="36" t="s">
        <v>69</v>
      </c>
      <c r="U41" s="36" t="s">
        <v>80</v>
      </c>
      <c r="V41" s="36" t="s">
        <v>71</v>
      </c>
      <c r="W41" s="36" t="s">
        <v>69</v>
      </c>
      <c r="X41" s="36" t="s">
        <v>71</v>
      </c>
      <c r="Y41" s="36" t="s">
        <v>71</v>
      </c>
      <c r="Z41" s="36" t="s">
        <v>69</v>
      </c>
      <c r="AA41" s="36" t="s">
        <v>80</v>
      </c>
      <c r="AB41" s="36" t="s">
        <v>71</v>
      </c>
      <c r="AC41" s="36" t="s">
        <v>69</v>
      </c>
      <c r="AD41" s="36" t="s">
        <v>71</v>
      </c>
      <c r="AE41" s="36" t="s">
        <v>69</v>
      </c>
      <c r="AF41" s="36" t="s">
        <v>69</v>
      </c>
      <c r="AG41" s="36" t="s">
        <v>71</v>
      </c>
      <c r="AH41" s="36" t="s">
        <v>71</v>
      </c>
      <c r="AI41" s="36" t="s">
        <v>69</v>
      </c>
      <c r="AJ41" s="36" t="s">
        <v>71</v>
      </c>
      <c r="AK41" s="36" t="s">
        <v>69</v>
      </c>
      <c r="AL41" s="36" t="s">
        <v>69</v>
      </c>
      <c r="AM41" s="36" t="s">
        <v>80</v>
      </c>
      <c r="AN41" s="36" t="s">
        <v>71</v>
      </c>
      <c r="AO41" s="36" t="s">
        <v>71</v>
      </c>
      <c r="AP41" s="36" t="s">
        <v>69</v>
      </c>
      <c r="AQ41" s="36" t="s">
        <v>71</v>
      </c>
      <c r="AR41" s="36" t="s">
        <v>71</v>
      </c>
      <c r="AS41" s="36" t="s">
        <v>71</v>
      </c>
      <c r="AT41" s="36" t="s">
        <v>69</v>
      </c>
      <c r="AU41" s="36" t="s">
        <v>69</v>
      </c>
      <c r="BN41" s="36" t="s">
        <v>333</v>
      </c>
    </row>
    <row r="42" spans="1:66" s="38" customFormat="1" ht="12.5" x14ac:dyDescent="0.25">
      <c r="A42" s="35">
        <v>43615.614897499996</v>
      </c>
      <c r="B42" s="36" t="s">
        <v>334</v>
      </c>
      <c r="C42" s="36" t="s">
        <v>162</v>
      </c>
      <c r="D42" s="36" t="s">
        <v>335</v>
      </c>
      <c r="E42" s="36">
        <v>200300075</v>
      </c>
      <c r="F42" s="36" t="s">
        <v>336</v>
      </c>
      <c r="G42" s="37" t="s">
        <v>337</v>
      </c>
      <c r="H42" s="36" t="s">
        <v>167</v>
      </c>
      <c r="I42" s="36" t="s">
        <v>69</v>
      </c>
      <c r="J42" s="36" t="s">
        <v>69</v>
      </c>
      <c r="K42" s="36" t="s">
        <v>71</v>
      </c>
      <c r="M42" s="36" t="s">
        <v>71</v>
      </c>
      <c r="N42" s="36" t="s">
        <v>71</v>
      </c>
      <c r="O42" s="36" t="s">
        <v>69</v>
      </c>
      <c r="P42" s="36" t="s">
        <v>69</v>
      </c>
      <c r="Q42" s="36" t="s">
        <v>71</v>
      </c>
      <c r="R42" s="36" t="s">
        <v>71</v>
      </c>
      <c r="S42" s="36" t="s">
        <v>69</v>
      </c>
      <c r="T42" s="36" t="s">
        <v>69</v>
      </c>
      <c r="U42" s="36" t="s">
        <v>71</v>
      </c>
      <c r="V42" s="36" t="s">
        <v>69</v>
      </c>
      <c r="W42" s="36" t="s">
        <v>69</v>
      </c>
      <c r="AA42" s="36" t="s">
        <v>69</v>
      </c>
      <c r="AB42" s="36" t="s">
        <v>69</v>
      </c>
      <c r="AC42" s="36" t="s">
        <v>71</v>
      </c>
      <c r="AD42" s="36" t="s">
        <v>69</v>
      </c>
      <c r="AE42" s="36" t="s">
        <v>71</v>
      </c>
      <c r="AF42" s="36" t="s">
        <v>71</v>
      </c>
      <c r="AG42" s="36" t="s">
        <v>69</v>
      </c>
      <c r="AH42" s="36" t="s">
        <v>69</v>
      </c>
      <c r="AI42" s="36" t="s">
        <v>71</v>
      </c>
      <c r="AJ42" s="36" t="s">
        <v>69</v>
      </c>
      <c r="AK42" s="36" t="s">
        <v>71</v>
      </c>
      <c r="AM42" s="36" t="s">
        <v>69</v>
      </c>
      <c r="AN42" s="36" t="s">
        <v>69</v>
      </c>
      <c r="AO42" s="36" t="s">
        <v>71</v>
      </c>
      <c r="AP42" s="36" t="s">
        <v>69</v>
      </c>
      <c r="AQ42" s="36" t="s">
        <v>71</v>
      </c>
      <c r="AR42" s="36" t="s">
        <v>69</v>
      </c>
      <c r="AS42" s="36" t="s">
        <v>71</v>
      </c>
      <c r="AT42" s="36" t="s">
        <v>71</v>
      </c>
      <c r="AU42" s="36" t="s">
        <v>71</v>
      </c>
      <c r="BN42" s="36" t="s">
        <v>338</v>
      </c>
    </row>
    <row r="43" spans="1:66" s="38" customFormat="1" ht="12.5" x14ac:dyDescent="0.25">
      <c r="A43" s="35">
        <v>43614.346650532403</v>
      </c>
      <c r="B43" s="36" t="s">
        <v>339</v>
      </c>
      <c r="C43" s="36" t="s">
        <v>162</v>
      </c>
      <c r="D43" s="36" t="s">
        <v>340</v>
      </c>
      <c r="E43" s="36">
        <v>200300371</v>
      </c>
      <c r="F43" s="36" t="s">
        <v>341</v>
      </c>
      <c r="G43" s="37" t="s">
        <v>342</v>
      </c>
      <c r="H43" s="36" t="s">
        <v>167</v>
      </c>
      <c r="I43" s="36" t="s">
        <v>69</v>
      </c>
      <c r="J43" s="36" t="s">
        <v>69</v>
      </c>
      <c r="K43" s="36" t="s">
        <v>69</v>
      </c>
      <c r="L43" s="36" t="s">
        <v>69</v>
      </c>
      <c r="M43" s="36" t="s">
        <v>69</v>
      </c>
      <c r="N43" s="36" t="s">
        <v>69</v>
      </c>
      <c r="O43" s="36" t="s">
        <v>69</v>
      </c>
      <c r="P43" s="36" t="s">
        <v>69</v>
      </c>
      <c r="Q43" s="36" t="s">
        <v>69</v>
      </c>
      <c r="R43" s="36" t="s">
        <v>69</v>
      </c>
      <c r="S43" s="36" t="s">
        <v>69</v>
      </c>
      <c r="T43" s="36" t="s">
        <v>69</v>
      </c>
      <c r="U43" s="36" t="s">
        <v>69</v>
      </c>
      <c r="V43" s="36" t="s">
        <v>69</v>
      </c>
      <c r="W43" s="36" t="s">
        <v>69</v>
      </c>
      <c r="X43" s="36" t="s">
        <v>69</v>
      </c>
      <c r="Y43" s="36" t="s">
        <v>69</v>
      </c>
      <c r="Z43" s="36" t="s">
        <v>69</v>
      </c>
      <c r="AA43" s="36" t="s">
        <v>69</v>
      </c>
      <c r="AB43" s="36" t="s">
        <v>69</v>
      </c>
      <c r="AC43" s="36" t="s">
        <v>69</v>
      </c>
      <c r="AD43" s="36" t="s">
        <v>69</v>
      </c>
      <c r="AE43" s="36" t="s">
        <v>69</v>
      </c>
      <c r="AF43" s="36" t="s">
        <v>69</v>
      </c>
      <c r="AG43" s="36" t="s">
        <v>69</v>
      </c>
      <c r="AH43" s="36" t="s">
        <v>69</v>
      </c>
      <c r="AI43" s="36" t="s">
        <v>69</v>
      </c>
      <c r="AJ43" s="36" t="s">
        <v>69</v>
      </c>
      <c r="AK43" s="36" t="s">
        <v>69</v>
      </c>
      <c r="AL43" s="36" t="s">
        <v>69</v>
      </c>
      <c r="AM43" s="36" t="s">
        <v>69</v>
      </c>
      <c r="AN43" s="36" t="s">
        <v>69</v>
      </c>
      <c r="AO43" s="36" t="s">
        <v>69</v>
      </c>
      <c r="AP43" s="36" t="s">
        <v>69</v>
      </c>
      <c r="AQ43" s="36" t="s">
        <v>69</v>
      </c>
      <c r="AR43" s="36" t="s">
        <v>69</v>
      </c>
      <c r="AS43" s="36" t="s">
        <v>69</v>
      </c>
      <c r="AT43" s="36" t="s">
        <v>69</v>
      </c>
      <c r="AU43" s="36" t="s">
        <v>69</v>
      </c>
      <c r="BN43" s="36" t="s">
        <v>343</v>
      </c>
    </row>
    <row r="44" spans="1:66" s="38" customFormat="1" ht="12.5" x14ac:dyDescent="0.25">
      <c r="A44" s="35">
        <v>43620.573544386571</v>
      </c>
      <c r="B44" s="36" t="s">
        <v>144</v>
      </c>
      <c r="C44" s="36" t="s">
        <v>110</v>
      </c>
      <c r="D44" s="36" t="s">
        <v>145</v>
      </c>
      <c r="E44" s="36">
        <v>200100012</v>
      </c>
      <c r="F44" s="36" t="s">
        <v>146</v>
      </c>
      <c r="G44" s="37" t="s">
        <v>344</v>
      </c>
      <c r="H44" s="36" t="s">
        <v>167</v>
      </c>
      <c r="AV44" s="36" t="s">
        <v>69</v>
      </c>
      <c r="AW44" s="36" t="s">
        <v>69</v>
      </c>
      <c r="AX44" s="36" t="s">
        <v>69</v>
      </c>
      <c r="AY44" s="36" t="s">
        <v>69</v>
      </c>
      <c r="AZ44" s="36" t="s">
        <v>69</v>
      </c>
      <c r="BA44" s="36" t="s">
        <v>69</v>
      </c>
      <c r="BB44" s="36" t="s">
        <v>69</v>
      </c>
      <c r="BC44" s="36" t="s">
        <v>69</v>
      </c>
      <c r="BD44" s="36" t="s">
        <v>69</v>
      </c>
      <c r="BE44" s="36" t="s">
        <v>71</v>
      </c>
      <c r="BF44" s="36" t="s">
        <v>69</v>
      </c>
      <c r="BG44" s="36" t="s">
        <v>69</v>
      </c>
      <c r="BH44" s="36" t="s">
        <v>71</v>
      </c>
      <c r="BI44" s="36" t="s">
        <v>69</v>
      </c>
      <c r="BJ44" s="36" t="s">
        <v>69</v>
      </c>
      <c r="BK44" s="36" t="s">
        <v>69</v>
      </c>
      <c r="BL44" s="36" t="s">
        <v>69</v>
      </c>
      <c r="BM44" s="36" t="s">
        <v>69</v>
      </c>
    </row>
    <row r="45" spans="1:66" s="38" customFormat="1" ht="12.5" x14ac:dyDescent="0.25">
      <c r="A45" s="35">
        <v>43615.513917430551</v>
      </c>
      <c r="B45" s="36" t="s">
        <v>345</v>
      </c>
      <c r="C45" s="36" t="s">
        <v>110</v>
      </c>
      <c r="D45" s="36" t="s">
        <v>346</v>
      </c>
      <c r="E45" s="36">
        <v>200100053</v>
      </c>
      <c r="F45" s="37" t="s">
        <v>347</v>
      </c>
      <c r="G45" s="37" t="s">
        <v>347</v>
      </c>
      <c r="H45" s="36" t="s">
        <v>167</v>
      </c>
      <c r="I45" s="36" t="s">
        <v>69</v>
      </c>
      <c r="J45" s="36" t="s">
        <v>69</v>
      </c>
      <c r="K45" s="36" t="s">
        <v>69</v>
      </c>
      <c r="L45" s="36" t="s">
        <v>69</v>
      </c>
      <c r="M45" s="36" t="s">
        <v>69</v>
      </c>
      <c r="N45" s="36" t="s">
        <v>69</v>
      </c>
      <c r="O45" s="36" t="s">
        <v>69</v>
      </c>
      <c r="P45" s="36" t="s">
        <v>69</v>
      </c>
      <c r="Q45" s="36" t="s">
        <v>69</v>
      </c>
      <c r="R45" s="36" t="s">
        <v>69</v>
      </c>
      <c r="S45" s="36" t="s">
        <v>69</v>
      </c>
      <c r="T45" s="36" t="s">
        <v>69</v>
      </c>
      <c r="U45" s="36" t="s">
        <v>69</v>
      </c>
      <c r="V45" s="36" t="s">
        <v>69</v>
      </c>
      <c r="W45" s="36" t="s">
        <v>69</v>
      </c>
      <c r="X45" s="36" t="s">
        <v>69</v>
      </c>
      <c r="Y45" s="36" t="s">
        <v>69</v>
      </c>
      <c r="Z45" s="36" t="s">
        <v>69</v>
      </c>
      <c r="AA45" s="36" t="s">
        <v>69</v>
      </c>
      <c r="AB45" s="36" t="s">
        <v>69</v>
      </c>
      <c r="AC45" s="36" t="s">
        <v>69</v>
      </c>
      <c r="AD45" s="36" t="s">
        <v>69</v>
      </c>
      <c r="AE45" s="36" t="s">
        <v>69</v>
      </c>
      <c r="AF45" s="36" t="s">
        <v>69</v>
      </c>
      <c r="AG45" s="36" t="s">
        <v>69</v>
      </c>
      <c r="AH45" s="36" t="s">
        <v>69</v>
      </c>
      <c r="AI45" s="36" t="s">
        <v>69</v>
      </c>
      <c r="AJ45" s="36" t="s">
        <v>69</v>
      </c>
      <c r="AK45" s="36" t="s">
        <v>69</v>
      </c>
      <c r="AL45" s="36" t="s">
        <v>69</v>
      </c>
      <c r="AM45" s="36" t="s">
        <v>69</v>
      </c>
      <c r="AN45" s="36" t="s">
        <v>69</v>
      </c>
      <c r="AO45" s="36" t="s">
        <v>69</v>
      </c>
      <c r="AP45" s="36" t="s">
        <v>69</v>
      </c>
      <c r="AQ45" s="36" t="s">
        <v>69</v>
      </c>
      <c r="AR45" s="36" t="s">
        <v>69</v>
      </c>
      <c r="AS45" s="36" t="s">
        <v>69</v>
      </c>
      <c r="AT45" s="36" t="s">
        <v>69</v>
      </c>
      <c r="AU45" s="36" t="s">
        <v>69</v>
      </c>
      <c r="AV45" s="36" t="s">
        <v>69</v>
      </c>
      <c r="AW45" s="36" t="s">
        <v>69</v>
      </c>
      <c r="AX45" s="36" t="s">
        <v>69</v>
      </c>
      <c r="AY45" s="36" t="s">
        <v>69</v>
      </c>
      <c r="AZ45" s="36" t="s">
        <v>69</v>
      </c>
      <c r="BA45" s="36" t="s">
        <v>69</v>
      </c>
      <c r="BB45" s="36" t="s">
        <v>69</v>
      </c>
      <c r="BC45" s="36" t="s">
        <v>69</v>
      </c>
      <c r="BD45" s="36" t="s">
        <v>69</v>
      </c>
      <c r="BN45" s="36" t="s">
        <v>348</v>
      </c>
    </row>
    <row r="46" spans="1:66" s="38" customFormat="1" ht="12.5" x14ac:dyDescent="0.25">
      <c r="A46" s="35">
        <v>43614.357987546296</v>
      </c>
      <c r="B46" s="36" t="s">
        <v>349</v>
      </c>
      <c r="C46" s="36" t="s">
        <v>110</v>
      </c>
      <c r="D46" s="36" t="s">
        <v>350</v>
      </c>
      <c r="E46" s="36">
        <v>200200112</v>
      </c>
      <c r="F46" s="36" t="s">
        <v>351</v>
      </c>
      <c r="G46" s="37" t="s">
        <v>352</v>
      </c>
      <c r="H46" s="36" t="s">
        <v>167</v>
      </c>
    </row>
    <row r="47" spans="1:66" s="38" customFormat="1" ht="12.5" x14ac:dyDescent="0.25">
      <c r="A47" s="35">
        <v>43616.905344375002</v>
      </c>
      <c r="B47" s="36" t="s">
        <v>353</v>
      </c>
      <c r="C47" s="36" t="s">
        <v>110</v>
      </c>
      <c r="D47" s="36" t="s">
        <v>354</v>
      </c>
      <c r="E47" s="36">
        <v>200200780</v>
      </c>
      <c r="F47" s="36" t="s">
        <v>355</v>
      </c>
      <c r="G47" s="36" t="s">
        <v>356</v>
      </c>
      <c r="H47" s="36" t="s">
        <v>167</v>
      </c>
      <c r="AV47" s="36" t="s">
        <v>105</v>
      </c>
      <c r="AW47" s="36" t="s">
        <v>104</v>
      </c>
      <c r="AX47" s="36" t="s">
        <v>69</v>
      </c>
      <c r="AY47" s="36" t="s">
        <v>69</v>
      </c>
      <c r="AZ47" s="36" t="s">
        <v>71</v>
      </c>
      <c r="BA47" s="36" t="s">
        <v>71</v>
      </c>
      <c r="BB47" s="36" t="s">
        <v>71</v>
      </c>
      <c r="BC47" s="36" t="s">
        <v>71</v>
      </c>
      <c r="BD47" s="36" t="s">
        <v>71</v>
      </c>
      <c r="BE47" s="36" t="s">
        <v>71</v>
      </c>
      <c r="BF47" s="36" t="s">
        <v>104</v>
      </c>
      <c r="BG47" s="36" t="s">
        <v>69</v>
      </c>
      <c r="BH47" s="36" t="s">
        <v>69</v>
      </c>
      <c r="BI47" s="36" t="s">
        <v>69</v>
      </c>
      <c r="BJ47" s="36" t="s">
        <v>69</v>
      </c>
      <c r="BK47" s="36" t="s">
        <v>69</v>
      </c>
      <c r="BL47" s="36" t="s">
        <v>69</v>
      </c>
      <c r="BM47" s="36" t="s">
        <v>71</v>
      </c>
      <c r="BN47" s="36" t="s">
        <v>357</v>
      </c>
    </row>
    <row r="48" spans="1:66" s="38" customFormat="1" ht="12.5" x14ac:dyDescent="0.25">
      <c r="A48" s="35">
        <v>43619.325446793984</v>
      </c>
      <c r="B48" s="36" t="s">
        <v>358</v>
      </c>
      <c r="C48" s="36" t="s">
        <v>66</v>
      </c>
      <c r="D48" s="36" t="s">
        <v>359</v>
      </c>
      <c r="E48" s="36">
        <v>200200021</v>
      </c>
      <c r="F48" s="36" t="s">
        <v>360</v>
      </c>
      <c r="G48" s="36" t="s">
        <v>361</v>
      </c>
      <c r="H48" s="36" t="s">
        <v>167</v>
      </c>
      <c r="I48" s="36" t="s">
        <v>69</v>
      </c>
      <c r="J48" s="36" t="s">
        <v>71</v>
      </c>
      <c r="K48" s="36" t="s">
        <v>71</v>
      </c>
      <c r="L48" s="36" t="s">
        <v>69</v>
      </c>
      <c r="M48" s="36" t="s">
        <v>71</v>
      </c>
      <c r="N48" s="36" t="s">
        <v>69</v>
      </c>
      <c r="O48" s="36" t="s">
        <v>71</v>
      </c>
      <c r="P48" s="36" t="s">
        <v>69</v>
      </c>
      <c r="Q48" s="36" t="s">
        <v>69</v>
      </c>
      <c r="R48" s="36" t="s">
        <v>69</v>
      </c>
      <c r="S48" s="36" t="s">
        <v>69</v>
      </c>
      <c r="T48" s="36" t="s">
        <v>69</v>
      </c>
      <c r="U48" s="36" t="s">
        <v>71</v>
      </c>
      <c r="V48" s="36" t="s">
        <v>69</v>
      </c>
      <c r="W48" s="36" t="s">
        <v>71</v>
      </c>
      <c r="X48" s="36" t="s">
        <v>71</v>
      </c>
      <c r="Y48" s="36" t="s">
        <v>71</v>
      </c>
      <c r="Z48" s="36" t="s">
        <v>69</v>
      </c>
      <c r="AA48" s="36" t="s">
        <v>69</v>
      </c>
      <c r="AB48" s="36" t="s">
        <v>69</v>
      </c>
      <c r="AC48" s="36" t="s">
        <v>69</v>
      </c>
      <c r="AD48" s="36" t="s">
        <v>71</v>
      </c>
      <c r="AE48" s="36" t="s">
        <v>69</v>
      </c>
      <c r="AF48" s="36" t="s">
        <v>69</v>
      </c>
      <c r="AG48" s="36" t="s">
        <v>69</v>
      </c>
      <c r="AH48" s="36" t="s">
        <v>69</v>
      </c>
      <c r="AI48" s="36" t="s">
        <v>69</v>
      </c>
      <c r="AJ48" s="36" t="s">
        <v>71</v>
      </c>
      <c r="AK48" s="36" t="s">
        <v>69</v>
      </c>
      <c r="AL48" s="36" t="s">
        <v>69</v>
      </c>
      <c r="AM48" s="36" t="s">
        <v>69</v>
      </c>
      <c r="AN48" s="36" t="s">
        <v>71</v>
      </c>
      <c r="AO48" s="36" t="s">
        <v>69</v>
      </c>
      <c r="AP48" s="36" t="s">
        <v>69</v>
      </c>
      <c r="AQ48" s="36" t="s">
        <v>71</v>
      </c>
      <c r="AR48" s="36" t="s">
        <v>69</v>
      </c>
      <c r="AS48" s="36" t="s">
        <v>69</v>
      </c>
      <c r="AT48" s="36" t="s">
        <v>71</v>
      </c>
      <c r="AU48" s="36" t="s">
        <v>69</v>
      </c>
    </row>
    <row r="49" spans="1:66" s="38" customFormat="1" ht="12.5" x14ac:dyDescent="0.25">
      <c r="A49" s="35">
        <v>43616.355466145833</v>
      </c>
      <c r="B49" s="36" t="s">
        <v>155</v>
      </c>
      <c r="C49" s="36" t="s">
        <v>66</v>
      </c>
      <c r="D49" s="36" t="s">
        <v>156</v>
      </c>
      <c r="E49" s="36">
        <v>200200035</v>
      </c>
      <c r="F49" s="36" t="s">
        <v>157</v>
      </c>
      <c r="G49" s="37" t="s">
        <v>362</v>
      </c>
      <c r="H49" s="36" t="s">
        <v>167</v>
      </c>
      <c r="I49" s="36" t="s">
        <v>69</v>
      </c>
      <c r="J49" s="36" t="s">
        <v>69</v>
      </c>
      <c r="K49" s="36" t="s">
        <v>69</v>
      </c>
      <c r="L49" s="36" t="s">
        <v>69</v>
      </c>
      <c r="M49" s="36" t="s">
        <v>69</v>
      </c>
      <c r="N49" s="36" t="s">
        <v>69</v>
      </c>
      <c r="O49" s="36" t="s">
        <v>69</v>
      </c>
      <c r="P49" s="36" t="s">
        <v>69</v>
      </c>
      <c r="Q49" s="36" t="s">
        <v>69</v>
      </c>
      <c r="R49" s="36" t="s">
        <v>69</v>
      </c>
      <c r="S49" s="36" t="s">
        <v>69</v>
      </c>
      <c r="T49" s="36" t="s">
        <v>69</v>
      </c>
      <c r="U49" s="36" t="s">
        <v>69</v>
      </c>
      <c r="V49" s="36" t="s">
        <v>69</v>
      </c>
      <c r="W49" s="36" t="s">
        <v>69</v>
      </c>
      <c r="X49" s="36" t="s">
        <v>69</v>
      </c>
      <c r="Y49" s="36" t="s">
        <v>69</v>
      </c>
      <c r="Z49" s="36" t="s">
        <v>69</v>
      </c>
      <c r="AA49" s="36" t="s">
        <v>69</v>
      </c>
      <c r="AB49" s="36" t="s">
        <v>69</v>
      </c>
      <c r="AC49" s="36" t="s">
        <v>69</v>
      </c>
      <c r="AD49" s="36" t="s">
        <v>69</v>
      </c>
      <c r="AE49" s="36" t="s">
        <v>69</v>
      </c>
      <c r="AF49" s="36" t="s">
        <v>69</v>
      </c>
      <c r="AG49" s="36" t="s">
        <v>69</v>
      </c>
      <c r="AH49" s="36" t="s">
        <v>69</v>
      </c>
      <c r="AI49" s="36" t="s">
        <v>69</v>
      </c>
      <c r="AJ49" s="36" t="s">
        <v>69</v>
      </c>
      <c r="AK49" s="36" t="s">
        <v>69</v>
      </c>
      <c r="AL49" s="36" t="s">
        <v>69</v>
      </c>
      <c r="AM49" s="36" t="s">
        <v>69</v>
      </c>
      <c r="AN49" s="36" t="s">
        <v>69</v>
      </c>
      <c r="AO49" s="36" t="s">
        <v>69</v>
      </c>
      <c r="AP49" s="36" t="s">
        <v>69</v>
      </c>
      <c r="AQ49" s="36" t="s">
        <v>69</v>
      </c>
      <c r="AR49" s="36" t="s">
        <v>69</v>
      </c>
      <c r="AS49" s="36" t="s">
        <v>69</v>
      </c>
      <c r="AT49" s="36" t="s">
        <v>69</v>
      </c>
      <c r="AU49" s="36" t="s">
        <v>69</v>
      </c>
      <c r="AV49" s="36" t="s">
        <v>69</v>
      </c>
      <c r="AW49" s="36" t="s">
        <v>69</v>
      </c>
      <c r="AX49" s="36" t="s">
        <v>69</v>
      </c>
      <c r="AY49" s="36" t="s">
        <v>71</v>
      </c>
      <c r="AZ49" s="36" t="s">
        <v>69</v>
      </c>
      <c r="BA49" s="36" t="s">
        <v>69</v>
      </c>
      <c r="BB49" s="36" t="s">
        <v>71</v>
      </c>
      <c r="BC49" s="36" t="s">
        <v>69</v>
      </c>
      <c r="BD49" s="36" t="s">
        <v>69</v>
      </c>
      <c r="BE49" s="36" t="s">
        <v>69</v>
      </c>
      <c r="BF49" s="36" t="s">
        <v>69</v>
      </c>
      <c r="BG49" s="36" t="s">
        <v>69</v>
      </c>
      <c r="BH49" s="36" t="s">
        <v>69</v>
      </c>
      <c r="BI49" s="36" t="s">
        <v>69</v>
      </c>
      <c r="BJ49" s="36" t="s">
        <v>71</v>
      </c>
      <c r="BK49" s="36" t="s">
        <v>71</v>
      </c>
      <c r="BL49" s="36" t="s">
        <v>69</v>
      </c>
      <c r="BM49" s="36" t="s">
        <v>69</v>
      </c>
      <c r="BN49" s="36" t="s">
        <v>363</v>
      </c>
    </row>
    <row r="50" spans="1:66" s="38" customFormat="1" ht="12.5" x14ac:dyDescent="0.25">
      <c r="A50" s="35">
        <v>43616.518609907405</v>
      </c>
      <c r="B50" s="36" t="s">
        <v>102</v>
      </c>
      <c r="C50" s="36" t="s">
        <v>66</v>
      </c>
      <c r="D50" s="36" t="s">
        <v>103</v>
      </c>
      <c r="E50" s="36">
        <v>200200057</v>
      </c>
      <c r="F50" s="36" t="s">
        <v>364</v>
      </c>
      <c r="G50" s="37" t="s">
        <v>365</v>
      </c>
      <c r="H50" s="36" t="s">
        <v>167</v>
      </c>
      <c r="I50" s="36" t="s">
        <v>69</v>
      </c>
      <c r="J50" s="36" t="s">
        <v>69</v>
      </c>
      <c r="K50" s="36" t="s">
        <v>69</v>
      </c>
      <c r="L50" s="36" t="s">
        <v>105</v>
      </c>
      <c r="M50" s="36" t="s">
        <v>80</v>
      </c>
      <c r="N50" s="36" t="s">
        <v>80</v>
      </c>
      <c r="O50" s="36" t="s">
        <v>80</v>
      </c>
      <c r="P50" s="36" t="s">
        <v>80</v>
      </c>
      <c r="Q50" s="36" t="s">
        <v>80</v>
      </c>
      <c r="R50" s="36" t="s">
        <v>80</v>
      </c>
      <c r="S50" s="36" t="s">
        <v>80</v>
      </c>
      <c r="T50" s="36" t="s">
        <v>80</v>
      </c>
      <c r="U50" s="36" t="s">
        <v>69</v>
      </c>
      <c r="V50" s="36" t="s">
        <v>71</v>
      </c>
      <c r="W50" s="36" t="s">
        <v>69</v>
      </c>
      <c r="X50" s="36" t="s">
        <v>69</v>
      </c>
      <c r="Y50" s="36" t="s">
        <v>69</v>
      </c>
      <c r="AA50" s="36" t="s">
        <v>69</v>
      </c>
      <c r="AB50" s="36" t="s">
        <v>69</v>
      </c>
      <c r="AC50" s="36" t="s">
        <v>69</v>
      </c>
      <c r="AD50" s="36" t="s">
        <v>80</v>
      </c>
      <c r="AE50" s="36" t="s">
        <v>69</v>
      </c>
      <c r="AF50" s="36" t="s">
        <v>69</v>
      </c>
      <c r="AG50" s="36" t="s">
        <v>69</v>
      </c>
      <c r="AH50" s="36" t="s">
        <v>69</v>
      </c>
      <c r="AI50" s="36" t="s">
        <v>69</v>
      </c>
      <c r="AJ50" s="36" t="s">
        <v>105</v>
      </c>
      <c r="AK50" s="36" t="s">
        <v>69</v>
      </c>
      <c r="AL50" s="36" t="s">
        <v>105</v>
      </c>
      <c r="AM50" s="36" t="s">
        <v>80</v>
      </c>
      <c r="AN50" s="36" t="s">
        <v>69</v>
      </c>
      <c r="AO50" s="36" t="s">
        <v>105</v>
      </c>
      <c r="AP50" s="36" t="s">
        <v>69</v>
      </c>
      <c r="AQ50" s="36" t="s">
        <v>105</v>
      </c>
      <c r="AR50" s="36" t="s">
        <v>80</v>
      </c>
      <c r="AS50" s="36" t="s">
        <v>69</v>
      </c>
      <c r="AT50" s="36" t="s">
        <v>105</v>
      </c>
      <c r="AU50" s="36" t="s">
        <v>69</v>
      </c>
      <c r="BN50" s="36" t="s">
        <v>366</v>
      </c>
    </row>
    <row r="51" spans="1:66" s="38" customFormat="1" ht="12.5" x14ac:dyDescent="0.25">
      <c r="A51" s="35">
        <v>43616.432674062497</v>
      </c>
      <c r="B51" s="36" t="s">
        <v>98</v>
      </c>
      <c r="C51" s="36" t="s">
        <v>66</v>
      </c>
      <c r="D51" s="36" t="s">
        <v>99</v>
      </c>
      <c r="E51" s="36">
        <v>200200058</v>
      </c>
      <c r="F51" s="36" t="s">
        <v>367</v>
      </c>
      <c r="G51" s="37" t="s">
        <v>368</v>
      </c>
      <c r="H51" s="36" t="s">
        <v>167</v>
      </c>
      <c r="AV51" s="36" t="s">
        <v>69</v>
      </c>
      <c r="AW51" s="36" t="s">
        <v>69</v>
      </c>
      <c r="AX51" s="36" t="s">
        <v>69</v>
      </c>
      <c r="AY51" s="36" t="s">
        <v>69</v>
      </c>
      <c r="AZ51" s="36" t="s">
        <v>69</v>
      </c>
      <c r="BA51" s="36" t="s">
        <v>71</v>
      </c>
      <c r="BB51" s="36" t="s">
        <v>69</v>
      </c>
      <c r="BC51" s="36" t="s">
        <v>69</v>
      </c>
      <c r="BD51" s="36" t="s">
        <v>69</v>
      </c>
      <c r="BE51" s="36" t="s">
        <v>69</v>
      </c>
      <c r="BF51" s="36" t="s">
        <v>69</v>
      </c>
      <c r="BG51" s="36" t="s">
        <v>69</v>
      </c>
      <c r="BH51" s="36" t="s">
        <v>71</v>
      </c>
      <c r="BI51" s="36" t="s">
        <v>69</v>
      </c>
      <c r="BJ51" s="36" t="s">
        <v>71</v>
      </c>
      <c r="BK51" s="36" t="s">
        <v>69</v>
      </c>
      <c r="BL51" s="36" t="s">
        <v>69</v>
      </c>
      <c r="BM51" s="36" t="s">
        <v>69</v>
      </c>
      <c r="BN51" s="36" t="s">
        <v>369</v>
      </c>
    </row>
    <row r="52" spans="1:66" s="38" customFormat="1" ht="12.5" x14ac:dyDescent="0.25">
      <c r="A52" s="35">
        <v>43615.22660357639</v>
      </c>
      <c r="B52" s="36" t="s">
        <v>370</v>
      </c>
      <c r="C52" s="36" t="s">
        <v>66</v>
      </c>
      <c r="D52" s="36" t="s">
        <v>371</v>
      </c>
      <c r="E52" s="36">
        <v>200200075</v>
      </c>
      <c r="F52" s="36" t="s">
        <v>372</v>
      </c>
      <c r="G52" s="37" t="s">
        <v>373</v>
      </c>
      <c r="H52" s="36" t="s">
        <v>167</v>
      </c>
      <c r="AV52" s="36" t="s">
        <v>69</v>
      </c>
      <c r="AW52" s="36" t="s">
        <v>69</v>
      </c>
      <c r="AX52" s="36" t="s">
        <v>69</v>
      </c>
      <c r="AY52" s="36" t="s">
        <v>69</v>
      </c>
      <c r="AZ52" s="36" t="s">
        <v>69</v>
      </c>
      <c r="BA52" s="36" t="s">
        <v>69</v>
      </c>
      <c r="BB52" s="36" t="s">
        <v>69</v>
      </c>
      <c r="BC52" s="36" t="s">
        <v>69</v>
      </c>
      <c r="BD52" s="36" t="s">
        <v>69</v>
      </c>
      <c r="BE52" s="36" t="s">
        <v>69</v>
      </c>
      <c r="BF52" s="36" t="s">
        <v>69</v>
      </c>
      <c r="BG52" s="36" t="s">
        <v>69</v>
      </c>
      <c r="BH52" s="36" t="s">
        <v>69</v>
      </c>
      <c r="BI52" s="36" t="s">
        <v>69</v>
      </c>
      <c r="BJ52" s="36" t="s">
        <v>69</v>
      </c>
      <c r="BK52" s="36" t="s">
        <v>69</v>
      </c>
      <c r="BL52" s="36" t="s">
        <v>69</v>
      </c>
      <c r="BM52" s="36" t="s">
        <v>69</v>
      </c>
      <c r="BN52" s="36" t="s">
        <v>374</v>
      </c>
    </row>
    <row r="53" spans="1:66" s="38" customFormat="1" ht="12.5" x14ac:dyDescent="0.25">
      <c r="A53" s="35">
        <v>43615.462737939815</v>
      </c>
      <c r="B53" s="36" t="s">
        <v>375</v>
      </c>
      <c r="C53" s="36" t="s">
        <v>66</v>
      </c>
      <c r="D53" s="36" t="s">
        <v>376</v>
      </c>
      <c r="E53" s="36">
        <v>200200076</v>
      </c>
      <c r="F53" s="36" t="s">
        <v>377</v>
      </c>
      <c r="G53" s="37" t="s">
        <v>378</v>
      </c>
      <c r="H53" s="36" t="s">
        <v>167</v>
      </c>
      <c r="I53" s="36" t="s">
        <v>69</v>
      </c>
      <c r="J53" s="36" t="s">
        <v>69</v>
      </c>
      <c r="K53" s="36" t="s">
        <v>69</v>
      </c>
      <c r="L53" s="36" t="s">
        <v>69</v>
      </c>
      <c r="M53" s="36" t="s">
        <v>69</v>
      </c>
      <c r="N53" s="36" t="s">
        <v>69</v>
      </c>
      <c r="O53" s="36" t="s">
        <v>71</v>
      </c>
      <c r="P53" s="36" t="s">
        <v>69</v>
      </c>
      <c r="Q53" s="36" t="s">
        <v>69</v>
      </c>
      <c r="R53" s="36" t="s">
        <v>71</v>
      </c>
      <c r="S53" s="36" t="s">
        <v>69</v>
      </c>
      <c r="T53" s="36" t="s">
        <v>71</v>
      </c>
      <c r="U53" s="36" t="s">
        <v>69</v>
      </c>
      <c r="V53" s="36" t="s">
        <v>69</v>
      </c>
      <c r="W53" s="36" t="s">
        <v>69</v>
      </c>
      <c r="X53" s="36" t="s">
        <v>69</v>
      </c>
      <c r="Y53" s="36" t="s">
        <v>69</v>
      </c>
      <c r="Z53" s="36" t="s">
        <v>69</v>
      </c>
      <c r="AA53" s="36" t="s">
        <v>69</v>
      </c>
      <c r="AB53" s="36" t="s">
        <v>69</v>
      </c>
      <c r="AC53" s="36" t="s">
        <v>69</v>
      </c>
      <c r="AD53" s="36" t="s">
        <v>69</v>
      </c>
      <c r="AE53" s="36" t="s">
        <v>69</v>
      </c>
      <c r="AF53" s="36" t="s">
        <v>69</v>
      </c>
      <c r="AG53" s="36" t="s">
        <v>69</v>
      </c>
      <c r="AH53" s="36" t="s">
        <v>69</v>
      </c>
      <c r="AI53" s="36" t="s">
        <v>69</v>
      </c>
      <c r="AJ53" s="36" t="s">
        <v>69</v>
      </c>
      <c r="AK53" s="36" t="s">
        <v>69</v>
      </c>
      <c r="AL53" s="36" t="s">
        <v>69</v>
      </c>
      <c r="AM53" s="36" t="s">
        <v>69</v>
      </c>
      <c r="AN53" s="36" t="s">
        <v>69</v>
      </c>
      <c r="AO53" s="36" t="s">
        <v>69</v>
      </c>
      <c r="AP53" s="36" t="s">
        <v>69</v>
      </c>
      <c r="AQ53" s="36" t="s">
        <v>69</v>
      </c>
      <c r="AR53" s="36" t="s">
        <v>69</v>
      </c>
      <c r="AS53" s="36" t="s">
        <v>69</v>
      </c>
      <c r="AT53" s="36" t="s">
        <v>69</v>
      </c>
      <c r="AU53" s="36" t="s">
        <v>69</v>
      </c>
      <c r="BN53" s="36" t="s">
        <v>379</v>
      </c>
    </row>
    <row r="54" spans="1:66" s="38" customFormat="1" ht="12.5" x14ac:dyDescent="0.25">
      <c r="A54" s="35">
        <v>43616.555792650463</v>
      </c>
      <c r="B54" s="36" t="s">
        <v>380</v>
      </c>
      <c r="C54" s="36" t="s">
        <v>66</v>
      </c>
      <c r="D54" s="36" t="s">
        <v>381</v>
      </c>
      <c r="E54" s="36">
        <v>200200508</v>
      </c>
      <c r="F54" s="36" t="s">
        <v>382</v>
      </c>
      <c r="G54" s="37" t="s">
        <v>383</v>
      </c>
      <c r="H54" s="36" t="s">
        <v>167</v>
      </c>
      <c r="I54" s="36" t="s">
        <v>69</v>
      </c>
      <c r="J54" s="36" t="s">
        <v>69</v>
      </c>
      <c r="K54" s="36" t="s">
        <v>69</v>
      </c>
      <c r="L54" s="36" t="s">
        <v>69</v>
      </c>
      <c r="M54" s="36" t="s">
        <v>69</v>
      </c>
      <c r="N54" s="36" t="s">
        <v>69</v>
      </c>
      <c r="O54" s="36" t="s">
        <v>69</v>
      </c>
      <c r="P54" s="36" t="s">
        <v>69</v>
      </c>
      <c r="Q54" s="36" t="s">
        <v>69</v>
      </c>
      <c r="R54" s="36" t="s">
        <v>69</v>
      </c>
      <c r="S54" s="36" t="s">
        <v>69</v>
      </c>
      <c r="T54" s="36" t="s">
        <v>69</v>
      </c>
      <c r="U54" s="36" t="s">
        <v>69</v>
      </c>
      <c r="V54" s="36" t="s">
        <v>69</v>
      </c>
      <c r="W54" s="36" t="s">
        <v>69</v>
      </c>
      <c r="X54" s="36" t="s">
        <v>69</v>
      </c>
      <c r="Y54" s="36" t="s">
        <v>69</v>
      </c>
      <c r="Z54" s="36" t="s">
        <v>69</v>
      </c>
      <c r="AA54" s="36" t="s">
        <v>69</v>
      </c>
      <c r="AB54" s="36" t="s">
        <v>69</v>
      </c>
      <c r="AC54" s="36" t="s">
        <v>69</v>
      </c>
      <c r="AD54" s="36" t="s">
        <v>69</v>
      </c>
      <c r="AE54" s="36" t="s">
        <v>69</v>
      </c>
      <c r="AF54" s="36" t="s">
        <v>69</v>
      </c>
      <c r="AG54" s="36" t="s">
        <v>69</v>
      </c>
      <c r="AH54" s="36" t="s">
        <v>69</v>
      </c>
      <c r="AI54" s="36" t="s">
        <v>69</v>
      </c>
      <c r="AJ54" s="36" t="s">
        <v>69</v>
      </c>
      <c r="AK54" s="36" t="s">
        <v>69</v>
      </c>
      <c r="AL54" s="36" t="s">
        <v>69</v>
      </c>
      <c r="AM54" s="36" t="s">
        <v>69</v>
      </c>
      <c r="AN54" s="36" t="s">
        <v>69</v>
      </c>
      <c r="AO54" s="36" t="s">
        <v>69</v>
      </c>
      <c r="AP54" s="36" t="s">
        <v>69</v>
      </c>
      <c r="AQ54" s="36" t="s">
        <v>69</v>
      </c>
      <c r="AR54" s="36" t="s">
        <v>69</v>
      </c>
      <c r="AS54" s="36" t="s">
        <v>69</v>
      </c>
      <c r="AT54" s="36" t="s">
        <v>69</v>
      </c>
      <c r="AU54" s="36" t="s">
        <v>69</v>
      </c>
      <c r="BN54" s="36" t="s">
        <v>384</v>
      </c>
    </row>
    <row r="55" spans="1:66" s="38" customFormat="1" ht="12.5" x14ac:dyDescent="0.25">
      <c r="A55" s="35">
        <v>43613.538276423613</v>
      </c>
      <c r="B55" s="36" t="s">
        <v>385</v>
      </c>
      <c r="C55" s="36" t="s">
        <v>66</v>
      </c>
      <c r="D55" s="36" t="s">
        <v>386</v>
      </c>
      <c r="E55" s="36">
        <v>200200088</v>
      </c>
      <c r="F55" s="36" t="s">
        <v>387</v>
      </c>
      <c r="G55" s="37" t="s">
        <v>388</v>
      </c>
      <c r="H55" s="36" t="s">
        <v>167</v>
      </c>
      <c r="AV55" s="36" t="s">
        <v>69</v>
      </c>
      <c r="AW55" s="36" t="s">
        <v>69</v>
      </c>
      <c r="AX55" s="36" t="s">
        <v>69</v>
      </c>
      <c r="AY55" s="36" t="s">
        <v>69</v>
      </c>
      <c r="AZ55" s="36" t="s">
        <v>69</v>
      </c>
      <c r="BA55" s="36" t="s">
        <v>80</v>
      </c>
      <c r="BB55" s="36" t="s">
        <v>69</v>
      </c>
      <c r="BC55" s="36" t="s">
        <v>80</v>
      </c>
      <c r="BD55" s="36" t="s">
        <v>69</v>
      </c>
      <c r="BE55" s="36" t="s">
        <v>69</v>
      </c>
      <c r="BF55" s="36" t="s">
        <v>69</v>
      </c>
      <c r="BG55" s="36" t="s">
        <v>69</v>
      </c>
      <c r="BH55" s="36" t="s">
        <v>71</v>
      </c>
      <c r="BI55" s="36" t="s">
        <v>69</v>
      </c>
      <c r="BJ55" s="36" t="s">
        <v>80</v>
      </c>
      <c r="BK55" s="36" t="s">
        <v>69</v>
      </c>
      <c r="BL55" s="36" t="s">
        <v>80</v>
      </c>
      <c r="BM55" s="36" t="s">
        <v>69</v>
      </c>
      <c r="BN55" s="36" t="s">
        <v>389</v>
      </c>
    </row>
    <row r="56" spans="1:66" s="38" customFormat="1" ht="12.5" x14ac:dyDescent="0.25">
      <c r="A56" s="35">
        <v>43614.393610219908</v>
      </c>
      <c r="B56" s="36" t="s">
        <v>95</v>
      </c>
      <c r="C56" s="36" t="s">
        <v>66</v>
      </c>
      <c r="D56" s="36" t="s">
        <v>96</v>
      </c>
      <c r="E56" s="36">
        <v>200200096</v>
      </c>
      <c r="F56" s="36" t="s">
        <v>390</v>
      </c>
      <c r="G56" s="37" t="s">
        <v>391</v>
      </c>
      <c r="H56" s="36" t="s">
        <v>167</v>
      </c>
      <c r="I56" s="36" t="s">
        <v>69</v>
      </c>
      <c r="J56" s="36" t="s">
        <v>69</v>
      </c>
      <c r="K56" s="36" t="s">
        <v>69</v>
      </c>
      <c r="L56" s="36" t="s">
        <v>69</v>
      </c>
      <c r="M56" s="36" t="s">
        <v>69</v>
      </c>
      <c r="N56" s="36" t="s">
        <v>69</v>
      </c>
      <c r="O56" s="36" t="s">
        <v>69</v>
      </c>
      <c r="P56" s="36" t="s">
        <v>69</v>
      </c>
      <c r="Q56" s="36" t="s">
        <v>69</v>
      </c>
      <c r="R56" s="36" t="s">
        <v>69</v>
      </c>
      <c r="S56" s="36" t="s">
        <v>69</v>
      </c>
      <c r="T56" s="36" t="s">
        <v>69</v>
      </c>
      <c r="U56" s="36" t="s">
        <v>69</v>
      </c>
      <c r="V56" s="36" t="s">
        <v>69</v>
      </c>
      <c r="W56" s="36" t="s">
        <v>69</v>
      </c>
      <c r="X56" s="36" t="s">
        <v>69</v>
      </c>
      <c r="Y56" s="36" t="s">
        <v>69</v>
      </c>
      <c r="Z56" s="36" t="s">
        <v>69</v>
      </c>
      <c r="AA56" s="36" t="s">
        <v>69</v>
      </c>
      <c r="AB56" s="36" t="s">
        <v>69</v>
      </c>
      <c r="AC56" s="36" t="s">
        <v>69</v>
      </c>
      <c r="AD56" s="36" t="s">
        <v>69</v>
      </c>
      <c r="AE56" s="36" t="s">
        <v>69</v>
      </c>
      <c r="AF56" s="36" t="s">
        <v>69</v>
      </c>
      <c r="AG56" s="36" t="s">
        <v>69</v>
      </c>
      <c r="AH56" s="36" t="s">
        <v>69</v>
      </c>
      <c r="AI56" s="36" t="s">
        <v>69</v>
      </c>
      <c r="AJ56" s="36" t="s">
        <v>69</v>
      </c>
      <c r="AK56" s="36" t="s">
        <v>69</v>
      </c>
      <c r="AL56" s="36" t="s">
        <v>69</v>
      </c>
      <c r="AM56" s="36" t="s">
        <v>69</v>
      </c>
      <c r="AN56" s="36" t="s">
        <v>69</v>
      </c>
      <c r="AO56" s="36" t="s">
        <v>69</v>
      </c>
      <c r="AP56" s="36" t="s">
        <v>69</v>
      </c>
      <c r="AQ56" s="36" t="s">
        <v>69</v>
      </c>
      <c r="AR56" s="36" t="s">
        <v>69</v>
      </c>
      <c r="AS56" s="36" t="s">
        <v>69</v>
      </c>
      <c r="AT56" s="36" t="s">
        <v>69</v>
      </c>
      <c r="AU56" s="36" t="s">
        <v>69</v>
      </c>
    </row>
    <row r="57" spans="1:66" s="38" customFormat="1" ht="12.5" x14ac:dyDescent="0.25">
      <c r="A57" s="35">
        <v>43616.320555081023</v>
      </c>
      <c r="B57" s="36" t="s">
        <v>392</v>
      </c>
      <c r="C57" s="36" t="s">
        <v>66</v>
      </c>
      <c r="D57" s="36" t="s">
        <v>393</v>
      </c>
      <c r="E57" s="36">
        <v>200200104</v>
      </c>
      <c r="F57" s="36" t="s">
        <v>394</v>
      </c>
      <c r="G57" s="37" t="s">
        <v>395</v>
      </c>
      <c r="H57" s="36" t="s">
        <v>167</v>
      </c>
      <c r="I57" s="36" t="s">
        <v>69</v>
      </c>
      <c r="J57" s="36" t="s">
        <v>69</v>
      </c>
      <c r="K57" s="36" t="s">
        <v>69</v>
      </c>
      <c r="L57" s="36" t="s">
        <v>69</v>
      </c>
      <c r="M57" s="36" t="s">
        <v>69</v>
      </c>
      <c r="N57" s="36" t="s">
        <v>69</v>
      </c>
      <c r="O57" s="36" t="s">
        <v>69</v>
      </c>
      <c r="P57" s="36" t="s">
        <v>69</v>
      </c>
      <c r="Q57" s="36" t="s">
        <v>69</v>
      </c>
      <c r="R57" s="36" t="s">
        <v>69</v>
      </c>
      <c r="S57" s="36" t="s">
        <v>69</v>
      </c>
      <c r="T57" s="36" t="s">
        <v>69</v>
      </c>
      <c r="U57" s="36" t="s">
        <v>69</v>
      </c>
      <c r="V57" s="36" t="s">
        <v>69</v>
      </c>
      <c r="W57" s="36" t="s">
        <v>69</v>
      </c>
      <c r="X57" s="36" t="s">
        <v>69</v>
      </c>
      <c r="Y57" s="36" t="s">
        <v>69</v>
      </c>
      <c r="Z57" s="36" t="s">
        <v>69</v>
      </c>
      <c r="AA57" s="36" t="s">
        <v>69</v>
      </c>
      <c r="AB57" s="36" t="s">
        <v>69</v>
      </c>
      <c r="AC57" s="36" t="s">
        <v>69</v>
      </c>
      <c r="AD57" s="36" t="s">
        <v>69</v>
      </c>
      <c r="AE57" s="36" t="s">
        <v>69</v>
      </c>
      <c r="AF57" s="36" t="s">
        <v>69</v>
      </c>
      <c r="AG57" s="36" t="s">
        <v>69</v>
      </c>
      <c r="AH57" s="36" t="s">
        <v>69</v>
      </c>
      <c r="AI57" s="36" t="s">
        <v>69</v>
      </c>
      <c r="AJ57" s="36" t="s">
        <v>69</v>
      </c>
      <c r="AK57" s="36" t="s">
        <v>69</v>
      </c>
      <c r="AL57" s="36" t="s">
        <v>69</v>
      </c>
      <c r="AM57" s="36" t="s">
        <v>69</v>
      </c>
      <c r="AN57" s="36" t="s">
        <v>69</v>
      </c>
      <c r="AO57" s="36" t="s">
        <v>69</v>
      </c>
      <c r="AP57" s="36" t="s">
        <v>69</v>
      </c>
      <c r="AQ57" s="36" t="s">
        <v>69</v>
      </c>
      <c r="AR57" s="36" t="s">
        <v>69</v>
      </c>
      <c r="AS57" s="36" t="s">
        <v>69</v>
      </c>
      <c r="AT57" s="36" t="s">
        <v>69</v>
      </c>
      <c r="AU57" s="36" t="s">
        <v>69</v>
      </c>
    </row>
    <row r="58" spans="1:66" s="38" customFormat="1" ht="12.5" x14ac:dyDescent="0.25">
      <c r="A58" s="35">
        <v>43619.610676458338</v>
      </c>
      <c r="B58" s="36" t="s">
        <v>396</v>
      </c>
      <c r="C58" s="36" t="s">
        <v>66</v>
      </c>
      <c r="D58" s="36" t="s">
        <v>397</v>
      </c>
      <c r="E58" s="36">
        <v>200200182</v>
      </c>
      <c r="F58" s="36" t="s">
        <v>398</v>
      </c>
      <c r="G58" s="37" t="s">
        <v>399</v>
      </c>
      <c r="H58" s="36" t="s">
        <v>167</v>
      </c>
      <c r="I58" s="36" t="s">
        <v>69</v>
      </c>
      <c r="J58" s="36" t="s">
        <v>69</v>
      </c>
      <c r="K58" s="36" t="s">
        <v>69</v>
      </c>
      <c r="L58" s="36" t="s">
        <v>69</v>
      </c>
      <c r="M58" s="36" t="s">
        <v>69</v>
      </c>
      <c r="N58" s="36" t="s">
        <v>69</v>
      </c>
      <c r="O58" s="36" t="s">
        <v>69</v>
      </c>
      <c r="P58" s="36" t="s">
        <v>69</v>
      </c>
      <c r="Q58" s="36" t="s">
        <v>69</v>
      </c>
      <c r="R58" s="36" t="s">
        <v>69</v>
      </c>
      <c r="S58" s="36" t="s">
        <v>69</v>
      </c>
      <c r="T58" s="36" t="s">
        <v>69</v>
      </c>
      <c r="U58" s="36" t="s">
        <v>71</v>
      </c>
      <c r="V58" s="36" t="s">
        <v>80</v>
      </c>
      <c r="W58" s="36" t="s">
        <v>69</v>
      </c>
      <c r="X58" s="36" t="s">
        <v>71</v>
      </c>
      <c r="Y58" s="36" t="s">
        <v>71</v>
      </c>
      <c r="Z58" s="36" t="s">
        <v>69</v>
      </c>
      <c r="AA58" s="36" t="s">
        <v>69</v>
      </c>
      <c r="AB58" s="36" t="s">
        <v>71</v>
      </c>
      <c r="AC58" s="36" t="s">
        <v>71</v>
      </c>
      <c r="AD58" s="36" t="s">
        <v>80</v>
      </c>
      <c r="AE58" s="36" t="s">
        <v>69</v>
      </c>
      <c r="AF58" s="36" t="s">
        <v>71</v>
      </c>
      <c r="AG58" s="36" t="s">
        <v>80</v>
      </c>
      <c r="AH58" s="36" t="s">
        <v>71</v>
      </c>
      <c r="AI58" s="36" t="s">
        <v>69</v>
      </c>
      <c r="AJ58" s="36" t="s">
        <v>69</v>
      </c>
      <c r="AK58" s="36" t="s">
        <v>80</v>
      </c>
      <c r="AL58" s="36" t="s">
        <v>71</v>
      </c>
      <c r="AM58" s="36" t="s">
        <v>69</v>
      </c>
      <c r="AN58" s="36" t="s">
        <v>71</v>
      </c>
      <c r="AO58" s="36" t="s">
        <v>71</v>
      </c>
      <c r="AP58" s="36" t="s">
        <v>69</v>
      </c>
      <c r="AQ58" s="36" t="s">
        <v>69</v>
      </c>
      <c r="AR58" s="36" t="s">
        <v>69</v>
      </c>
      <c r="AS58" s="36" t="s">
        <v>80</v>
      </c>
      <c r="AT58" s="36" t="s">
        <v>69</v>
      </c>
      <c r="AU58" s="36" t="s">
        <v>69</v>
      </c>
    </row>
    <row r="59" spans="1:66" s="38" customFormat="1" ht="12.5" x14ac:dyDescent="0.25">
      <c r="A59" s="35">
        <v>43612.518287361112</v>
      </c>
      <c r="B59" s="36" t="s">
        <v>148</v>
      </c>
      <c r="C59" s="36" t="s">
        <v>66</v>
      </c>
      <c r="D59" s="36" t="s">
        <v>400</v>
      </c>
      <c r="E59" s="36">
        <v>200200203</v>
      </c>
      <c r="F59" s="36" t="s">
        <v>401</v>
      </c>
      <c r="G59" s="37" t="s">
        <v>402</v>
      </c>
      <c r="H59" s="36" t="s">
        <v>167</v>
      </c>
      <c r="AV59" s="36" t="s">
        <v>69</v>
      </c>
      <c r="AW59" s="36" t="s">
        <v>69</v>
      </c>
      <c r="AX59" s="36" t="s">
        <v>69</v>
      </c>
      <c r="AY59" s="36" t="s">
        <v>69</v>
      </c>
      <c r="AZ59" s="36" t="s">
        <v>69</v>
      </c>
      <c r="BA59" s="36" t="s">
        <v>69</v>
      </c>
      <c r="BB59" s="36" t="s">
        <v>69</v>
      </c>
      <c r="BC59" s="36" t="s">
        <v>69</v>
      </c>
      <c r="BD59" s="36" t="s">
        <v>69</v>
      </c>
      <c r="BE59" s="36" t="s">
        <v>69</v>
      </c>
      <c r="BF59" s="36" t="s">
        <v>69</v>
      </c>
      <c r="BG59" s="36" t="s">
        <v>69</v>
      </c>
      <c r="BH59" s="36" t="s">
        <v>69</v>
      </c>
      <c r="BI59" s="36" t="s">
        <v>69</v>
      </c>
      <c r="BJ59" s="36" t="s">
        <v>69</v>
      </c>
      <c r="BK59" s="36" t="s">
        <v>69</v>
      </c>
      <c r="BL59" s="36" t="s">
        <v>69</v>
      </c>
      <c r="BM59" s="36" t="s">
        <v>69</v>
      </c>
    </row>
    <row r="60" spans="1:66" s="38" customFormat="1" ht="12.5" x14ac:dyDescent="0.25">
      <c r="A60" s="35">
        <v>43621.321347870369</v>
      </c>
      <c r="B60" s="36" t="s">
        <v>403</v>
      </c>
      <c r="C60" s="36" t="s">
        <v>66</v>
      </c>
      <c r="D60" s="36" t="s">
        <v>404</v>
      </c>
      <c r="E60" s="36">
        <v>200200204</v>
      </c>
      <c r="F60" s="36" t="s">
        <v>405</v>
      </c>
      <c r="G60" s="37" t="s">
        <v>406</v>
      </c>
      <c r="H60" s="36" t="s">
        <v>167</v>
      </c>
      <c r="I60" s="36" t="s">
        <v>69</v>
      </c>
      <c r="J60" s="36" t="s">
        <v>69</v>
      </c>
      <c r="K60" s="36" t="s">
        <v>69</v>
      </c>
      <c r="L60" s="36" t="s">
        <v>69</v>
      </c>
      <c r="M60" s="36" t="s">
        <v>69</v>
      </c>
      <c r="N60" s="36" t="s">
        <v>69</v>
      </c>
      <c r="O60" s="36" t="s">
        <v>69</v>
      </c>
      <c r="P60" s="36" t="s">
        <v>69</v>
      </c>
      <c r="Q60" s="36" t="s">
        <v>69</v>
      </c>
      <c r="R60" s="36" t="s">
        <v>69</v>
      </c>
      <c r="S60" s="36" t="s">
        <v>69</v>
      </c>
      <c r="T60" s="36" t="s">
        <v>69</v>
      </c>
      <c r="U60" s="36" t="s">
        <v>69</v>
      </c>
      <c r="V60" s="36" t="s">
        <v>69</v>
      </c>
      <c r="W60" s="36" t="s">
        <v>69</v>
      </c>
      <c r="X60" s="36" t="s">
        <v>69</v>
      </c>
      <c r="Y60" s="36" t="s">
        <v>69</v>
      </c>
      <c r="Z60" s="36" t="s">
        <v>69</v>
      </c>
      <c r="AA60" s="36" t="s">
        <v>69</v>
      </c>
      <c r="AB60" s="36" t="s">
        <v>69</v>
      </c>
      <c r="AC60" s="36" t="s">
        <v>69</v>
      </c>
      <c r="AD60" s="36" t="s">
        <v>69</v>
      </c>
      <c r="AE60" s="36" t="s">
        <v>69</v>
      </c>
      <c r="AF60" s="36" t="s">
        <v>69</v>
      </c>
      <c r="AG60" s="36" t="s">
        <v>69</v>
      </c>
      <c r="AH60" s="36" t="s">
        <v>69</v>
      </c>
      <c r="AI60" s="36" t="s">
        <v>69</v>
      </c>
      <c r="AJ60" s="36" t="s">
        <v>69</v>
      </c>
      <c r="AK60" s="36" t="s">
        <v>69</v>
      </c>
      <c r="AL60" s="36" t="s">
        <v>69</v>
      </c>
      <c r="AM60" s="36" t="s">
        <v>69</v>
      </c>
      <c r="AN60" s="36" t="s">
        <v>69</v>
      </c>
      <c r="AO60" s="36" t="s">
        <v>69</v>
      </c>
      <c r="AP60" s="36" t="s">
        <v>69</v>
      </c>
      <c r="AQ60" s="36" t="s">
        <v>69</v>
      </c>
      <c r="AR60" s="36" t="s">
        <v>69</v>
      </c>
      <c r="AS60" s="36" t="s">
        <v>69</v>
      </c>
      <c r="AT60" s="36" t="s">
        <v>69</v>
      </c>
      <c r="AU60" s="36" t="s">
        <v>69</v>
      </c>
    </row>
    <row r="61" spans="1:66" s="38" customFormat="1" ht="12.5" x14ac:dyDescent="0.25">
      <c r="A61" s="35">
        <v>43608.469615162037</v>
      </c>
      <c r="B61" s="36" t="s">
        <v>407</v>
      </c>
      <c r="C61" s="36" t="s">
        <v>66</v>
      </c>
      <c r="D61" s="36" t="s">
        <v>78</v>
      </c>
      <c r="E61" s="36">
        <v>200201018</v>
      </c>
      <c r="F61" s="36" t="s">
        <v>79</v>
      </c>
      <c r="G61" s="37" t="s">
        <v>408</v>
      </c>
      <c r="H61" s="36" t="s">
        <v>167</v>
      </c>
      <c r="AV61" s="36" t="s">
        <v>69</v>
      </c>
      <c r="AW61" s="36" t="s">
        <v>69</v>
      </c>
      <c r="AX61" s="36" t="s">
        <v>69</v>
      </c>
      <c r="AY61" s="36" t="s">
        <v>69</v>
      </c>
      <c r="AZ61" s="36" t="s">
        <v>69</v>
      </c>
      <c r="BA61" s="36" t="s">
        <v>69</v>
      </c>
      <c r="BB61" s="36" t="s">
        <v>69</v>
      </c>
      <c r="BC61" s="36" t="s">
        <v>69</v>
      </c>
      <c r="BD61" s="36" t="s">
        <v>69</v>
      </c>
      <c r="BE61" s="36" t="s">
        <v>69</v>
      </c>
      <c r="BF61" s="36" t="s">
        <v>69</v>
      </c>
      <c r="BG61" s="36" t="s">
        <v>69</v>
      </c>
      <c r="BH61" s="36" t="s">
        <v>69</v>
      </c>
      <c r="BI61" s="36" t="s">
        <v>69</v>
      </c>
      <c r="BJ61" s="36" t="s">
        <v>69</v>
      </c>
      <c r="BK61" s="36" t="s">
        <v>69</v>
      </c>
      <c r="BL61" s="36" t="s">
        <v>69</v>
      </c>
      <c r="BM61" s="36" t="s">
        <v>69</v>
      </c>
      <c r="BN61" s="36" t="s">
        <v>409</v>
      </c>
    </row>
    <row r="62" spans="1:66" s="38" customFormat="1" ht="12.5" x14ac:dyDescent="0.25">
      <c r="A62" s="35">
        <v>43608.408535243056</v>
      </c>
      <c r="B62" s="36" t="s">
        <v>410</v>
      </c>
      <c r="C62" s="36" t="s">
        <v>66</v>
      </c>
      <c r="D62" s="36" t="s">
        <v>67</v>
      </c>
      <c r="E62" s="36">
        <v>200200211</v>
      </c>
      <c r="F62" s="36" t="s">
        <v>68</v>
      </c>
      <c r="G62" s="36" t="s">
        <v>411</v>
      </c>
      <c r="H62" s="36" t="s">
        <v>167</v>
      </c>
      <c r="I62" s="36" t="s">
        <v>69</v>
      </c>
      <c r="J62" s="36" t="s">
        <v>69</v>
      </c>
      <c r="K62" s="36" t="s">
        <v>69</v>
      </c>
      <c r="L62" s="36" t="s">
        <v>69</v>
      </c>
      <c r="M62" s="36" t="s">
        <v>69</v>
      </c>
      <c r="N62" s="36" t="s">
        <v>69</v>
      </c>
      <c r="O62" s="36" t="s">
        <v>69</v>
      </c>
      <c r="P62" s="36" t="s">
        <v>69</v>
      </c>
      <c r="Q62" s="36" t="s">
        <v>69</v>
      </c>
      <c r="R62" s="36" t="s">
        <v>69</v>
      </c>
      <c r="S62" s="36" t="s">
        <v>69</v>
      </c>
      <c r="T62" s="36" t="s">
        <v>69</v>
      </c>
      <c r="U62" s="36" t="s">
        <v>69</v>
      </c>
      <c r="V62" s="36" t="s">
        <v>69</v>
      </c>
      <c r="W62" s="36" t="s">
        <v>69</v>
      </c>
      <c r="X62" s="36" t="s">
        <v>69</v>
      </c>
      <c r="Y62" s="36" t="s">
        <v>69</v>
      </c>
      <c r="Z62" s="36" t="s">
        <v>69</v>
      </c>
      <c r="AA62" s="36" t="s">
        <v>69</v>
      </c>
      <c r="AB62" s="36" t="s">
        <v>69</v>
      </c>
      <c r="AC62" s="36" t="s">
        <v>69</v>
      </c>
      <c r="AD62" s="36" t="s">
        <v>69</v>
      </c>
      <c r="AE62" s="36" t="s">
        <v>69</v>
      </c>
      <c r="AF62" s="36" t="s">
        <v>69</v>
      </c>
      <c r="AG62" s="36" t="s">
        <v>69</v>
      </c>
      <c r="AH62" s="36" t="s">
        <v>69</v>
      </c>
      <c r="AI62" s="36" t="s">
        <v>69</v>
      </c>
      <c r="AJ62" s="36" t="s">
        <v>69</v>
      </c>
      <c r="AK62" s="36" t="s">
        <v>69</v>
      </c>
      <c r="AL62" s="36" t="s">
        <v>69</v>
      </c>
      <c r="AM62" s="36" t="s">
        <v>69</v>
      </c>
      <c r="AN62" s="36" t="s">
        <v>69</v>
      </c>
      <c r="AO62" s="36" t="s">
        <v>69</v>
      </c>
      <c r="AP62" s="36" t="s">
        <v>69</v>
      </c>
      <c r="AQ62" s="36" t="s">
        <v>69</v>
      </c>
      <c r="AR62" s="36" t="s">
        <v>69</v>
      </c>
      <c r="AS62" s="36" t="s">
        <v>69</v>
      </c>
      <c r="AT62" s="36" t="s">
        <v>69</v>
      </c>
      <c r="AU62" s="36" t="s">
        <v>69</v>
      </c>
    </row>
    <row r="63" spans="1:66" s="38" customFormat="1" ht="12.5" x14ac:dyDescent="0.25">
      <c r="A63" s="35">
        <v>43608.419579074078</v>
      </c>
      <c r="B63" s="36" t="s">
        <v>412</v>
      </c>
      <c r="C63" s="36" t="s">
        <v>66</v>
      </c>
      <c r="D63" s="36" t="s">
        <v>413</v>
      </c>
      <c r="E63" s="36">
        <v>200200253</v>
      </c>
      <c r="F63" s="36" t="s">
        <v>414</v>
      </c>
      <c r="G63" s="37" t="s">
        <v>415</v>
      </c>
      <c r="H63" s="36" t="s">
        <v>167</v>
      </c>
      <c r="I63" s="36" t="s">
        <v>69</v>
      </c>
      <c r="AV63" s="36" t="s">
        <v>69</v>
      </c>
      <c r="AW63" s="36" t="s">
        <v>69</v>
      </c>
      <c r="AX63" s="36" t="s">
        <v>69</v>
      </c>
      <c r="AY63" s="36" t="s">
        <v>69</v>
      </c>
      <c r="AZ63" s="36" t="s">
        <v>69</v>
      </c>
      <c r="BA63" s="36" t="s">
        <v>69</v>
      </c>
      <c r="BB63" s="36" t="s">
        <v>69</v>
      </c>
      <c r="BC63" s="36" t="s">
        <v>69</v>
      </c>
      <c r="BD63" s="36" t="s">
        <v>69</v>
      </c>
      <c r="BE63" s="36" t="s">
        <v>69</v>
      </c>
      <c r="BF63" s="36" t="s">
        <v>69</v>
      </c>
      <c r="BG63" s="36" t="s">
        <v>69</v>
      </c>
      <c r="BH63" s="36" t="s">
        <v>69</v>
      </c>
      <c r="BI63" s="36" t="s">
        <v>69</v>
      </c>
      <c r="BJ63" s="36" t="s">
        <v>69</v>
      </c>
      <c r="BK63" s="36" t="s">
        <v>69</v>
      </c>
      <c r="BL63" s="36" t="s">
        <v>69</v>
      </c>
      <c r="BM63" s="36" t="s">
        <v>69</v>
      </c>
      <c r="BN63" s="36" t="s">
        <v>416</v>
      </c>
    </row>
    <row r="64" spans="1:66" s="38" customFormat="1" ht="12.5" x14ac:dyDescent="0.25">
      <c r="A64" s="35">
        <v>43614.378373726853</v>
      </c>
      <c r="B64" s="36" t="s">
        <v>72</v>
      </c>
      <c r="C64" s="36" t="s">
        <v>66</v>
      </c>
      <c r="D64" s="36" t="s">
        <v>73</v>
      </c>
      <c r="E64" s="36">
        <v>200200260</v>
      </c>
      <c r="F64" s="36" t="s">
        <v>417</v>
      </c>
      <c r="G64" s="37" t="s">
        <v>418</v>
      </c>
      <c r="H64" s="36" t="s">
        <v>167</v>
      </c>
      <c r="I64" s="36" t="s">
        <v>69</v>
      </c>
      <c r="J64" s="36" t="s">
        <v>69</v>
      </c>
      <c r="K64" s="36" t="s">
        <v>69</v>
      </c>
      <c r="AV64" s="36" t="s">
        <v>69</v>
      </c>
      <c r="AW64" s="36" t="s">
        <v>69</v>
      </c>
      <c r="AX64" s="36" t="s">
        <v>69</v>
      </c>
      <c r="AY64" s="36" t="s">
        <v>69</v>
      </c>
      <c r="AZ64" s="36" t="s">
        <v>69</v>
      </c>
      <c r="BA64" s="36" t="s">
        <v>69</v>
      </c>
      <c r="BB64" s="36" t="s">
        <v>69</v>
      </c>
      <c r="BC64" s="36" t="s">
        <v>69</v>
      </c>
      <c r="BD64" s="36" t="s">
        <v>69</v>
      </c>
      <c r="BE64" s="36" t="s">
        <v>69</v>
      </c>
      <c r="BF64" s="36" t="s">
        <v>69</v>
      </c>
      <c r="BG64" s="36" t="s">
        <v>69</v>
      </c>
      <c r="BH64" s="36" t="s">
        <v>69</v>
      </c>
      <c r="BI64" s="36" t="s">
        <v>69</v>
      </c>
      <c r="BJ64" s="36" t="s">
        <v>69</v>
      </c>
      <c r="BK64" s="36" t="s">
        <v>71</v>
      </c>
      <c r="BL64" s="36" t="s">
        <v>69</v>
      </c>
      <c r="BM64" s="36" t="s">
        <v>69</v>
      </c>
      <c r="BN64" s="36" t="s">
        <v>419</v>
      </c>
    </row>
    <row r="65" spans="1:66" s="38" customFormat="1" ht="12.5" x14ac:dyDescent="0.25">
      <c r="A65" s="35">
        <v>43615.429766064815</v>
      </c>
      <c r="B65" s="36" t="s">
        <v>74</v>
      </c>
      <c r="C65" s="36" t="s">
        <v>66</v>
      </c>
      <c r="D65" s="36" t="s">
        <v>75</v>
      </c>
      <c r="E65" s="36">
        <v>200200261</v>
      </c>
      <c r="F65" s="36" t="s">
        <v>76</v>
      </c>
      <c r="G65" s="36" t="s">
        <v>77</v>
      </c>
      <c r="H65" s="36" t="s">
        <v>167</v>
      </c>
      <c r="I65" s="36" t="s">
        <v>69</v>
      </c>
      <c r="J65" s="36" t="s">
        <v>69</v>
      </c>
      <c r="K65" s="36" t="s">
        <v>69</v>
      </c>
      <c r="L65" s="36" t="s">
        <v>69</v>
      </c>
      <c r="M65" s="36" t="s">
        <v>69</v>
      </c>
      <c r="N65" s="36" t="s">
        <v>69</v>
      </c>
      <c r="O65" s="36" t="s">
        <v>69</v>
      </c>
      <c r="P65" s="36" t="s">
        <v>69</v>
      </c>
      <c r="Q65" s="36" t="s">
        <v>69</v>
      </c>
      <c r="R65" s="36" t="s">
        <v>69</v>
      </c>
      <c r="S65" s="36" t="s">
        <v>69</v>
      </c>
      <c r="T65" s="36" t="s">
        <v>69</v>
      </c>
      <c r="U65" s="36" t="s">
        <v>69</v>
      </c>
      <c r="V65" s="36" t="s">
        <v>69</v>
      </c>
      <c r="W65" s="36" t="s">
        <v>69</v>
      </c>
      <c r="X65" s="36" t="s">
        <v>69</v>
      </c>
      <c r="Y65" s="36" t="s">
        <v>69</v>
      </c>
      <c r="Z65" s="36" t="s">
        <v>69</v>
      </c>
      <c r="AA65" s="36" t="s">
        <v>69</v>
      </c>
      <c r="AB65" s="36" t="s">
        <v>69</v>
      </c>
      <c r="AC65" s="36" t="s">
        <v>69</v>
      </c>
      <c r="AD65" s="36" t="s">
        <v>69</v>
      </c>
      <c r="AE65" s="36" t="s">
        <v>69</v>
      </c>
      <c r="AF65" s="36" t="s">
        <v>69</v>
      </c>
      <c r="AG65" s="36" t="s">
        <v>69</v>
      </c>
      <c r="AH65" s="36" t="s">
        <v>69</v>
      </c>
      <c r="AI65" s="36" t="s">
        <v>69</v>
      </c>
      <c r="AJ65" s="36" t="s">
        <v>69</v>
      </c>
      <c r="AK65" s="36" t="s">
        <v>69</v>
      </c>
      <c r="AL65" s="36" t="s">
        <v>69</v>
      </c>
      <c r="AM65" s="36" t="s">
        <v>69</v>
      </c>
      <c r="AN65" s="36" t="s">
        <v>69</v>
      </c>
      <c r="AO65" s="36" t="s">
        <v>69</v>
      </c>
      <c r="AP65" s="36" t="s">
        <v>69</v>
      </c>
      <c r="AQ65" s="36" t="s">
        <v>69</v>
      </c>
      <c r="AR65" s="36" t="s">
        <v>69</v>
      </c>
      <c r="AS65" s="36" t="s">
        <v>69</v>
      </c>
      <c r="AT65" s="36" t="s">
        <v>69</v>
      </c>
      <c r="AU65" s="36" t="s">
        <v>69</v>
      </c>
    </row>
    <row r="66" spans="1:66" s="38" customFormat="1" ht="12.5" x14ac:dyDescent="0.25">
      <c r="A66" s="35">
        <v>43614.344549340276</v>
      </c>
      <c r="B66" s="36" t="s">
        <v>420</v>
      </c>
      <c r="C66" s="36" t="s">
        <v>66</v>
      </c>
      <c r="D66" s="36" t="s">
        <v>421</v>
      </c>
      <c r="E66" s="36">
        <v>200200317</v>
      </c>
      <c r="F66" s="36" t="s">
        <v>422</v>
      </c>
      <c r="G66" s="37" t="s">
        <v>423</v>
      </c>
      <c r="H66" s="36" t="s">
        <v>167</v>
      </c>
      <c r="I66" s="36" t="s">
        <v>69</v>
      </c>
      <c r="J66" s="36" t="s">
        <v>71</v>
      </c>
      <c r="K66" s="36" t="s">
        <v>69</v>
      </c>
      <c r="L66" s="36" t="s">
        <v>69</v>
      </c>
      <c r="M66" s="36" t="s">
        <v>69</v>
      </c>
      <c r="N66" s="36" t="s">
        <v>71</v>
      </c>
      <c r="O66" s="36" t="s">
        <v>69</v>
      </c>
      <c r="P66" s="36" t="s">
        <v>69</v>
      </c>
      <c r="Q66" s="36" t="s">
        <v>69</v>
      </c>
      <c r="R66" s="36" t="s">
        <v>69</v>
      </c>
      <c r="S66" s="36" t="s">
        <v>69</v>
      </c>
      <c r="T66" s="36" t="s">
        <v>69</v>
      </c>
    </row>
    <row r="67" spans="1:66" s="38" customFormat="1" ht="12.5" x14ac:dyDescent="0.25">
      <c r="A67" s="35">
        <v>43623.486754849539</v>
      </c>
      <c r="B67" s="36" t="s">
        <v>149</v>
      </c>
      <c r="C67" s="36" t="s">
        <v>66</v>
      </c>
      <c r="D67" s="36" t="s">
        <v>150</v>
      </c>
      <c r="E67" s="36">
        <v>200201078</v>
      </c>
      <c r="F67" s="36" t="s">
        <v>151</v>
      </c>
      <c r="G67" s="36" t="s">
        <v>152</v>
      </c>
      <c r="H67" s="36" t="s">
        <v>167</v>
      </c>
      <c r="I67" s="36" t="s">
        <v>69</v>
      </c>
      <c r="J67" s="36" t="s">
        <v>69</v>
      </c>
      <c r="K67" s="36" t="s">
        <v>69</v>
      </c>
      <c r="L67" s="36" t="s">
        <v>69</v>
      </c>
      <c r="M67" s="36" t="s">
        <v>69</v>
      </c>
      <c r="N67" s="36" t="s">
        <v>71</v>
      </c>
      <c r="O67" s="36" t="s">
        <v>69</v>
      </c>
      <c r="P67" s="36" t="s">
        <v>69</v>
      </c>
      <c r="Q67" s="36" t="s">
        <v>69</v>
      </c>
      <c r="R67" s="36" t="s">
        <v>71</v>
      </c>
      <c r="S67" s="36" t="s">
        <v>69</v>
      </c>
      <c r="T67" s="36" t="s">
        <v>69</v>
      </c>
      <c r="U67" s="36" t="s">
        <v>69</v>
      </c>
      <c r="V67" s="36" t="s">
        <v>71</v>
      </c>
      <c r="W67" s="36" t="s">
        <v>69</v>
      </c>
      <c r="X67" s="36" t="s">
        <v>69</v>
      </c>
      <c r="Y67" s="36" t="s">
        <v>69</v>
      </c>
      <c r="Z67" s="36" t="s">
        <v>69</v>
      </c>
      <c r="AA67" s="36" t="s">
        <v>69</v>
      </c>
      <c r="AB67" s="36" t="s">
        <v>71</v>
      </c>
      <c r="AC67" s="36" t="s">
        <v>69</v>
      </c>
      <c r="AD67" s="36" t="s">
        <v>69</v>
      </c>
      <c r="AE67" s="36" t="s">
        <v>69</v>
      </c>
      <c r="AF67" s="36" t="s">
        <v>69</v>
      </c>
      <c r="AG67" s="36" t="s">
        <v>69</v>
      </c>
      <c r="AH67" s="36" t="s">
        <v>71</v>
      </c>
      <c r="AI67" s="36" t="s">
        <v>69</v>
      </c>
      <c r="AJ67" s="36" t="s">
        <v>69</v>
      </c>
      <c r="AK67" s="36" t="s">
        <v>69</v>
      </c>
      <c r="AL67" s="36" t="s">
        <v>69</v>
      </c>
      <c r="AM67" s="36" t="s">
        <v>69</v>
      </c>
      <c r="AN67" s="36" t="s">
        <v>71</v>
      </c>
      <c r="AO67" s="36" t="s">
        <v>69</v>
      </c>
      <c r="AP67" s="36" t="s">
        <v>69</v>
      </c>
      <c r="AQ67" s="36" t="s">
        <v>69</v>
      </c>
      <c r="AR67" s="36" t="s">
        <v>69</v>
      </c>
      <c r="AS67" s="36" t="s">
        <v>69</v>
      </c>
      <c r="AT67" s="36" t="s">
        <v>69</v>
      </c>
      <c r="AU67" s="36" t="s">
        <v>69</v>
      </c>
    </row>
    <row r="68" spans="1:66" s="38" customFormat="1" ht="12.5" x14ac:dyDescent="0.25">
      <c r="A68" s="35">
        <v>43616.328692662035</v>
      </c>
      <c r="B68" s="36" t="s">
        <v>424</v>
      </c>
      <c r="C68" s="36" t="s">
        <v>66</v>
      </c>
      <c r="D68" s="36" t="s">
        <v>425</v>
      </c>
      <c r="E68" s="36">
        <v>200200300</v>
      </c>
      <c r="F68" s="36" t="s">
        <v>426</v>
      </c>
      <c r="G68" s="37" t="s">
        <v>427</v>
      </c>
      <c r="H68" s="36" t="s">
        <v>167</v>
      </c>
      <c r="I68" s="36" t="s">
        <v>69</v>
      </c>
      <c r="J68" s="36" t="s">
        <v>69</v>
      </c>
      <c r="K68" s="36" t="s">
        <v>69</v>
      </c>
      <c r="L68" s="36" t="s">
        <v>69</v>
      </c>
      <c r="M68" s="36" t="s">
        <v>69</v>
      </c>
      <c r="N68" s="36" t="s">
        <v>69</v>
      </c>
      <c r="O68" s="36" t="s">
        <v>69</v>
      </c>
      <c r="P68" s="36" t="s">
        <v>69</v>
      </c>
      <c r="Q68" s="36" t="s">
        <v>69</v>
      </c>
      <c r="R68" s="36" t="s">
        <v>69</v>
      </c>
      <c r="S68" s="36" t="s">
        <v>69</v>
      </c>
      <c r="T68" s="36" t="s">
        <v>69</v>
      </c>
      <c r="U68" s="36" t="s">
        <v>69</v>
      </c>
      <c r="V68" s="36" t="s">
        <v>69</v>
      </c>
      <c r="W68" s="36" t="s">
        <v>69</v>
      </c>
      <c r="X68" s="36" t="s">
        <v>69</v>
      </c>
      <c r="Y68" s="36" t="s">
        <v>69</v>
      </c>
      <c r="Z68" s="36" t="s">
        <v>69</v>
      </c>
      <c r="AA68" s="36" t="s">
        <v>69</v>
      </c>
      <c r="AB68" s="36" t="s">
        <v>69</v>
      </c>
      <c r="AC68" s="36" t="s">
        <v>69</v>
      </c>
      <c r="AD68" s="36" t="s">
        <v>69</v>
      </c>
      <c r="AE68" s="36" t="s">
        <v>69</v>
      </c>
      <c r="AF68" s="36" t="s">
        <v>69</v>
      </c>
      <c r="AG68" s="36" t="s">
        <v>69</v>
      </c>
      <c r="AH68" s="36" t="s">
        <v>69</v>
      </c>
      <c r="AI68" s="36" t="s">
        <v>69</v>
      </c>
      <c r="AJ68" s="36" t="s">
        <v>69</v>
      </c>
      <c r="AK68" s="36" t="s">
        <v>69</v>
      </c>
      <c r="AL68" s="36" t="s">
        <v>69</v>
      </c>
      <c r="AM68" s="36" t="s">
        <v>69</v>
      </c>
      <c r="AN68" s="36" t="s">
        <v>69</v>
      </c>
      <c r="AO68" s="36" t="s">
        <v>69</v>
      </c>
      <c r="AP68" s="36" t="s">
        <v>69</v>
      </c>
      <c r="AQ68" s="36" t="s">
        <v>69</v>
      </c>
      <c r="AR68" s="36" t="s">
        <v>69</v>
      </c>
      <c r="AS68" s="36" t="s">
        <v>69</v>
      </c>
      <c r="AT68" s="36" t="s">
        <v>69</v>
      </c>
      <c r="AU68" s="36" t="s">
        <v>69</v>
      </c>
      <c r="AV68" s="36" t="s">
        <v>69</v>
      </c>
      <c r="AW68" s="36" t="s">
        <v>69</v>
      </c>
      <c r="AX68" s="36" t="s">
        <v>69</v>
      </c>
      <c r="AY68" s="36" t="s">
        <v>69</v>
      </c>
      <c r="AZ68" s="36" t="s">
        <v>69</v>
      </c>
      <c r="BA68" s="36" t="s">
        <v>69</v>
      </c>
      <c r="BB68" s="36" t="s">
        <v>69</v>
      </c>
      <c r="BC68" s="36" t="s">
        <v>69</v>
      </c>
      <c r="BD68" s="36" t="s">
        <v>69</v>
      </c>
      <c r="BE68" s="36" t="s">
        <v>69</v>
      </c>
      <c r="BF68" s="36" t="s">
        <v>69</v>
      </c>
      <c r="BG68" s="36" t="s">
        <v>69</v>
      </c>
      <c r="BH68" s="36" t="s">
        <v>69</v>
      </c>
      <c r="BI68" s="36" t="s">
        <v>69</v>
      </c>
      <c r="BJ68" s="36" t="s">
        <v>69</v>
      </c>
      <c r="BK68" s="36" t="s">
        <v>69</v>
      </c>
      <c r="BL68" s="36" t="s">
        <v>69</v>
      </c>
      <c r="BM68" s="36" t="s">
        <v>69</v>
      </c>
    </row>
    <row r="69" spans="1:66" s="38" customFormat="1" ht="12.5" x14ac:dyDescent="0.25">
      <c r="A69" s="35">
        <v>43616.280568738424</v>
      </c>
      <c r="B69" s="36" t="s">
        <v>428</v>
      </c>
      <c r="C69" s="36" t="s">
        <v>66</v>
      </c>
      <c r="D69" s="36" t="s">
        <v>429</v>
      </c>
      <c r="E69" s="36">
        <v>200200325</v>
      </c>
      <c r="F69" s="36" t="s">
        <v>430</v>
      </c>
      <c r="G69" s="37" t="s">
        <v>431</v>
      </c>
      <c r="H69" s="36" t="s">
        <v>167</v>
      </c>
      <c r="I69" s="36" t="s">
        <v>69</v>
      </c>
      <c r="J69" s="36" t="s">
        <v>69</v>
      </c>
      <c r="K69" s="36" t="s">
        <v>69</v>
      </c>
      <c r="L69" s="36" t="s">
        <v>69</v>
      </c>
      <c r="M69" s="36" t="s">
        <v>69</v>
      </c>
      <c r="N69" s="36" t="s">
        <v>69</v>
      </c>
      <c r="O69" s="36" t="s">
        <v>69</v>
      </c>
      <c r="P69" s="36" t="s">
        <v>69</v>
      </c>
      <c r="Q69" s="36" t="s">
        <v>69</v>
      </c>
      <c r="R69" s="36" t="s">
        <v>69</v>
      </c>
      <c r="S69" s="36" t="s">
        <v>69</v>
      </c>
      <c r="T69" s="36" t="s">
        <v>69</v>
      </c>
      <c r="U69" s="36" t="s">
        <v>69</v>
      </c>
      <c r="V69" s="36" t="s">
        <v>69</v>
      </c>
      <c r="W69" s="36" t="s">
        <v>69</v>
      </c>
      <c r="X69" s="36" t="s">
        <v>69</v>
      </c>
      <c r="Y69" s="36" t="s">
        <v>69</v>
      </c>
      <c r="Z69" s="36" t="s">
        <v>69</v>
      </c>
      <c r="AA69" s="36" t="s">
        <v>69</v>
      </c>
      <c r="AB69" s="36" t="s">
        <v>69</v>
      </c>
      <c r="AC69" s="36" t="s">
        <v>69</v>
      </c>
      <c r="AD69" s="36" t="s">
        <v>69</v>
      </c>
      <c r="AE69" s="36" t="s">
        <v>69</v>
      </c>
      <c r="AF69" s="36" t="s">
        <v>69</v>
      </c>
      <c r="AG69" s="36" t="s">
        <v>69</v>
      </c>
      <c r="AH69" s="36" t="s">
        <v>69</v>
      </c>
      <c r="AI69" s="36" t="s">
        <v>69</v>
      </c>
      <c r="AJ69" s="36" t="s">
        <v>69</v>
      </c>
      <c r="AK69" s="36" t="s">
        <v>69</v>
      </c>
      <c r="AL69" s="36" t="s">
        <v>69</v>
      </c>
      <c r="AM69" s="36" t="s">
        <v>69</v>
      </c>
      <c r="AN69" s="36" t="s">
        <v>69</v>
      </c>
      <c r="AO69" s="36" t="s">
        <v>69</v>
      </c>
      <c r="AP69" s="36" t="s">
        <v>69</v>
      </c>
      <c r="AQ69" s="36" t="s">
        <v>69</v>
      </c>
      <c r="AR69" s="36" t="s">
        <v>69</v>
      </c>
      <c r="AS69" s="36" t="s">
        <v>69</v>
      </c>
      <c r="AT69" s="36" t="s">
        <v>69</v>
      </c>
      <c r="AU69" s="36" t="s">
        <v>69</v>
      </c>
      <c r="BN69" s="36" t="s">
        <v>432</v>
      </c>
    </row>
    <row r="70" spans="1:66" s="38" customFormat="1" ht="12.5" x14ac:dyDescent="0.25">
      <c r="A70" s="35">
        <v>43615.299443761571</v>
      </c>
      <c r="B70" s="36" t="s">
        <v>433</v>
      </c>
      <c r="C70" s="36" t="s">
        <v>66</v>
      </c>
      <c r="D70" s="36" t="s">
        <v>434</v>
      </c>
      <c r="E70" s="36">
        <v>200200004</v>
      </c>
      <c r="F70" s="36" t="s">
        <v>435</v>
      </c>
      <c r="G70" s="37" t="s">
        <v>436</v>
      </c>
      <c r="H70" s="36" t="s">
        <v>167</v>
      </c>
      <c r="I70" s="36" t="s">
        <v>69</v>
      </c>
      <c r="J70" s="36" t="s">
        <v>69</v>
      </c>
      <c r="K70" s="36" t="s">
        <v>69</v>
      </c>
      <c r="L70" s="36" t="s">
        <v>69</v>
      </c>
      <c r="M70" s="36" t="s">
        <v>69</v>
      </c>
      <c r="N70" s="36" t="s">
        <v>69</v>
      </c>
      <c r="O70" s="36" t="s">
        <v>69</v>
      </c>
      <c r="P70" s="36" t="s">
        <v>69</v>
      </c>
      <c r="Q70" s="36" t="s">
        <v>69</v>
      </c>
      <c r="R70" s="36" t="s">
        <v>69</v>
      </c>
      <c r="S70" s="36" t="s">
        <v>69</v>
      </c>
      <c r="T70" s="36" t="s">
        <v>69</v>
      </c>
      <c r="U70" s="36" t="s">
        <v>69</v>
      </c>
      <c r="V70" s="36" t="s">
        <v>69</v>
      </c>
      <c r="W70" s="36" t="s">
        <v>69</v>
      </c>
      <c r="X70" s="36" t="s">
        <v>69</v>
      </c>
      <c r="Y70" s="36" t="s">
        <v>69</v>
      </c>
      <c r="Z70" s="36" t="s">
        <v>69</v>
      </c>
      <c r="AA70" s="36" t="s">
        <v>69</v>
      </c>
      <c r="AB70" s="36" t="s">
        <v>69</v>
      </c>
      <c r="AC70" s="36" t="s">
        <v>69</v>
      </c>
      <c r="AD70" s="36" t="s">
        <v>69</v>
      </c>
      <c r="AE70" s="36" t="s">
        <v>69</v>
      </c>
      <c r="AF70" s="36" t="s">
        <v>69</v>
      </c>
      <c r="AG70" s="36" t="s">
        <v>69</v>
      </c>
      <c r="AH70" s="36" t="s">
        <v>69</v>
      </c>
      <c r="AI70" s="36" t="s">
        <v>69</v>
      </c>
      <c r="AJ70" s="36" t="s">
        <v>69</v>
      </c>
      <c r="AK70" s="36" t="s">
        <v>69</v>
      </c>
      <c r="AL70" s="36" t="s">
        <v>69</v>
      </c>
      <c r="AM70" s="36" t="s">
        <v>69</v>
      </c>
      <c r="AN70" s="36" t="s">
        <v>69</v>
      </c>
      <c r="AO70" s="36" t="s">
        <v>69</v>
      </c>
      <c r="AP70" s="36" t="s">
        <v>69</v>
      </c>
      <c r="AQ70" s="36" t="s">
        <v>69</v>
      </c>
      <c r="AR70" s="36" t="s">
        <v>69</v>
      </c>
      <c r="AS70" s="36" t="s">
        <v>69</v>
      </c>
      <c r="AT70" s="36" t="s">
        <v>69</v>
      </c>
      <c r="AU70" s="36" t="s">
        <v>69</v>
      </c>
    </row>
    <row r="71" spans="1:66" s="38" customFormat="1" ht="12.5" x14ac:dyDescent="0.25">
      <c r="A71" s="35">
        <v>43616.458856226847</v>
      </c>
      <c r="B71" s="36" t="s">
        <v>437</v>
      </c>
      <c r="C71" s="36" t="s">
        <v>66</v>
      </c>
      <c r="D71" s="36" t="s">
        <v>438</v>
      </c>
      <c r="E71" s="36">
        <v>200200359</v>
      </c>
      <c r="F71" s="36" t="s">
        <v>439</v>
      </c>
      <c r="G71" s="37" t="s">
        <v>440</v>
      </c>
      <c r="H71" s="36" t="s">
        <v>167</v>
      </c>
      <c r="I71" s="36" t="s">
        <v>69</v>
      </c>
      <c r="J71" s="36" t="s">
        <v>71</v>
      </c>
      <c r="K71" s="36" t="s">
        <v>80</v>
      </c>
      <c r="L71" s="36" t="s">
        <v>69</v>
      </c>
      <c r="M71" s="36" t="s">
        <v>69</v>
      </c>
      <c r="N71" s="36" t="s">
        <v>71</v>
      </c>
      <c r="O71" s="36" t="s">
        <v>80</v>
      </c>
      <c r="P71" s="36" t="s">
        <v>71</v>
      </c>
      <c r="Q71" s="36" t="s">
        <v>69</v>
      </c>
      <c r="R71" s="36" t="s">
        <v>69</v>
      </c>
      <c r="S71" s="36" t="s">
        <v>69</v>
      </c>
      <c r="T71" s="36" t="s">
        <v>69</v>
      </c>
      <c r="U71" s="36" t="s">
        <v>69</v>
      </c>
      <c r="V71" s="36" t="s">
        <v>69</v>
      </c>
      <c r="W71" s="36" t="s">
        <v>69</v>
      </c>
      <c r="X71" s="36" t="s">
        <v>71</v>
      </c>
      <c r="Y71" s="36" t="s">
        <v>69</v>
      </c>
      <c r="Z71" s="36" t="s">
        <v>69</v>
      </c>
      <c r="AA71" s="36" t="s">
        <v>69</v>
      </c>
      <c r="AB71" s="36" t="s">
        <v>71</v>
      </c>
      <c r="AC71" s="36" t="s">
        <v>69</v>
      </c>
      <c r="AD71" s="36" t="s">
        <v>69</v>
      </c>
      <c r="AE71" s="36" t="s">
        <v>69</v>
      </c>
      <c r="AF71" s="36" t="s">
        <v>69</v>
      </c>
      <c r="AG71" s="36" t="s">
        <v>69</v>
      </c>
      <c r="AH71" s="36" t="s">
        <v>69</v>
      </c>
      <c r="AI71" s="36" t="s">
        <v>69</v>
      </c>
      <c r="AJ71" s="36" t="s">
        <v>80</v>
      </c>
      <c r="AK71" s="36" t="s">
        <v>69</v>
      </c>
      <c r="AL71" s="36" t="s">
        <v>69</v>
      </c>
      <c r="AM71" s="36" t="s">
        <v>69</v>
      </c>
      <c r="AN71" s="36" t="s">
        <v>69</v>
      </c>
      <c r="AO71" s="36" t="s">
        <v>69</v>
      </c>
      <c r="AP71" s="36" t="s">
        <v>69</v>
      </c>
      <c r="AQ71" s="36" t="s">
        <v>69</v>
      </c>
      <c r="AR71" s="36" t="s">
        <v>80</v>
      </c>
      <c r="AS71" s="36" t="s">
        <v>69</v>
      </c>
      <c r="AT71" s="36" t="s">
        <v>69</v>
      </c>
      <c r="AU71" s="36" t="s">
        <v>69</v>
      </c>
      <c r="AV71" s="36" t="s">
        <v>71</v>
      </c>
      <c r="AW71" s="36" t="s">
        <v>69</v>
      </c>
      <c r="AX71" s="36" t="s">
        <v>69</v>
      </c>
      <c r="AY71" s="36" t="s">
        <v>69</v>
      </c>
      <c r="AZ71" s="36" t="s">
        <v>69</v>
      </c>
      <c r="BA71" s="36" t="s">
        <v>71</v>
      </c>
      <c r="BB71" s="36" t="s">
        <v>69</v>
      </c>
      <c r="BC71" s="36" t="s">
        <v>71</v>
      </c>
      <c r="BD71" s="36" t="s">
        <v>69</v>
      </c>
      <c r="BE71" s="36" t="s">
        <v>69</v>
      </c>
      <c r="BF71" s="36" t="s">
        <v>69</v>
      </c>
      <c r="BG71" s="36" t="s">
        <v>69</v>
      </c>
      <c r="BH71" s="36" t="s">
        <v>71</v>
      </c>
      <c r="BI71" s="36" t="s">
        <v>69</v>
      </c>
      <c r="BJ71" s="36" t="s">
        <v>71</v>
      </c>
      <c r="BK71" s="36" t="s">
        <v>69</v>
      </c>
      <c r="BL71" s="36" t="s">
        <v>69</v>
      </c>
      <c r="BM71" s="36" t="s">
        <v>69</v>
      </c>
      <c r="BN71" s="36" t="s">
        <v>441</v>
      </c>
    </row>
    <row r="72" spans="1:66" s="38" customFormat="1" ht="12.5" x14ac:dyDescent="0.25">
      <c r="A72" s="35">
        <v>43614.500287754629</v>
      </c>
      <c r="B72" s="36" t="s">
        <v>442</v>
      </c>
      <c r="C72" s="36" t="s">
        <v>66</v>
      </c>
      <c r="D72" s="36" t="s">
        <v>443</v>
      </c>
      <c r="E72" s="36">
        <v>200200609</v>
      </c>
      <c r="F72" s="36" t="s">
        <v>444</v>
      </c>
      <c r="G72" s="36" t="s">
        <v>445</v>
      </c>
      <c r="H72" s="36" t="s">
        <v>167</v>
      </c>
      <c r="AV72" s="36" t="s">
        <v>69</v>
      </c>
      <c r="AW72" s="36" t="s">
        <v>80</v>
      </c>
      <c r="AX72" s="36" t="s">
        <v>69</v>
      </c>
      <c r="AY72" s="36" t="s">
        <v>105</v>
      </c>
      <c r="AZ72" s="36" t="s">
        <v>69</v>
      </c>
      <c r="BA72" s="36" t="s">
        <v>69</v>
      </c>
      <c r="BB72" s="36" t="s">
        <v>105</v>
      </c>
      <c r="BC72" s="36" t="s">
        <v>69</v>
      </c>
      <c r="BD72" s="36" t="s">
        <v>69</v>
      </c>
      <c r="BE72" s="36" t="s">
        <v>69</v>
      </c>
      <c r="BF72" s="36" t="s">
        <v>80</v>
      </c>
      <c r="BG72" s="36" t="s">
        <v>69</v>
      </c>
      <c r="BH72" s="36" t="s">
        <v>69</v>
      </c>
      <c r="BI72" s="36" t="s">
        <v>69</v>
      </c>
      <c r="BJ72" s="36" t="s">
        <v>80</v>
      </c>
      <c r="BK72" s="36" t="s">
        <v>80</v>
      </c>
      <c r="BL72" s="36" t="s">
        <v>69</v>
      </c>
      <c r="BM72" s="36" t="s">
        <v>69</v>
      </c>
      <c r="BN72" s="36" t="s">
        <v>446</v>
      </c>
    </row>
    <row r="73" spans="1:66" s="38" customFormat="1" ht="12.5" x14ac:dyDescent="0.25">
      <c r="A73" s="35">
        <v>43614.464498692134</v>
      </c>
      <c r="B73" s="36" t="s">
        <v>442</v>
      </c>
      <c r="C73" s="36" t="s">
        <v>66</v>
      </c>
      <c r="D73" s="36" t="s">
        <v>447</v>
      </c>
      <c r="E73" s="36">
        <v>200200617</v>
      </c>
      <c r="F73" s="36" t="s">
        <v>448</v>
      </c>
      <c r="G73" s="36" t="s">
        <v>449</v>
      </c>
      <c r="H73" s="36" t="s">
        <v>167</v>
      </c>
      <c r="AV73" s="36" t="s">
        <v>69</v>
      </c>
      <c r="AW73" s="36" t="s">
        <v>71</v>
      </c>
      <c r="AX73" s="36" t="s">
        <v>69</v>
      </c>
      <c r="AY73" s="36" t="s">
        <v>105</v>
      </c>
      <c r="AZ73" s="36" t="s">
        <v>69</v>
      </c>
      <c r="BA73" s="36" t="s">
        <v>69</v>
      </c>
      <c r="BB73" s="36" t="s">
        <v>105</v>
      </c>
      <c r="BC73" s="36" t="s">
        <v>69</v>
      </c>
      <c r="BD73" s="36" t="s">
        <v>69</v>
      </c>
      <c r="BE73" s="36" t="s">
        <v>69</v>
      </c>
      <c r="BF73" s="36" t="s">
        <v>80</v>
      </c>
      <c r="BG73" s="36" t="s">
        <v>69</v>
      </c>
      <c r="BH73" s="36" t="s">
        <v>69</v>
      </c>
      <c r="BI73" s="36" t="s">
        <v>69</v>
      </c>
      <c r="BJ73" s="36" t="s">
        <v>80</v>
      </c>
      <c r="BK73" s="36" t="s">
        <v>80</v>
      </c>
      <c r="BL73" s="36" t="s">
        <v>69</v>
      </c>
      <c r="BM73" s="36" t="s">
        <v>69</v>
      </c>
      <c r="BN73" s="36" t="s">
        <v>450</v>
      </c>
    </row>
    <row r="74" spans="1:66" s="38" customFormat="1" ht="12.5" x14ac:dyDescent="0.25">
      <c r="A74" s="35">
        <v>43616.543580462967</v>
      </c>
      <c r="B74" s="36" t="s">
        <v>451</v>
      </c>
      <c r="C74" s="36" t="s">
        <v>66</v>
      </c>
      <c r="D74" s="36" t="s">
        <v>452</v>
      </c>
      <c r="E74" s="36">
        <v>200200627</v>
      </c>
      <c r="F74" s="36" t="s">
        <v>453</v>
      </c>
      <c r="G74" s="37" t="s">
        <v>454</v>
      </c>
      <c r="H74" s="36" t="s">
        <v>167</v>
      </c>
      <c r="I74" s="36" t="s">
        <v>69</v>
      </c>
      <c r="J74" s="36" t="s">
        <v>69</v>
      </c>
      <c r="K74" s="36" t="s">
        <v>69</v>
      </c>
      <c r="L74" s="36" t="s">
        <v>69</v>
      </c>
      <c r="M74" s="36" t="s">
        <v>69</v>
      </c>
      <c r="N74" s="36" t="s">
        <v>69</v>
      </c>
      <c r="O74" s="36" t="s">
        <v>69</v>
      </c>
      <c r="P74" s="36" t="s">
        <v>69</v>
      </c>
      <c r="Q74" s="36" t="s">
        <v>69</v>
      </c>
      <c r="R74" s="36" t="s">
        <v>69</v>
      </c>
      <c r="S74" s="36" t="s">
        <v>69</v>
      </c>
      <c r="T74" s="36" t="s">
        <v>69</v>
      </c>
      <c r="U74" s="36" t="s">
        <v>71</v>
      </c>
      <c r="V74" s="36" t="s">
        <v>69</v>
      </c>
      <c r="W74" s="36" t="s">
        <v>69</v>
      </c>
      <c r="X74" s="36" t="s">
        <v>69</v>
      </c>
      <c r="Y74" s="36" t="s">
        <v>71</v>
      </c>
      <c r="Z74" s="36" t="s">
        <v>69</v>
      </c>
      <c r="AA74" s="36" t="s">
        <v>69</v>
      </c>
      <c r="AB74" s="36" t="s">
        <v>71</v>
      </c>
      <c r="AC74" s="36" t="s">
        <v>69</v>
      </c>
      <c r="AD74" s="36" t="s">
        <v>71</v>
      </c>
      <c r="AE74" s="36" t="s">
        <v>71</v>
      </c>
      <c r="AF74" s="36" t="s">
        <v>71</v>
      </c>
      <c r="AG74" s="36" t="s">
        <v>69</v>
      </c>
      <c r="AH74" s="36" t="s">
        <v>71</v>
      </c>
      <c r="AI74" s="36" t="s">
        <v>69</v>
      </c>
      <c r="AJ74" s="36" t="s">
        <v>69</v>
      </c>
      <c r="AK74" s="36" t="s">
        <v>69</v>
      </c>
      <c r="AL74" s="36" t="s">
        <v>71</v>
      </c>
      <c r="AM74" s="36" t="s">
        <v>69</v>
      </c>
      <c r="AN74" s="36" t="s">
        <v>80</v>
      </c>
      <c r="AO74" s="36" t="s">
        <v>69</v>
      </c>
      <c r="AP74" s="36" t="s">
        <v>69</v>
      </c>
      <c r="AQ74" s="36" t="s">
        <v>69</v>
      </c>
      <c r="AR74" s="36" t="s">
        <v>69</v>
      </c>
      <c r="AS74" s="36" t="s">
        <v>71</v>
      </c>
      <c r="AT74" s="36" t="s">
        <v>71</v>
      </c>
      <c r="AU74" s="36" t="s">
        <v>69</v>
      </c>
      <c r="BN74" s="36" t="s">
        <v>455</v>
      </c>
    </row>
    <row r="75" spans="1:66" s="38" customFormat="1" ht="12.5" x14ac:dyDescent="0.25">
      <c r="A75" s="35">
        <v>43616.326202430559</v>
      </c>
      <c r="B75" s="36" t="s">
        <v>456</v>
      </c>
      <c r="C75" s="36" t="s">
        <v>66</v>
      </c>
      <c r="D75" s="36" t="s">
        <v>457</v>
      </c>
      <c r="E75" s="36">
        <v>200200658</v>
      </c>
      <c r="F75" s="36" t="s">
        <v>458</v>
      </c>
      <c r="G75" s="36" t="s">
        <v>459</v>
      </c>
      <c r="H75" s="36" t="s">
        <v>167</v>
      </c>
      <c r="AV75" s="36" t="s">
        <v>71</v>
      </c>
      <c r="AW75" s="36" t="s">
        <v>69</v>
      </c>
      <c r="AX75" s="36" t="s">
        <v>69</v>
      </c>
      <c r="AY75" s="36" t="s">
        <v>69</v>
      </c>
      <c r="AZ75" s="36" t="s">
        <v>69</v>
      </c>
      <c r="BA75" s="36" t="s">
        <v>69</v>
      </c>
      <c r="BB75" s="36" t="s">
        <v>69</v>
      </c>
      <c r="BC75" s="36" t="s">
        <v>69</v>
      </c>
      <c r="BD75" s="36" t="s">
        <v>69</v>
      </c>
      <c r="BE75" s="36" t="s">
        <v>71</v>
      </c>
      <c r="BF75" s="36" t="s">
        <v>69</v>
      </c>
      <c r="BG75" s="36" t="s">
        <v>69</v>
      </c>
      <c r="BH75" s="36" t="s">
        <v>69</v>
      </c>
      <c r="BI75" s="36" t="s">
        <v>69</v>
      </c>
      <c r="BJ75" s="36" t="s">
        <v>69</v>
      </c>
      <c r="BK75" s="36" t="s">
        <v>69</v>
      </c>
      <c r="BL75" s="36" t="s">
        <v>69</v>
      </c>
      <c r="BM75" s="36" t="s">
        <v>69</v>
      </c>
      <c r="BN75" s="36" t="s">
        <v>460</v>
      </c>
    </row>
    <row r="76" spans="1:66" s="38" customFormat="1" ht="12.5" x14ac:dyDescent="0.25">
      <c r="A76" s="35">
        <v>43623.446238159726</v>
      </c>
      <c r="B76" s="36" t="s">
        <v>461</v>
      </c>
      <c r="C76" s="36" t="s">
        <v>66</v>
      </c>
      <c r="D76" s="36" t="s">
        <v>462</v>
      </c>
      <c r="E76" s="36">
        <v>200801005</v>
      </c>
      <c r="F76" s="36" t="s">
        <v>463</v>
      </c>
      <c r="G76" s="37" t="s">
        <v>464</v>
      </c>
      <c r="H76" s="36" t="s">
        <v>167</v>
      </c>
      <c r="I76" s="36" t="s">
        <v>69</v>
      </c>
      <c r="J76" s="36" t="s">
        <v>69</v>
      </c>
      <c r="K76" s="36" t="s">
        <v>69</v>
      </c>
      <c r="L76" s="36" t="s">
        <v>69</v>
      </c>
      <c r="M76" s="36" t="s">
        <v>69</v>
      </c>
      <c r="N76" s="36" t="s">
        <v>69</v>
      </c>
      <c r="O76" s="36" t="s">
        <v>69</v>
      </c>
      <c r="P76" s="36" t="s">
        <v>69</v>
      </c>
      <c r="Q76" s="36" t="s">
        <v>69</v>
      </c>
      <c r="R76" s="36" t="s">
        <v>69</v>
      </c>
      <c r="S76" s="36" t="s">
        <v>69</v>
      </c>
      <c r="T76" s="36" t="s">
        <v>69</v>
      </c>
      <c r="U76" s="36" t="s">
        <v>69</v>
      </c>
      <c r="V76" s="36" t="s">
        <v>69</v>
      </c>
      <c r="W76" s="36" t="s">
        <v>69</v>
      </c>
      <c r="X76" s="36" t="s">
        <v>69</v>
      </c>
      <c r="Y76" s="36" t="s">
        <v>69</v>
      </c>
      <c r="Z76" s="36" t="s">
        <v>69</v>
      </c>
      <c r="AA76" s="36" t="s">
        <v>69</v>
      </c>
      <c r="AB76" s="36" t="s">
        <v>69</v>
      </c>
      <c r="AC76" s="36" t="s">
        <v>69</v>
      </c>
      <c r="AD76" s="36" t="s">
        <v>69</v>
      </c>
      <c r="AE76" s="36" t="s">
        <v>69</v>
      </c>
      <c r="AF76" s="36" t="s">
        <v>69</v>
      </c>
      <c r="AG76" s="36" t="s">
        <v>69</v>
      </c>
      <c r="AH76" s="36" t="s">
        <v>69</v>
      </c>
      <c r="AI76" s="36" t="s">
        <v>69</v>
      </c>
      <c r="AJ76" s="36" t="s">
        <v>69</v>
      </c>
      <c r="AK76" s="36" t="s">
        <v>69</v>
      </c>
      <c r="AL76" s="36" t="s">
        <v>69</v>
      </c>
      <c r="AV76" s="36" t="s">
        <v>69</v>
      </c>
      <c r="AW76" s="36" t="s">
        <v>69</v>
      </c>
      <c r="AX76" s="36" t="s">
        <v>69</v>
      </c>
      <c r="AY76" s="36" t="s">
        <v>69</v>
      </c>
      <c r="AZ76" s="36" t="s">
        <v>69</v>
      </c>
      <c r="BA76" s="36" t="s">
        <v>69</v>
      </c>
      <c r="BB76" s="36" t="s">
        <v>69</v>
      </c>
      <c r="BC76" s="36" t="s">
        <v>69</v>
      </c>
      <c r="BD76" s="36" t="s">
        <v>69</v>
      </c>
    </row>
    <row r="77" spans="1:66" s="38" customFormat="1" ht="12.5" x14ac:dyDescent="0.25">
      <c r="A77" s="35">
        <v>43615.627746608792</v>
      </c>
      <c r="B77" s="36" t="s">
        <v>465</v>
      </c>
      <c r="C77" s="36" t="s">
        <v>66</v>
      </c>
      <c r="D77" s="36" t="s">
        <v>466</v>
      </c>
      <c r="E77" s="36">
        <v>200200454</v>
      </c>
      <c r="F77" s="36" t="s">
        <v>467</v>
      </c>
      <c r="G77" s="37" t="s">
        <v>468</v>
      </c>
      <c r="H77" s="36" t="s">
        <v>167</v>
      </c>
      <c r="I77" s="36" t="s">
        <v>80</v>
      </c>
      <c r="K77" s="36" t="s">
        <v>80</v>
      </c>
      <c r="L77" s="36" t="s">
        <v>80</v>
      </c>
      <c r="M77" s="36" t="s">
        <v>80</v>
      </c>
      <c r="O77" s="36" t="s">
        <v>80</v>
      </c>
      <c r="P77" s="36" t="s">
        <v>80</v>
      </c>
      <c r="Q77" s="36" t="s">
        <v>80</v>
      </c>
      <c r="S77" s="36" t="s">
        <v>80</v>
      </c>
      <c r="T77" s="36" t="s">
        <v>80</v>
      </c>
      <c r="U77" s="36" t="s">
        <v>71</v>
      </c>
      <c r="W77" s="36" t="s">
        <v>80</v>
      </c>
      <c r="X77" s="36" t="s">
        <v>71</v>
      </c>
      <c r="Y77" s="36" t="s">
        <v>80</v>
      </c>
      <c r="AA77" s="36" t="s">
        <v>104</v>
      </c>
      <c r="AC77" s="36" t="s">
        <v>104</v>
      </c>
      <c r="AD77" s="36" t="s">
        <v>104</v>
      </c>
      <c r="AE77" s="36" t="s">
        <v>104</v>
      </c>
      <c r="BN77" s="36" t="s">
        <v>469</v>
      </c>
    </row>
    <row r="78" spans="1:66" s="38" customFormat="1" ht="12.5" x14ac:dyDescent="0.25">
      <c r="A78" s="35">
        <v>43615.419653159726</v>
      </c>
      <c r="B78" s="36" t="s">
        <v>470</v>
      </c>
      <c r="C78" s="36" t="s">
        <v>66</v>
      </c>
      <c r="D78" s="36" t="s">
        <v>81</v>
      </c>
      <c r="E78" s="36">
        <v>200200699</v>
      </c>
      <c r="F78" s="36" t="s">
        <v>82</v>
      </c>
      <c r="G78" s="37" t="s">
        <v>471</v>
      </c>
      <c r="H78" s="36" t="s">
        <v>167</v>
      </c>
      <c r="AV78" s="36" t="s">
        <v>69</v>
      </c>
      <c r="AW78" s="36" t="s">
        <v>69</v>
      </c>
      <c r="AX78" s="36" t="s">
        <v>69</v>
      </c>
      <c r="AY78" s="36" t="s">
        <v>69</v>
      </c>
      <c r="AZ78" s="36" t="s">
        <v>69</v>
      </c>
      <c r="BA78" s="36" t="s">
        <v>69</v>
      </c>
      <c r="BB78" s="36" t="s">
        <v>69</v>
      </c>
      <c r="BC78" s="36" t="s">
        <v>69</v>
      </c>
      <c r="BD78" s="36" t="s">
        <v>69</v>
      </c>
      <c r="BE78" s="36" t="s">
        <v>69</v>
      </c>
      <c r="BF78" s="36" t="s">
        <v>69</v>
      </c>
      <c r="BG78" s="36" t="s">
        <v>69</v>
      </c>
      <c r="BH78" s="36" t="s">
        <v>69</v>
      </c>
      <c r="BI78" s="36" t="s">
        <v>69</v>
      </c>
      <c r="BJ78" s="36" t="s">
        <v>69</v>
      </c>
      <c r="BK78" s="36" t="s">
        <v>69</v>
      </c>
      <c r="BL78" s="36" t="s">
        <v>69</v>
      </c>
      <c r="BM78" s="36" t="s">
        <v>69</v>
      </c>
    </row>
    <row r="79" spans="1:66" s="38" customFormat="1" ht="12.5" x14ac:dyDescent="0.25">
      <c r="A79" s="35">
        <v>43612.588683703703</v>
      </c>
      <c r="B79" s="36" t="s">
        <v>472</v>
      </c>
      <c r="C79" s="36" t="s">
        <v>66</v>
      </c>
      <c r="D79" s="36" t="s">
        <v>473</v>
      </c>
      <c r="E79" s="36">
        <v>200200989</v>
      </c>
      <c r="F79" s="36" t="s">
        <v>474</v>
      </c>
      <c r="G79" s="37" t="s">
        <v>475</v>
      </c>
      <c r="H79" s="36" t="s">
        <v>167</v>
      </c>
      <c r="I79" s="36" t="s">
        <v>69</v>
      </c>
      <c r="J79" s="36" t="s">
        <v>69</v>
      </c>
      <c r="K79" s="36" t="s">
        <v>69</v>
      </c>
      <c r="L79" s="36" t="s">
        <v>69</v>
      </c>
      <c r="M79" s="36" t="s">
        <v>69</v>
      </c>
      <c r="N79" s="36" t="s">
        <v>69</v>
      </c>
      <c r="O79" s="36" t="s">
        <v>69</v>
      </c>
      <c r="P79" s="36" t="s">
        <v>69</v>
      </c>
      <c r="Q79" s="36" t="s">
        <v>69</v>
      </c>
      <c r="R79" s="36" t="s">
        <v>69</v>
      </c>
      <c r="S79" s="36" t="s">
        <v>69</v>
      </c>
      <c r="T79" s="36" t="s">
        <v>69</v>
      </c>
      <c r="U79" s="36" t="s">
        <v>69</v>
      </c>
      <c r="V79" s="36" t="s">
        <v>69</v>
      </c>
      <c r="W79" s="36" t="s">
        <v>69</v>
      </c>
      <c r="X79" s="36" t="s">
        <v>69</v>
      </c>
      <c r="Y79" s="36" t="s">
        <v>69</v>
      </c>
      <c r="Z79" s="36" t="s">
        <v>69</v>
      </c>
      <c r="AA79" s="36" t="s">
        <v>69</v>
      </c>
      <c r="AB79" s="36" t="s">
        <v>69</v>
      </c>
      <c r="AC79" s="36" t="s">
        <v>69</v>
      </c>
      <c r="AD79" s="36" t="s">
        <v>69</v>
      </c>
      <c r="AE79" s="36" t="s">
        <v>69</v>
      </c>
      <c r="AF79" s="36" t="s">
        <v>69</v>
      </c>
      <c r="AG79" s="36" t="s">
        <v>69</v>
      </c>
      <c r="AH79" s="36" t="s">
        <v>69</v>
      </c>
      <c r="AI79" s="36" t="s">
        <v>69</v>
      </c>
      <c r="AJ79" s="36" t="s">
        <v>69</v>
      </c>
      <c r="AK79" s="36" t="s">
        <v>69</v>
      </c>
      <c r="AL79" s="36" t="s">
        <v>69</v>
      </c>
      <c r="AM79" s="36" t="s">
        <v>69</v>
      </c>
      <c r="AN79" s="36" t="s">
        <v>69</v>
      </c>
      <c r="AO79" s="36" t="s">
        <v>69</v>
      </c>
      <c r="AP79" s="36" t="s">
        <v>69</v>
      </c>
      <c r="AQ79" s="36" t="s">
        <v>69</v>
      </c>
      <c r="AR79" s="36" t="s">
        <v>69</v>
      </c>
      <c r="AS79" s="36" t="s">
        <v>69</v>
      </c>
      <c r="AT79" s="36" t="s">
        <v>69</v>
      </c>
      <c r="AU79" s="36" t="s">
        <v>69</v>
      </c>
    </row>
    <row r="80" spans="1:66" s="38" customFormat="1" ht="12.5" x14ac:dyDescent="0.25">
      <c r="A80" s="35">
        <v>43613.417914108795</v>
      </c>
      <c r="B80" s="36" t="s">
        <v>86</v>
      </c>
      <c r="C80" s="36" t="s">
        <v>66</v>
      </c>
      <c r="D80" s="36" t="s">
        <v>87</v>
      </c>
      <c r="E80" s="36">
        <v>200200750</v>
      </c>
      <c r="F80" s="36" t="s">
        <v>88</v>
      </c>
      <c r="G80" s="37" t="s">
        <v>476</v>
      </c>
      <c r="H80" s="36" t="s">
        <v>167</v>
      </c>
      <c r="AV80" s="36" t="s">
        <v>69</v>
      </c>
      <c r="AW80" s="36" t="s">
        <v>69</v>
      </c>
      <c r="AX80" s="36" t="s">
        <v>69</v>
      </c>
      <c r="AY80" s="36" t="s">
        <v>69</v>
      </c>
      <c r="AZ80" s="36" t="s">
        <v>69</v>
      </c>
      <c r="BA80" s="36" t="s">
        <v>69</v>
      </c>
      <c r="BB80" s="36" t="s">
        <v>69</v>
      </c>
      <c r="BC80" s="36" t="s">
        <v>69</v>
      </c>
      <c r="BD80" s="36" t="s">
        <v>69</v>
      </c>
      <c r="BE80" s="36" t="s">
        <v>69</v>
      </c>
      <c r="BF80" s="36" t="s">
        <v>69</v>
      </c>
      <c r="BG80" s="36" t="s">
        <v>69</v>
      </c>
      <c r="BH80" s="36" t="s">
        <v>69</v>
      </c>
      <c r="BI80" s="36" t="s">
        <v>69</v>
      </c>
      <c r="BJ80" s="36" t="s">
        <v>69</v>
      </c>
      <c r="BK80" s="36" t="s">
        <v>69</v>
      </c>
      <c r="BL80" s="36" t="s">
        <v>69</v>
      </c>
      <c r="BM80" s="36" t="s">
        <v>69</v>
      </c>
      <c r="BN80" s="36" t="s">
        <v>477</v>
      </c>
    </row>
    <row r="81" spans="1:66" s="38" customFormat="1" ht="12.5" x14ac:dyDescent="0.25">
      <c r="A81" s="35">
        <v>43615.288804537035</v>
      </c>
      <c r="B81" s="36" t="s">
        <v>126</v>
      </c>
      <c r="C81" s="36" t="s">
        <v>66</v>
      </c>
      <c r="D81" s="36" t="s">
        <v>478</v>
      </c>
      <c r="E81" s="36">
        <v>200200812</v>
      </c>
      <c r="F81" s="36" t="s">
        <v>479</v>
      </c>
      <c r="G81" s="36" t="s">
        <v>127</v>
      </c>
      <c r="H81" s="36" t="s">
        <v>167</v>
      </c>
      <c r="I81" s="36" t="s">
        <v>69</v>
      </c>
      <c r="J81" s="36" t="s">
        <v>69</v>
      </c>
      <c r="K81" s="36" t="s">
        <v>69</v>
      </c>
      <c r="L81" s="36" t="s">
        <v>69</v>
      </c>
      <c r="M81" s="36" t="s">
        <v>69</v>
      </c>
      <c r="N81" s="36" t="s">
        <v>69</v>
      </c>
      <c r="O81" s="36" t="s">
        <v>69</v>
      </c>
      <c r="P81" s="36" t="s">
        <v>69</v>
      </c>
      <c r="Q81" s="36" t="s">
        <v>69</v>
      </c>
      <c r="R81" s="36" t="s">
        <v>69</v>
      </c>
      <c r="S81" s="36" t="s">
        <v>69</v>
      </c>
      <c r="T81" s="36" t="s">
        <v>69</v>
      </c>
      <c r="U81" s="36" t="s">
        <v>69</v>
      </c>
      <c r="V81" s="36" t="s">
        <v>69</v>
      </c>
      <c r="W81" s="36" t="s">
        <v>69</v>
      </c>
      <c r="X81" s="36" t="s">
        <v>69</v>
      </c>
      <c r="Y81" s="36" t="s">
        <v>69</v>
      </c>
      <c r="Z81" s="36" t="s">
        <v>69</v>
      </c>
      <c r="AA81" s="36" t="s">
        <v>69</v>
      </c>
      <c r="AB81" s="36" t="s">
        <v>69</v>
      </c>
      <c r="AC81" s="36" t="s">
        <v>69</v>
      </c>
      <c r="AD81" s="36" t="s">
        <v>69</v>
      </c>
      <c r="AE81" s="36" t="s">
        <v>69</v>
      </c>
      <c r="AF81" s="36" t="s">
        <v>69</v>
      </c>
      <c r="AG81" s="36" t="s">
        <v>69</v>
      </c>
      <c r="AH81" s="36" t="s">
        <v>69</v>
      </c>
      <c r="AI81" s="36" t="s">
        <v>69</v>
      </c>
      <c r="AJ81" s="36" t="s">
        <v>69</v>
      </c>
      <c r="AK81" s="36" t="s">
        <v>69</v>
      </c>
      <c r="AL81" s="36" t="s">
        <v>69</v>
      </c>
      <c r="AM81" s="36" t="s">
        <v>69</v>
      </c>
      <c r="AN81" s="36" t="s">
        <v>69</v>
      </c>
      <c r="AO81" s="36" t="s">
        <v>69</v>
      </c>
      <c r="AP81" s="36" t="s">
        <v>69</v>
      </c>
      <c r="AQ81" s="36" t="s">
        <v>69</v>
      </c>
      <c r="AR81" s="36" t="s">
        <v>69</v>
      </c>
      <c r="AS81" s="36" t="s">
        <v>69</v>
      </c>
      <c r="AT81" s="36" t="s">
        <v>69</v>
      </c>
      <c r="AU81" s="36" t="s">
        <v>69</v>
      </c>
    </row>
    <row r="82" spans="1:66" s="38" customFormat="1" ht="12.5" x14ac:dyDescent="0.25">
      <c r="A82" s="35">
        <v>43615.474026562501</v>
      </c>
      <c r="B82" s="36" t="s">
        <v>480</v>
      </c>
      <c r="C82" s="36" t="s">
        <v>66</v>
      </c>
      <c r="D82" s="36" t="s">
        <v>481</v>
      </c>
      <c r="E82" s="36">
        <v>200200822</v>
      </c>
      <c r="F82" s="36" t="s">
        <v>482</v>
      </c>
      <c r="G82" s="37" t="s">
        <v>483</v>
      </c>
      <c r="H82" s="36" t="s">
        <v>167</v>
      </c>
      <c r="AV82" s="36" t="s">
        <v>69</v>
      </c>
      <c r="AW82" s="36" t="s">
        <v>69</v>
      </c>
      <c r="AX82" s="36" t="s">
        <v>69</v>
      </c>
      <c r="AY82" s="36" t="s">
        <v>69</v>
      </c>
      <c r="AZ82" s="36" t="s">
        <v>69</v>
      </c>
      <c r="BA82" s="36" t="s">
        <v>69</v>
      </c>
      <c r="BB82" s="36" t="s">
        <v>69</v>
      </c>
      <c r="BC82" s="36" t="s">
        <v>69</v>
      </c>
      <c r="BD82" s="36" t="s">
        <v>69</v>
      </c>
      <c r="BE82" s="36" t="s">
        <v>69</v>
      </c>
      <c r="BF82" s="36" t="s">
        <v>69</v>
      </c>
      <c r="BG82" s="36" t="s">
        <v>69</v>
      </c>
      <c r="BH82" s="36" t="s">
        <v>69</v>
      </c>
      <c r="BI82" s="36" t="s">
        <v>69</v>
      </c>
      <c r="BJ82" s="36" t="s">
        <v>69</v>
      </c>
      <c r="BK82" s="36" t="s">
        <v>69</v>
      </c>
      <c r="BL82" s="36" t="s">
        <v>69</v>
      </c>
      <c r="BM82" s="36" t="s">
        <v>69</v>
      </c>
    </row>
    <row r="83" spans="1:66" s="38" customFormat="1" ht="12.5" x14ac:dyDescent="0.25">
      <c r="A83" s="35">
        <v>43614.354059363424</v>
      </c>
      <c r="B83" s="36" t="s">
        <v>128</v>
      </c>
      <c r="C83" s="36" t="s">
        <v>66</v>
      </c>
      <c r="D83" s="36" t="s">
        <v>129</v>
      </c>
      <c r="E83" s="36">
        <v>200200901</v>
      </c>
      <c r="F83" s="36" t="s">
        <v>130</v>
      </c>
      <c r="G83" s="37" t="s">
        <v>484</v>
      </c>
      <c r="H83" s="36" t="s">
        <v>167</v>
      </c>
      <c r="I83" s="36" t="s">
        <v>69</v>
      </c>
      <c r="J83" s="36" t="s">
        <v>69</v>
      </c>
      <c r="K83" s="36" t="s">
        <v>69</v>
      </c>
      <c r="L83" s="36" t="s">
        <v>69</v>
      </c>
      <c r="M83" s="36" t="s">
        <v>69</v>
      </c>
      <c r="N83" s="36" t="s">
        <v>69</v>
      </c>
      <c r="O83" s="36" t="s">
        <v>69</v>
      </c>
      <c r="P83" s="36" t="s">
        <v>69</v>
      </c>
      <c r="Q83" s="36" t="s">
        <v>69</v>
      </c>
      <c r="R83" s="36" t="s">
        <v>69</v>
      </c>
      <c r="S83" s="36" t="s">
        <v>69</v>
      </c>
      <c r="T83" s="36" t="s">
        <v>69</v>
      </c>
      <c r="U83" s="36" t="s">
        <v>69</v>
      </c>
      <c r="V83" s="36" t="s">
        <v>69</v>
      </c>
      <c r="W83" s="36" t="s">
        <v>69</v>
      </c>
      <c r="X83" s="36" t="s">
        <v>69</v>
      </c>
      <c r="Y83" s="36" t="s">
        <v>69</v>
      </c>
      <c r="Z83" s="36" t="s">
        <v>69</v>
      </c>
      <c r="AA83" s="36" t="s">
        <v>69</v>
      </c>
      <c r="AB83" s="36" t="s">
        <v>69</v>
      </c>
      <c r="AC83" s="36" t="s">
        <v>69</v>
      </c>
      <c r="AD83" s="36" t="s">
        <v>69</v>
      </c>
      <c r="AE83" s="36" t="s">
        <v>69</v>
      </c>
      <c r="AF83" s="36" t="s">
        <v>69</v>
      </c>
      <c r="AG83" s="36" t="s">
        <v>69</v>
      </c>
      <c r="AH83" s="36" t="s">
        <v>69</v>
      </c>
      <c r="AI83" s="36" t="s">
        <v>69</v>
      </c>
      <c r="AJ83" s="36" t="s">
        <v>69</v>
      </c>
      <c r="AK83" s="36" t="s">
        <v>69</v>
      </c>
      <c r="AL83" s="36" t="s">
        <v>69</v>
      </c>
      <c r="AM83" s="36" t="s">
        <v>69</v>
      </c>
      <c r="AN83" s="36" t="s">
        <v>69</v>
      </c>
      <c r="AO83" s="36" t="s">
        <v>69</v>
      </c>
      <c r="AP83" s="36" t="s">
        <v>69</v>
      </c>
      <c r="AQ83" s="36" t="s">
        <v>69</v>
      </c>
      <c r="AR83" s="36" t="s">
        <v>69</v>
      </c>
      <c r="AS83" s="36" t="s">
        <v>69</v>
      </c>
      <c r="AT83" s="36" t="s">
        <v>69</v>
      </c>
      <c r="AU83" s="36" t="s">
        <v>69</v>
      </c>
      <c r="AV83" s="36" t="s">
        <v>69</v>
      </c>
      <c r="AW83" s="36" t="s">
        <v>69</v>
      </c>
      <c r="AX83" s="36" t="s">
        <v>69</v>
      </c>
      <c r="AY83" s="36" t="s">
        <v>69</v>
      </c>
      <c r="AZ83" s="36" t="s">
        <v>69</v>
      </c>
      <c r="BA83" s="36" t="s">
        <v>69</v>
      </c>
      <c r="BB83" s="36" t="s">
        <v>69</v>
      </c>
      <c r="BC83" s="36" t="s">
        <v>69</v>
      </c>
      <c r="BD83" s="36" t="s">
        <v>69</v>
      </c>
      <c r="BE83" s="36" t="s">
        <v>69</v>
      </c>
      <c r="BF83" s="36" t="s">
        <v>69</v>
      </c>
      <c r="BG83" s="36" t="s">
        <v>69</v>
      </c>
      <c r="BH83" s="36" t="s">
        <v>69</v>
      </c>
      <c r="BI83" s="36" t="s">
        <v>69</v>
      </c>
      <c r="BJ83" s="36" t="s">
        <v>69</v>
      </c>
      <c r="BK83" s="36" t="s">
        <v>69</v>
      </c>
      <c r="BL83" s="36" t="s">
        <v>69</v>
      </c>
      <c r="BM83" s="36" t="s">
        <v>69</v>
      </c>
    </row>
    <row r="84" spans="1:66" s="38" customFormat="1" ht="12.5" x14ac:dyDescent="0.25">
      <c r="A84" s="35">
        <v>43615.60431318287</v>
      </c>
      <c r="B84" s="36" t="s">
        <v>485</v>
      </c>
      <c r="C84" s="36" t="s">
        <v>143</v>
      </c>
      <c r="D84" s="36" t="s">
        <v>486</v>
      </c>
      <c r="E84" s="36">
        <v>200600109</v>
      </c>
      <c r="F84" s="36" t="s">
        <v>487</v>
      </c>
      <c r="G84" s="37" t="s">
        <v>488</v>
      </c>
      <c r="H84" s="36" t="s">
        <v>167</v>
      </c>
      <c r="AV84" s="36" t="s">
        <v>69</v>
      </c>
      <c r="AW84" s="36" t="s">
        <v>69</v>
      </c>
      <c r="AX84" s="36" t="s">
        <v>69</v>
      </c>
      <c r="AY84" s="36" t="s">
        <v>69</v>
      </c>
      <c r="AZ84" s="36" t="s">
        <v>69</v>
      </c>
      <c r="BA84" s="36" t="s">
        <v>69</v>
      </c>
      <c r="BB84" s="36" t="s">
        <v>69</v>
      </c>
      <c r="BC84" s="36" t="s">
        <v>69</v>
      </c>
      <c r="BD84" s="36" t="s">
        <v>69</v>
      </c>
      <c r="BE84" s="36" t="s">
        <v>69</v>
      </c>
      <c r="BF84" s="36" t="s">
        <v>69</v>
      </c>
      <c r="BG84" s="36" t="s">
        <v>69</v>
      </c>
      <c r="BH84" s="36" t="s">
        <v>69</v>
      </c>
      <c r="BI84" s="36" t="s">
        <v>69</v>
      </c>
      <c r="BJ84" s="36" t="s">
        <v>69</v>
      </c>
      <c r="BK84" s="36" t="s">
        <v>69</v>
      </c>
      <c r="BL84" s="36" t="s">
        <v>69</v>
      </c>
      <c r="BM84" s="36" t="s">
        <v>69</v>
      </c>
      <c r="BN84" s="36" t="s">
        <v>489</v>
      </c>
    </row>
    <row r="85" spans="1:66" s="38" customFormat="1" ht="12.5" x14ac:dyDescent="0.25">
      <c r="A85" s="35">
        <v>43615.368978715276</v>
      </c>
      <c r="B85" s="36" t="s">
        <v>490</v>
      </c>
      <c r="C85" s="36" t="s">
        <v>143</v>
      </c>
      <c r="D85" s="36" t="s">
        <v>491</v>
      </c>
      <c r="E85" s="36">
        <v>200401338</v>
      </c>
      <c r="F85" s="36" t="s">
        <v>492</v>
      </c>
      <c r="G85" s="37" t="s">
        <v>493</v>
      </c>
      <c r="H85" s="36" t="s">
        <v>167</v>
      </c>
      <c r="I85" s="36" t="s">
        <v>69</v>
      </c>
      <c r="J85" s="36" t="s">
        <v>69</v>
      </c>
      <c r="K85" s="36" t="s">
        <v>69</v>
      </c>
      <c r="L85" s="36" t="s">
        <v>69</v>
      </c>
      <c r="M85" s="36" t="s">
        <v>69</v>
      </c>
      <c r="N85" s="36" t="s">
        <v>69</v>
      </c>
      <c r="O85" s="36" t="s">
        <v>69</v>
      </c>
      <c r="P85" s="36" t="s">
        <v>69</v>
      </c>
      <c r="Q85" s="36" t="s">
        <v>69</v>
      </c>
      <c r="R85" s="36" t="s">
        <v>69</v>
      </c>
      <c r="S85" s="36" t="s">
        <v>69</v>
      </c>
      <c r="T85" s="36" t="s">
        <v>69</v>
      </c>
      <c r="U85" s="36" t="s">
        <v>69</v>
      </c>
      <c r="V85" s="36" t="s">
        <v>69</v>
      </c>
      <c r="W85" s="36" t="s">
        <v>69</v>
      </c>
      <c r="X85" s="36" t="s">
        <v>69</v>
      </c>
      <c r="Y85" s="36" t="s">
        <v>69</v>
      </c>
      <c r="Z85" s="36" t="s">
        <v>69</v>
      </c>
      <c r="AA85" s="36" t="s">
        <v>69</v>
      </c>
      <c r="AB85" s="36" t="s">
        <v>69</v>
      </c>
      <c r="AC85" s="36" t="s">
        <v>69</v>
      </c>
      <c r="AD85" s="36" t="s">
        <v>69</v>
      </c>
      <c r="AE85" s="36" t="s">
        <v>69</v>
      </c>
      <c r="AF85" s="36" t="s">
        <v>69</v>
      </c>
      <c r="AG85" s="36" t="s">
        <v>69</v>
      </c>
      <c r="AH85" s="36" t="s">
        <v>69</v>
      </c>
      <c r="AI85" s="36" t="s">
        <v>69</v>
      </c>
      <c r="AJ85" s="36" t="s">
        <v>69</v>
      </c>
      <c r="AK85" s="36" t="s">
        <v>69</v>
      </c>
      <c r="AL85" s="36" t="s">
        <v>69</v>
      </c>
      <c r="AM85" s="36" t="s">
        <v>69</v>
      </c>
      <c r="AN85" s="36" t="s">
        <v>69</v>
      </c>
      <c r="AO85" s="36" t="s">
        <v>69</v>
      </c>
      <c r="AP85" s="36" t="s">
        <v>69</v>
      </c>
      <c r="AQ85" s="36" t="s">
        <v>69</v>
      </c>
      <c r="AR85" s="36" t="s">
        <v>69</v>
      </c>
      <c r="AS85" s="36" t="s">
        <v>69</v>
      </c>
      <c r="AT85" s="36" t="s">
        <v>69</v>
      </c>
      <c r="AU85" s="36" t="s">
        <v>69</v>
      </c>
      <c r="AV85" s="36" t="s">
        <v>69</v>
      </c>
      <c r="AW85" s="36" t="s">
        <v>69</v>
      </c>
      <c r="AX85" s="36" t="s">
        <v>69</v>
      </c>
      <c r="AY85" s="36" t="s">
        <v>69</v>
      </c>
      <c r="AZ85" s="36" t="s">
        <v>69</v>
      </c>
      <c r="BA85" s="36" t="s">
        <v>69</v>
      </c>
      <c r="BB85" s="36" t="s">
        <v>69</v>
      </c>
      <c r="BC85" s="36" t="s">
        <v>69</v>
      </c>
      <c r="BD85" s="36" t="s">
        <v>69</v>
      </c>
      <c r="BE85" s="36" t="s">
        <v>69</v>
      </c>
      <c r="BF85" s="36" t="s">
        <v>69</v>
      </c>
      <c r="BG85" s="36" t="s">
        <v>69</v>
      </c>
      <c r="BH85" s="36" t="s">
        <v>69</v>
      </c>
      <c r="BI85" s="36" t="s">
        <v>69</v>
      </c>
      <c r="BJ85" s="36" t="s">
        <v>69</v>
      </c>
      <c r="BK85" s="36" t="s">
        <v>69</v>
      </c>
      <c r="BL85" s="36" t="s">
        <v>69</v>
      </c>
      <c r="BM85" s="36" t="s">
        <v>69</v>
      </c>
    </row>
    <row r="86" spans="1:66" s="38" customFormat="1" ht="12.5" x14ac:dyDescent="0.25">
      <c r="A86" s="35">
        <v>43608.471095081019</v>
      </c>
      <c r="B86" s="36" t="s">
        <v>494</v>
      </c>
      <c r="C86" s="36" t="s">
        <v>143</v>
      </c>
      <c r="D86" s="36" t="s">
        <v>495</v>
      </c>
      <c r="E86" s="36">
        <v>200200751</v>
      </c>
      <c r="F86" s="36" t="s">
        <v>496</v>
      </c>
      <c r="G86" s="36" t="s">
        <v>497</v>
      </c>
      <c r="H86" s="36" t="s">
        <v>167</v>
      </c>
      <c r="I86" s="36" t="s">
        <v>69</v>
      </c>
      <c r="J86" s="36" t="s">
        <v>69</v>
      </c>
      <c r="K86" s="36" t="s">
        <v>69</v>
      </c>
      <c r="L86" s="36" t="s">
        <v>69</v>
      </c>
      <c r="M86" s="36" t="s">
        <v>69</v>
      </c>
      <c r="N86" s="36" t="s">
        <v>69</v>
      </c>
      <c r="O86" s="36" t="s">
        <v>69</v>
      </c>
      <c r="P86" s="36" t="s">
        <v>69</v>
      </c>
      <c r="Q86" s="36" t="s">
        <v>69</v>
      </c>
      <c r="R86" s="36" t="s">
        <v>69</v>
      </c>
      <c r="S86" s="36" t="s">
        <v>69</v>
      </c>
      <c r="T86" s="36" t="s">
        <v>69</v>
      </c>
      <c r="U86" s="36" t="s">
        <v>69</v>
      </c>
      <c r="V86" s="36" t="s">
        <v>69</v>
      </c>
      <c r="W86" s="36" t="s">
        <v>69</v>
      </c>
      <c r="X86" s="36" t="s">
        <v>71</v>
      </c>
      <c r="Y86" s="36" t="s">
        <v>69</v>
      </c>
      <c r="Z86" s="36" t="s">
        <v>69</v>
      </c>
      <c r="AA86" s="36" t="s">
        <v>69</v>
      </c>
      <c r="AB86" s="36" t="s">
        <v>69</v>
      </c>
      <c r="AC86" s="36" t="s">
        <v>69</v>
      </c>
      <c r="AD86" s="36" t="s">
        <v>69</v>
      </c>
      <c r="AE86" s="36" t="s">
        <v>69</v>
      </c>
      <c r="AF86" s="36" t="s">
        <v>69</v>
      </c>
      <c r="AG86" s="36" t="s">
        <v>69</v>
      </c>
      <c r="AH86" s="36" t="s">
        <v>69</v>
      </c>
      <c r="AI86" s="36" t="s">
        <v>69</v>
      </c>
      <c r="AJ86" s="36" t="s">
        <v>69</v>
      </c>
      <c r="AK86" s="36" t="s">
        <v>69</v>
      </c>
      <c r="AL86" s="36" t="s">
        <v>69</v>
      </c>
      <c r="AM86" s="36" t="s">
        <v>69</v>
      </c>
      <c r="AN86" s="36" t="s">
        <v>69</v>
      </c>
      <c r="AO86" s="36" t="s">
        <v>69</v>
      </c>
      <c r="AP86" s="36" t="s">
        <v>69</v>
      </c>
      <c r="AQ86" s="36" t="s">
        <v>69</v>
      </c>
      <c r="AR86" s="36" t="s">
        <v>69</v>
      </c>
      <c r="AS86" s="36" t="s">
        <v>69</v>
      </c>
      <c r="AT86" s="36" t="s">
        <v>69</v>
      </c>
      <c r="AU86" s="36" t="s">
        <v>69</v>
      </c>
      <c r="BN86" s="36" t="s">
        <v>498</v>
      </c>
    </row>
    <row r="87" spans="1:66" s="38" customFormat="1" ht="12.5" x14ac:dyDescent="0.25">
      <c r="A87" s="35">
        <v>43616.409037395832</v>
      </c>
      <c r="B87" s="36" t="s">
        <v>499</v>
      </c>
      <c r="C87" s="36" t="s">
        <v>83</v>
      </c>
      <c r="D87" s="36" t="s">
        <v>500</v>
      </c>
      <c r="E87" s="36">
        <v>200600830</v>
      </c>
      <c r="F87" s="36" t="s">
        <v>501</v>
      </c>
      <c r="G87" s="37" t="s">
        <v>502</v>
      </c>
      <c r="H87" s="36" t="s">
        <v>167</v>
      </c>
      <c r="I87" s="36" t="s">
        <v>69</v>
      </c>
      <c r="J87" s="36" t="s">
        <v>69</v>
      </c>
      <c r="K87" s="36" t="s">
        <v>69</v>
      </c>
      <c r="L87" s="36" t="s">
        <v>69</v>
      </c>
      <c r="M87" s="36" t="s">
        <v>69</v>
      </c>
      <c r="N87" s="36" t="s">
        <v>69</v>
      </c>
      <c r="O87" s="36" t="s">
        <v>69</v>
      </c>
      <c r="P87" s="36" t="s">
        <v>69</v>
      </c>
      <c r="Q87" s="36" t="s">
        <v>69</v>
      </c>
      <c r="R87" s="36" t="s">
        <v>69</v>
      </c>
      <c r="S87" s="36" t="s">
        <v>69</v>
      </c>
      <c r="T87" s="36" t="s">
        <v>69</v>
      </c>
      <c r="U87" s="36" t="s">
        <v>69</v>
      </c>
      <c r="V87" s="36" t="s">
        <v>69</v>
      </c>
      <c r="W87" s="36" t="s">
        <v>69</v>
      </c>
      <c r="X87" s="36" t="s">
        <v>69</v>
      </c>
      <c r="Y87" s="36" t="s">
        <v>69</v>
      </c>
      <c r="Z87" s="36" t="s">
        <v>69</v>
      </c>
    </row>
    <row r="88" spans="1:66" s="38" customFormat="1" ht="12.5" x14ac:dyDescent="0.25">
      <c r="A88" s="35">
        <v>43616.457712719908</v>
      </c>
      <c r="B88" s="36" t="s">
        <v>503</v>
      </c>
      <c r="C88" s="36" t="s">
        <v>83</v>
      </c>
      <c r="D88" s="36" t="s">
        <v>504</v>
      </c>
      <c r="E88" s="36">
        <v>200600001</v>
      </c>
      <c r="F88" s="36" t="s">
        <v>505</v>
      </c>
      <c r="G88" s="37" t="s">
        <v>506</v>
      </c>
      <c r="H88" s="36" t="s">
        <v>167</v>
      </c>
      <c r="I88" s="36" t="s">
        <v>69</v>
      </c>
      <c r="J88" s="36" t="s">
        <v>69</v>
      </c>
      <c r="K88" s="36" t="s">
        <v>69</v>
      </c>
      <c r="L88" s="36" t="s">
        <v>69</v>
      </c>
      <c r="M88" s="36" t="s">
        <v>69</v>
      </c>
      <c r="N88" s="36" t="s">
        <v>69</v>
      </c>
      <c r="O88" s="36" t="s">
        <v>69</v>
      </c>
      <c r="P88" s="36" t="s">
        <v>69</v>
      </c>
      <c r="Q88" s="36" t="s">
        <v>69</v>
      </c>
      <c r="R88" s="36" t="s">
        <v>69</v>
      </c>
      <c r="S88" s="36" t="s">
        <v>69</v>
      </c>
      <c r="T88" s="36" t="s">
        <v>69</v>
      </c>
      <c r="U88" s="36" t="s">
        <v>69</v>
      </c>
      <c r="V88" s="36" t="s">
        <v>69</v>
      </c>
      <c r="W88" s="36" t="s">
        <v>69</v>
      </c>
      <c r="X88" s="36" t="s">
        <v>69</v>
      </c>
      <c r="Y88" s="36" t="s">
        <v>69</v>
      </c>
      <c r="Z88" s="36" t="s">
        <v>69</v>
      </c>
      <c r="BN88" s="36" t="s">
        <v>507</v>
      </c>
    </row>
    <row r="89" spans="1:66" s="38" customFormat="1" ht="12.5" x14ac:dyDescent="0.25">
      <c r="A89" s="35">
        <v>43609.670662870369</v>
      </c>
      <c r="B89" s="36" t="s">
        <v>508</v>
      </c>
      <c r="C89" s="36" t="s">
        <v>83</v>
      </c>
      <c r="D89" s="36" t="s">
        <v>509</v>
      </c>
      <c r="E89" s="36">
        <v>200600004</v>
      </c>
      <c r="F89" s="36" t="s">
        <v>510</v>
      </c>
      <c r="G89" s="37" t="s">
        <v>511</v>
      </c>
      <c r="H89" s="36" t="s">
        <v>167</v>
      </c>
      <c r="I89" s="36" t="s">
        <v>69</v>
      </c>
      <c r="J89" s="36" t="s">
        <v>69</v>
      </c>
      <c r="K89" s="36" t="s">
        <v>69</v>
      </c>
      <c r="L89" s="36" t="s">
        <v>80</v>
      </c>
      <c r="AV89" s="36" t="s">
        <v>69</v>
      </c>
      <c r="AW89" s="36" t="s">
        <v>69</v>
      </c>
      <c r="AX89" s="36" t="s">
        <v>69</v>
      </c>
      <c r="AY89" s="36" t="s">
        <v>69</v>
      </c>
      <c r="AZ89" s="36" t="s">
        <v>69</v>
      </c>
      <c r="BA89" s="36" t="s">
        <v>80</v>
      </c>
      <c r="BB89" s="36" t="s">
        <v>80</v>
      </c>
      <c r="BC89" s="36" t="s">
        <v>69</v>
      </c>
      <c r="BD89" s="36" t="s">
        <v>69</v>
      </c>
      <c r="BE89" s="36" t="s">
        <v>69</v>
      </c>
      <c r="BF89" s="36" t="s">
        <v>71</v>
      </c>
      <c r="BG89" s="36" t="s">
        <v>69</v>
      </c>
      <c r="BI89" s="36" t="s">
        <v>69</v>
      </c>
      <c r="BJ89" s="36" t="s">
        <v>69</v>
      </c>
      <c r="BK89" s="36" t="s">
        <v>69</v>
      </c>
      <c r="BL89" s="36" t="s">
        <v>69</v>
      </c>
      <c r="BM89" s="36" t="s">
        <v>69</v>
      </c>
      <c r="BN89" s="36" t="s">
        <v>512</v>
      </c>
    </row>
    <row r="90" spans="1:66" s="38" customFormat="1" ht="12.5" x14ac:dyDescent="0.25">
      <c r="A90" s="35">
        <v>43616.334544027777</v>
      </c>
      <c r="B90" s="36" t="s">
        <v>108</v>
      </c>
      <c r="C90" s="36" t="s">
        <v>83</v>
      </c>
      <c r="D90" s="36" t="s">
        <v>109</v>
      </c>
      <c r="E90" s="36">
        <v>200600024</v>
      </c>
      <c r="F90" s="36" t="s">
        <v>513</v>
      </c>
      <c r="G90" s="37" t="s">
        <v>514</v>
      </c>
      <c r="H90" s="36" t="s">
        <v>167</v>
      </c>
      <c r="I90" s="36" t="s">
        <v>69</v>
      </c>
      <c r="J90" s="36" t="s">
        <v>69</v>
      </c>
      <c r="K90" s="36" t="s">
        <v>69</v>
      </c>
      <c r="L90" s="36" t="s">
        <v>69</v>
      </c>
      <c r="M90" s="36" t="s">
        <v>69</v>
      </c>
      <c r="N90" s="36" t="s">
        <v>69</v>
      </c>
      <c r="O90" s="36" t="s">
        <v>69</v>
      </c>
      <c r="P90" s="36" t="s">
        <v>69</v>
      </c>
      <c r="Q90" s="36" t="s">
        <v>69</v>
      </c>
      <c r="R90" s="36" t="s">
        <v>69</v>
      </c>
      <c r="S90" s="36" t="s">
        <v>69</v>
      </c>
      <c r="T90" s="36" t="s">
        <v>69</v>
      </c>
      <c r="U90" s="36" t="s">
        <v>69</v>
      </c>
      <c r="V90" s="36" t="s">
        <v>69</v>
      </c>
      <c r="W90" s="36" t="s">
        <v>69</v>
      </c>
      <c r="X90" s="36" t="s">
        <v>69</v>
      </c>
      <c r="Y90" s="36" t="s">
        <v>69</v>
      </c>
      <c r="Z90" s="36" t="s">
        <v>69</v>
      </c>
      <c r="AA90" s="36" t="s">
        <v>69</v>
      </c>
      <c r="AB90" s="36" t="s">
        <v>69</v>
      </c>
      <c r="AC90" s="36" t="s">
        <v>69</v>
      </c>
      <c r="AD90" s="36" t="s">
        <v>69</v>
      </c>
      <c r="AE90" s="36" t="s">
        <v>69</v>
      </c>
      <c r="AF90" s="36" t="s">
        <v>69</v>
      </c>
      <c r="AG90" s="36" t="s">
        <v>69</v>
      </c>
      <c r="AH90" s="36" t="s">
        <v>69</v>
      </c>
      <c r="AI90" s="36" t="s">
        <v>69</v>
      </c>
      <c r="AJ90" s="36" t="s">
        <v>69</v>
      </c>
      <c r="AK90" s="36" t="s">
        <v>69</v>
      </c>
      <c r="AL90" s="36" t="s">
        <v>69</v>
      </c>
      <c r="AM90" s="36" t="s">
        <v>69</v>
      </c>
      <c r="AN90" s="36" t="s">
        <v>69</v>
      </c>
      <c r="AO90" s="36" t="s">
        <v>69</v>
      </c>
      <c r="AP90" s="36" t="s">
        <v>69</v>
      </c>
      <c r="AQ90" s="36" t="s">
        <v>69</v>
      </c>
      <c r="AR90" s="36" t="s">
        <v>69</v>
      </c>
      <c r="AS90" s="36" t="s">
        <v>69</v>
      </c>
      <c r="AT90" s="36" t="s">
        <v>69</v>
      </c>
      <c r="AU90" s="36" t="s">
        <v>69</v>
      </c>
    </row>
    <row r="91" spans="1:66" s="38" customFormat="1" ht="12.5" x14ac:dyDescent="0.25">
      <c r="A91" s="35">
        <v>43616.510571423612</v>
      </c>
      <c r="B91" s="36" t="s">
        <v>515</v>
      </c>
      <c r="C91" s="36" t="s">
        <v>83</v>
      </c>
      <c r="D91" s="36" t="s">
        <v>516</v>
      </c>
      <c r="E91" s="36">
        <v>200600091</v>
      </c>
      <c r="F91" s="36" t="s">
        <v>517</v>
      </c>
      <c r="G91" s="36" t="s">
        <v>518</v>
      </c>
      <c r="H91" s="36" t="s">
        <v>167</v>
      </c>
      <c r="I91" s="36" t="s">
        <v>69</v>
      </c>
      <c r="J91" s="36" t="s">
        <v>69</v>
      </c>
      <c r="K91" s="36" t="s">
        <v>69</v>
      </c>
      <c r="L91" s="36" t="s">
        <v>69</v>
      </c>
      <c r="M91" s="36" t="s">
        <v>69</v>
      </c>
      <c r="N91" s="36" t="s">
        <v>69</v>
      </c>
      <c r="O91" s="36" t="s">
        <v>69</v>
      </c>
      <c r="P91" s="36" t="s">
        <v>69</v>
      </c>
      <c r="Q91" s="36" t="s">
        <v>69</v>
      </c>
      <c r="R91" s="36" t="s">
        <v>69</v>
      </c>
      <c r="S91" s="36" t="s">
        <v>69</v>
      </c>
      <c r="T91" s="36" t="s">
        <v>69</v>
      </c>
      <c r="U91" s="36" t="s">
        <v>69</v>
      </c>
      <c r="V91" s="36" t="s">
        <v>69</v>
      </c>
      <c r="W91" s="36" t="s">
        <v>69</v>
      </c>
      <c r="X91" s="36" t="s">
        <v>69</v>
      </c>
      <c r="Y91" s="36" t="s">
        <v>69</v>
      </c>
      <c r="Z91" s="36" t="s">
        <v>69</v>
      </c>
      <c r="AA91" s="36" t="s">
        <v>69</v>
      </c>
      <c r="AB91" s="36" t="s">
        <v>69</v>
      </c>
      <c r="AC91" s="36" t="s">
        <v>69</v>
      </c>
      <c r="AD91" s="36" t="s">
        <v>69</v>
      </c>
      <c r="AE91" s="36" t="s">
        <v>69</v>
      </c>
      <c r="AF91" s="36" t="s">
        <v>69</v>
      </c>
      <c r="AG91" s="36" t="s">
        <v>69</v>
      </c>
      <c r="AH91" s="36" t="s">
        <v>69</v>
      </c>
      <c r="AI91" s="36" t="s">
        <v>69</v>
      </c>
      <c r="AJ91" s="36" t="s">
        <v>69</v>
      </c>
      <c r="AK91" s="36" t="s">
        <v>69</v>
      </c>
      <c r="AL91" s="36" t="s">
        <v>69</v>
      </c>
      <c r="AM91" s="36" t="s">
        <v>69</v>
      </c>
      <c r="AN91" s="36" t="s">
        <v>69</v>
      </c>
      <c r="AO91" s="36" t="s">
        <v>69</v>
      </c>
      <c r="AP91" s="36" t="s">
        <v>69</v>
      </c>
      <c r="AQ91" s="36" t="s">
        <v>69</v>
      </c>
      <c r="AR91" s="36" t="s">
        <v>69</v>
      </c>
      <c r="AS91" s="36" t="s">
        <v>69</v>
      </c>
      <c r="AT91" s="36" t="s">
        <v>69</v>
      </c>
      <c r="AU91" s="36" t="s">
        <v>69</v>
      </c>
      <c r="BN91" s="36" t="s">
        <v>519</v>
      </c>
    </row>
    <row r="92" spans="1:66" s="38" customFormat="1" ht="12.5" x14ac:dyDescent="0.25">
      <c r="A92" s="35">
        <v>43615.409271770834</v>
      </c>
      <c r="B92" s="36" t="s">
        <v>134</v>
      </c>
      <c r="C92" s="36" t="s">
        <v>83</v>
      </c>
      <c r="D92" s="36" t="s">
        <v>520</v>
      </c>
      <c r="E92" s="36">
        <v>200601027</v>
      </c>
      <c r="F92" s="36" t="s">
        <v>135</v>
      </c>
      <c r="G92" s="37" t="s">
        <v>521</v>
      </c>
      <c r="H92" s="36" t="s">
        <v>167</v>
      </c>
      <c r="I92" s="36" t="s">
        <v>69</v>
      </c>
      <c r="J92" s="36" t="s">
        <v>69</v>
      </c>
      <c r="K92" s="36" t="s">
        <v>69</v>
      </c>
      <c r="L92" s="36" t="s">
        <v>69</v>
      </c>
      <c r="M92" s="36" t="s">
        <v>69</v>
      </c>
      <c r="N92" s="36" t="s">
        <v>69</v>
      </c>
      <c r="O92" s="36" t="s">
        <v>69</v>
      </c>
      <c r="P92" s="36" t="s">
        <v>69</v>
      </c>
      <c r="Q92" s="36" t="s">
        <v>69</v>
      </c>
      <c r="R92" s="36" t="s">
        <v>69</v>
      </c>
      <c r="S92" s="36" t="s">
        <v>69</v>
      </c>
      <c r="T92" s="36" t="s">
        <v>69</v>
      </c>
    </row>
    <row r="93" spans="1:66" s="38" customFormat="1" ht="12.5" x14ac:dyDescent="0.25">
      <c r="A93" s="35">
        <v>43616.423745821754</v>
      </c>
      <c r="B93" s="36" t="s">
        <v>522</v>
      </c>
      <c r="C93" s="36" t="s">
        <v>83</v>
      </c>
      <c r="D93" s="36" t="s">
        <v>523</v>
      </c>
      <c r="E93" s="36">
        <v>200600139</v>
      </c>
      <c r="F93" s="36" t="s">
        <v>524</v>
      </c>
      <c r="G93" s="37" t="s">
        <v>525</v>
      </c>
      <c r="H93" s="36" t="s">
        <v>167</v>
      </c>
      <c r="I93" s="36" t="s">
        <v>69</v>
      </c>
      <c r="J93" s="36" t="s">
        <v>69</v>
      </c>
      <c r="K93" s="36" t="s">
        <v>69</v>
      </c>
      <c r="L93" s="36" t="s">
        <v>69</v>
      </c>
      <c r="M93" s="36" t="s">
        <v>69</v>
      </c>
      <c r="N93" s="36" t="s">
        <v>69</v>
      </c>
      <c r="O93" s="36" t="s">
        <v>69</v>
      </c>
      <c r="P93" s="36" t="s">
        <v>69</v>
      </c>
      <c r="Q93" s="36" t="s">
        <v>69</v>
      </c>
      <c r="R93" s="36" t="s">
        <v>69</v>
      </c>
      <c r="S93" s="36" t="s">
        <v>69</v>
      </c>
      <c r="T93" s="36" t="s">
        <v>69</v>
      </c>
      <c r="U93" s="36" t="s">
        <v>69</v>
      </c>
      <c r="V93" s="36" t="s">
        <v>69</v>
      </c>
      <c r="W93" s="36" t="s">
        <v>69</v>
      </c>
      <c r="X93" s="36" t="s">
        <v>69</v>
      </c>
      <c r="Y93" s="36" t="s">
        <v>69</v>
      </c>
      <c r="Z93" s="36" t="s">
        <v>69</v>
      </c>
      <c r="AA93" s="36" t="s">
        <v>69</v>
      </c>
      <c r="AB93" s="36" t="s">
        <v>69</v>
      </c>
      <c r="AC93" s="36" t="s">
        <v>69</v>
      </c>
      <c r="AD93" s="36" t="s">
        <v>69</v>
      </c>
      <c r="AE93" s="36" t="s">
        <v>69</v>
      </c>
      <c r="AF93" s="36" t="s">
        <v>69</v>
      </c>
      <c r="AG93" s="36" t="s">
        <v>69</v>
      </c>
      <c r="AH93" s="36" t="s">
        <v>69</v>
      </c>
      <c r="AI93" s="36" t="s">
        <v>69</v>
      </c>
      <c r="AJ93" s="36" t="s">
        <v>69</v>
      </c>
      <c r="AK93" s="36" t="s">
        <v>69</v>
      </c>
      <c r="AL93" s="36" t="s">
        <v>69</v>
      </c>
      <c r="AM93" s="36" t="s">
        <v>69</v>
      </c>
      <c r="AN93" s="36" t="s">
        <v>69</v>
      </c>
      <c r="AO93" s="36" t="s">
        <v>69</v>
      </c>
      <c r="AP93" s="36" t="s">
        <v>69</v>
      </c>
      <c r="AQ93" s="36" t="s">
        <v>69</v>
      </c>
      <c r="AR93" s="36" t="s">
        <v>69</v>
      </c>
      <c r="AS93" s="36" t="s">
        <v>69</v>
      </c>
      <c r="AT93" s="36" t="s">
        <v>69</v>
      </c>
      <c r="AU93" s="36" t="s">
        <v>69</v>
      </c>
      <c r="AV93" s="36" t="s">
        <v>69</v>
      </c>
      <c r="AW93" s="36" t="s">
        <v>69</v>
      </c>
      <c r="AX93" s="36" t="s">
        <v>69</v>
      </c>
      <c r="AY93" s="36" t="s">
        <v>69</v>
      </c>
      <c r="AZ93" s="36" t="s">
        <v>69</v>
      </c>
      <c r="BA93" s="36" t="s">
        <v>69</v>
      </c>
      <c r="BB93" s="36" t="s">
        <v>69</v>
      </c>
      <c r="BC93" s="36" t="s">
        <v>69</v>
      </c>
      <c r="BD93" s="36" t="s">
        <v>69</v>
      </c>
      <c r="BE93" s="36" t="s">
        <v>69</v>
      </c>
      <c r="BF93" s="36" t="s">
        <v>69</v>
      </c>
      <c r="BG93" s="36" t="s">
        <v>69</v>
      </c>
      <c r="BH93" s="36" t="s">
        <v>69</v>
      </c>
      <c r="BI93" s="36" t="s">
        <v>69</v>
      </c>
      <c r="BJ93" s="36" t="s">
        <v>69</v>
      </c>
      <c r="BK93" s="36" t="s">
        <v>69</v>
      </c>
      <c r="BL93" s="36" t="s">
        <v>69</v>
      </c>
      <c r="BM93" s="36" t="s">
        <v>69</v>
      </c>
    </row>
    <row r="94" spans="1:66" s="38" customFormat="1" ht="12.5" x14ac:dyDescent="0.25">
      <c r="A94" s="35">
        <v>43616.527977951388</v>
      </c>
      <c r="B94" s="36" t="s">
        <v>526</v>
      </c>
      <c r="C94" s="36" t="s">
        <v>83</v>
      </c>
      <c r="D94" s="36" t="s">
        <v>527</v>
      </c>
      <c r="E94" s="36">
        <v>200600975</v>
      </c>
      <c r="F94" s="36" t="s">
        <v>528</v>
      </c>
      <c r="G94" s="36" t="s">
        <v>529</v>
      </c>
      <c r="H94" s="36" t="s">
        <v>167</v>
      </c>
      <c r="I94" s="36" t="s">
        <v>80</v>
      </c>
      <c r="J94" s="36" t="s">
        <v>80</v>
      </c>
      <c r="K94" s="36" t="s">
        <v>80</v>
      </c>
      <c r="L94" s="36" t="s">
        <v>80</v>
      </c>
      <c r="M94" s="36" t="s">
        <v>104</v>
      </c>
      <c r="N94" s="36" t="s">
        <v>104</v>
      </c>
      <c r="O94" s="36" t="s">
        <v>104</v>
      </c>
      <c r="P94" s="36" t="s">
        <v>104</v>
      </c>
      <c r="Q94" s="36" t="s">
        <v>104</v>
      </c>
      <c r="R94" s="36" t="s">
        <v>104</v>
      </c>
      <c r="S94" s="36" t="s">
        <v>104</v>
      </c>
      <c r="T94" s="36" t="s">
        <v>104</v>
      </c>
      <c r="U94" s="36" t="s">
        <v>104</v>
      </c>
      <c r="V94" s="36" t="s">
        <v>104</v>
      </c>
      <c r="W94" s="36" t="s">
        <v>105</v>
      </c>
      <c r="X94" s="36" t="s">
        <v>105</v>
      </c>
      <c r="Y94" s="36" t="s">
        <v>105</v>
      </c>
      <c r="Z94" s="36" t="s">
        <v>80</v>
      </c>
      <c r="AA94" s="36" t="s">
        <v>104</v>
      </c>
      <c r="AB94" s="36" t="s">
        <v>104</v>
      </c>
      <c r="AC94" s="36" t="s">
        <v>105</v>
      </c>
      <c r="AD94" s="36" t="s">
        <v>105</v>
      </c>
      <c r="AE94" s="36" t="s">
        <v>105</v>
      </c>
      <c r="AF94" s="36" t="s">
        <v>80</v>
      </c>
      <c r="AG94" s="36" t="s">
        <v>104</v>
      </c>
      <c r="AH94" s="36" t="s">
        <v>104</v>
      </c>
      <c r="AI94" s="36" t="s">
        <v>105</v>
      </c>
      <c r="AJ94" s="36" t="s">
        <v>105</v>
      </c>
      <c r="AK94" s="36" t="s">
        <v>105</v>
      </c>
      <c r="AL94" s="36" t="s">
        <v>80</v>
      </c>
      <c r="AM94" s="36" t="s">
        <v>104</v>
      </c>
      <c r="AN94" s="36" t="s">
        <v>104</v>
      </c>
      <c r="AO94" s="36" t="s">
        <v>105</v>
      </c>
      <c r="AP94" s="36" t="s">
        <v>71</v>
      </c>
      <c r="AQ94" s="36" t="s">
        <v>104</v>
      </c>
      <c r="AR94" s="36" t="s">
        <v>104</v>
      </c>
      <c r="AS94" s="36" t="s">
        <v>105</v>
      </c>
      <c r="AT94" s="36" t="s">
        <v>80</v>
      </c>
      <c r="AU94" s="36" t="s">
        <v>71</v>
      </c>
      <c r="BN94" s="36" t="s">
        <v>530</v>
      </c>
    </row>
    <row r="95" spans="1:66" s="38" customFormat="1" ht="12.5" x14ac:dyDescent="0.25">
      <c r="A95" s="35">
        <v>43616.784262951391</v>
      </c>
      <c r="B95" s="36" t="s">
        <v>531</v>
      </c>
      <c r="C95" s="36" t="s">
        <v>83</v>
      </c>
      <c r="D95" s="36" t="s">
        <v>532</v>
      </c>
      <c r="E95" s="36">
        <v>200600155</v>
      </c>
      <c r="F95" s="36" t="s">
        <v>533</v>
      </c>
      <c r="G95" s="37" t="s">
        <v>534</v>
      </c>
      <c r="H95" s="36" t="s">
        <v>167</v>
      </c>
      <c r="AV95" s="36" t="s">
        <v>71</v>
      </c>
      <c r="AW95" s="36" t="s">
        <v>71</v>
      </c>
      <c r="AX95" s="36" t="s">
        <v>69</v>
      </c>
      <c r="AY95" s="36" t="s">
        <v>69</v>
      </c>
      <c r="AZ95" s="36" t="s">
        <v>71</v>
      </c>
      <c r="BA95" s="36" t="s">
        <v>69</v>
      </c>
      <c r="BB95" s="36" t="s">
        <v>69</v>
      </c>
      <c r="BC95" s="36" t="s">
        <v>69</v>
      </c>
      <c r="BD95" s="36" t="s">
        <v>69</v>
      </c>
      <c r="BE95" s="36" t="s">
        <v>71</v>
      </c>
      <c r="BF95" s="36" t="s">
        <v>71</v>
      </c>
      <c r="BG95" s="36" t="s">
        <v>69</v>
      </c>
      <c r="BH95" s="36" t="s">
        <v>69</v>
      </c>
      <c r="BI95" s="36" t="s">
        <v>69</v>
      </c>
      <c r="BJ95" s="36" t="s">
        <v>69</v>
      </c>
      <c r="BK95" s="36" t="s">
        <v>69</v>
      </c>
      <c r="BL95" s="36" t="s">
        <v>69</v>
      </c>
      <c r="BM95" s="36" t="s">
        <v>69</v>
      </c>
      <c r="BN95" s="36" t="s">
        <v>535</v>
      </c>
    </row>
    <row r="96" spans="1:66" s="38" customFormat="1" ht="12.5" x14ac:dyDescent="0.25">
      <c r="A96" s="35">
        <v>43614.554726793984</v>
      </c>
      <c r="B96" s="36" t="s">
        <v>536</v>
      </c>
      <c r="C96" s="36" t="s">
        <v>83</v>
      </c>
      <c r="D96" s="36" t="s">
        <v>537</v>
      </c>
      <c r="E96" s="36">
        <v>200600157</v>
      </c>
      <c r="F96" s="36" t="s">
        <v>538</v>
      </c>
      <c r="G96" s="37" t="s">
        <v>539</v>
      </c>
      <c r="H96" s="36" t="s">
        <v>167</v>
      </c>
      <c r="I96" s="36" t="s">
        <v>69</v>
      </c>
      <c r="J96" s="36" t="s">
        <v>71</v>
      </c>
      <c r="K96" s="36" t="s">
        <v>69</v>
      </c>
      <c r="L96" s="36" t="s">
        <v>69</v>
      </c>
      <c r="M96" s="36" t="s">
        <v>69</v>
      </c>
      <c r="N96" s="36" t="s">
        <v>71</v>
      </c>
      <c r="O96" s="36" t="s">
        <v>69</v>
      </c>
      <c r="P96" s="36" t="s">
        <v>69</v>
      </c>
      <c r="Q96" s="36" t="s">
        <v>69</v>
      </c>
      <c r="R96" s="36" t="s">
        <v>71</v>
      </c>
      <c r="S96" s="36" t="s">
        <v>69</v>
      </c>
      <c r="T96" s="36" t="s">
        <v>69</v>
      </c>
      <c r="U96" s="36" t="s">
        <v>69</v>
      </c>
      <c r="V96" s="36" t="s">
        <v>71</v>
      </c>
      <c r="W96" s="36" t="s">
        <v>71</v>
      </c>
      <c r="X96" s="36" t="s">
        <v>71</v>
      </c>
      <c r="Y96" s="36" t="s">
        <v>69</v>
      </c>
      <c r="Z96" s="36" t="s">
        <v>69</v>
      </c>
      <c r="AA96" s="36" t="s">
        <v>69</v>
      </c>
      <c r="AB96" s="36" t="s">
        <v>69</v>
      </c>
      <c r="AC96" s="36" t="s">
        <v>69</v>
      </c>
      <c r="AD96" s="36" t="s">
        <v>69</v>
      </c>
      <c r="AE96" s="36" t="s">
        <v>69</v>
      </c>
      <c r="AF96" s="36" t="s">
        <v>80</v>
      </c>
      <c r="AH96" s="36" t="s">
        <v>69</v>
      </c>
      <c r="AI96" s="36" t="s">
        <v>69</v>
      </c>
      <c r="AJ96" s="36" t="s">
        <v>69</v>
      </c>
      <c r="AK96" s="36" t="s">
        <v>71</v>
      </c>
      <c r="AL96" s="36" t="s">
        <v>69</v>
      </c>
      <c r="AM96" s="36" t="s">
        <v>69</v>
      </c>
      <c r="AN96" s="36" t="s">
        <v>69</v>
      </c>
      <c r="AO96" s="36" t="s">
        <v>80</v>
      </c>
      <c r="AP96" s="36" t="s">
        <v>69</v>
      </c>
      <c r="AQ96" s="36" t="s">
        <v>69</v>
      </c>
      <c r="AR96" s="36" t="s">
        <v>69</v>
      </c>
      <c r="AS96" s="36" t="s">
        <v>69</v>
      </c>
      <c r="AT96" s="36" t="s">
        <v>69</v>
      </c>
      <c r="AU96" s="36" t="s">
        <v>69</v>
      </c>
      <c r="BN96" s="36" t="s">
        <v>540</v>
      </c>
    </row>
    <row r="97" spans="1:66" s="38" customFormat="1" ht="12.5" x14ac:dyDescent="0.25">
      <c r="A97" s="35">
        <v>43610.430023321758</v>
      </c>
      <c r="B97" s="36" t="s">
        <v>541</v>
      </c>
      <c r="C97" s="36" t="s">
        <v>83</v>
      </c>
      <c r="D97" s="36" t="s">
        <v>542</v>
      </c>
      <c r="E97" s="36">
        <v>200600165</v>
      </c>
      <c r="F97" s="36" t="s">
        <v>543</v>
      </c>
      <c r="G97" s="37" t="s">
        <v>544</v>
      </c>
      <c r="H97" s="36" t="s">
        <v>167</v>
      </c>
      <c r="I97" s="36" t="s">
        <v>71</v>
      </c>
      <c r="J97" s="36" t="s">
        <v>80</v>
      </c>
      <c r="K97" s="36" t="s">
        <v>69</v>
      </c>
      <c r="L97" s="36" t="s">
        <v>71</v>
      </c>
      <c r="M97" s="36" t="s">
        <v>69</v>
      </c>
      <c r="N97" s="36" t="s">
        <v>80</v>
      </c>
      <c r="O97" s="36" t="s">
        <v>69</v>
      </c>
      <c r="P97" s="36" t="s">
        <v>71</v>
      </c>
      <c r="Q97" s="36" t="s">
        <v>69</v>
      </c>
      <c r="R97" s="36" t="s">
        <v>71</v>
      </c>
      <c r="S97" s="36" t="s">
        <v>69</v>
      </c>
      <c r="T97" s="36" t="s">
        <v>71</v>
      </c>
      <c r="U97" s="36" t="s">
        <v>69</v>
      </c>
      <c r="V97" s="36" t="s">
        <v>80</v>
      </c>
      <c r="W97" s="36" t="s">
        <v>69</v>
      </c>
      <c r="X97" s="36" t="s">
        <v>71</v>
      </c>
      <c r="Y97" s="36" t="s">
        <v>69</v>
      </c>
      <c r="Z97" s="36" t="s">
        <v>69</v>
      </c>
      <c r="AA97" s="36" t="s">
        <v>69</v>
      </c>
      <c r="AB97" s="36" t="s">
        <v>71</v>
      </c>
      <c r="AC97" s="36" t="s">
        <v>69</v>
      </c>
      <c r="AD97" s="36" t="s">
        <v>69</v>
      </c>
      <c r="AE97" s="36" t="s">
        <v>69</v>
      </c>
      <c r="AF97" s="36" t="s">
        <v>69</v>
      </c>
      <c r="AG97" s="36" t="s">
        <v>69</v>
      </c>
      <c r="AH97" s="36" t="s">
        <v>71</v>
      </c>
      <c r="AI97" s="36" t="s">
        <v>69</v>
      </c>
      <c r="AJ97" s="36" t="s">
        <v>71</v>
      </c>
      <c r="AK97" s="36" t="s">
        <v>69</v>
      </c>
      <c r="AL97" s="36" t="s">
        <v>69</v>
      </c>
      <c r="BN97" s="36" t="s">
        <v>545</v>
      </c>
    </row>
    <row r="98" spans="1:66" s="38" customFormat="1" ht="12.5" x14ac:dyDescent="0.25">
      <c r="A98" s="35">
        <v>43616.005896562499</v>
      </c>
      <c r="B98" s="36" t="s">
        <v>546</v>
      </c>
      <c r="C98" s="36" t="s">
        <v>83</v>
      </c>
      <c r="D98" s="36" t="s">
        <v>547</v>
      </c>
      <c r="E98" s="36">
        <v>200600173</v>
      </c>
      <c r="F98" s="36" t="s">
        <v>548</v>
      </c>
      <c r="G98" s="37" t="s">
        <v>549</v>
      </c>
      <c r="H98" s="36" t="s">
        <v>167</v>
      </c>
      <c r="I98" s="36" t="s">
        <v>80</v>
      </c>
      <c r="J98" s="36" t="s">
        <v>80</v>
      </c>
      <c r="K98" s="36" t="s">
        <v>80</v>
      </c>
      <c r="L98" s="36" t="s">
        <v>80</v>
      </c>
      <c r="M98" s="36" t="s">
        <v>80</v>
      </c>
      <c r="N98" s="36" t="s">
        <v>80</v>
      </c>
      <c r="O98" s="36" t="s">
        <v>80</v>
      </c>
      <c r="P98" s="36" t="s">
        <v>80</v>
      </c>
      <c r="Q98" s="36" t="s">
        <v>80</v>
      </c>
      <c r="R98" s="36" t="s">
        <v>80</v>
      </c>
      <c r="S98" s="36" t="s">
        <v>80</v>
      </c>
      <c r="T98" s="36" t="s">
        <v>80</v>
      </c>
      <c r="U98" s="36" t="s">
        <v>80</v>
      </c>
      <c r="V98" s="36" t="s">
        <v>80</v>
      </c>
      <c r="W98" s="36" t="s">
        <v>80</v>
      </c>
      <c r="X98" s="36" t="s">
        <v>80</v>
      </c>
      <c r="Y98" s="36" t="s">
        <v>80</v>
      </c>
      <c r="Z98" s="36" t="s">
        <v>80</v>
      </c>
      <c r="AA98" s="36" t="s">
        <v>80</v>
      </c>
      <c r="AB98" s="36" t="s">
        <v>80</v>
      </c>
      <c r="AC98" s="36" t="s">
        <v>80</v>
      </c>
      <c r="AD98" s="36" t="s">
        <v>80</v>
      </c>
      <c r="AE98" s="36" t="s">
        <v>80</v>
      </c>
      <c r="AF98" s="36" t="s">
        <v>80</v>
      </c>
      <c r="AG98" s="36" t="s">
        <v>80</v>
      </c>
      <c r="AH98" s="36" t="s">
        <v>80</v>
      </c>
      <c r="AI98" s="36" t="s">
        <v>80</v>
      </c>
      <c r="AJ98" s="36" t="s">
        <v>80</v>
      </c>
      <c r="AK98" s="36" t="s">
        <v>80</v>
      </c>
      <c r="AL98" s="36" t="s">
        <v>80</v>
      </c>
      <c r="AM98" s="36" t="s">
        <v>80</v>
      </c>
      <c r="AN98" s="36" t="s">
        <v>80</v>
      </c>
      <c r="AO98" s="36" t="s">
        <v>80</v>
      </c>
      <c r="AP98" s="36" t="s">
        <v>80</v>
      </c>
      <c r="AQ98" s="36" t="s">
        <v>80</v>
      </c>
      <c r="AR98" s="36" t="s">
        <v>80</v>
      </c>
      <c r="AS98" s="36" t="s">
        <v>80</v>
      </c>
      <c r="AT98" s="36" t="s">
        <v>80</v>
      </c>
      <c r="AU98" s="36" t="s">
        <v>80</v>
      </c>
      <c r="BN98" s="36" t="s">
        <v>550</v>
      </c>
    </row>
    <row r="99" spans="1:66" s="38" customFormat="1" ht="12.5" x14ac:dyDescent="0.25">
      <c r="A99" s="35">
        <v>43615.495074305552</v>
      </c>
      <c r="B99" s="36" t="s">
        <v>551</v>
      </c>
      <c r="C99" s="36" t="s">
        <v>83</v>
      </c>
      <c r="D99" s="36" t="s">
        <v>552</v>
      </c>
      <c r="E99" s="36">
        <v>200600174</v>
      </c>
      <c r="F99" s="36" t="s">
        <v>553</v>
      </c>
      <c r="G99" s="37" t="s">
        <v>554</v>
      </c>
      <c r="H99" s="36" t="s">
        <v>167</v>
      </c>
      <c r="I99" s="36" t="s">
        <v>69</v>
      </c>
      <c r="J99" s="36" t="s">
        <v>71</v>
      </c>
      <c r="K99" s="36" t="s">
        <v>69</v>
      </c>
      <c r="L99" s="36" t="s">
        <v>69</v>
      </c>
      <c r="M99" s="36" t="s">
        <v>69</v>
      </c>
      <c r="N99" s="36" t="s">
        <v>71</v>
      </c>
      <c r="O99" s="36" t="s">
        <v>69</v>
      </c>
      <c r="P99" s="36" t="s">
        <v>69</v>
      </c>
      <c r="Q99" s="36" t="s">
        <v>69</v>
      </c>
      <c r="R99" s="36" t="s">
        <v>69</v>
      </c>
      <c r="S99" s="36" t="s">
        <v>69</v>
      </c>
      <c r="T99" s="36" t="s">
        <v>69</v>
      </c>
      <c r="U99" s="36" t="s">
        <v>69</v>
      </c>
      <c r="V99" s="36" t="s">
        <v>69</v>
      </c>
      <c r="W99" s="36" t="s">
        <v>69</v>
      </c>
      <c r="X99" s="36" t="s">
        <v>69</v>
      </c>
      <c r="Y99" s="36" t="s">
        <v>69</v>
      </c>
      <c r="Z99" s="36" t="s">
        <v>71</v>
      </c>
      <c r="AA99" s="36" t="s">
        <v>69</v>
      </c>
      <c r="AB99" s="36" t="s">
        <v>69</v>
      </c>
      <c r="AC99" s="36" t="s">
        <v>69</v>
      </c>
      <c r="AD99" s="36" t="s">
        <v>69</v>
      </c>
      <c r="AE99" s="36" t="s">
        <v>69</v>
      </c>
      <c r="AF99" s="36" t="s">
        <v>71</v>
      </c>
      <c r="AG99" s="36" t="s">
        <v>69</v>
      </c>
      <c r="AH99" s="36" t="s">
        <v>69</v>
      </c>
      <c r="AI99" s="36" t="s">
        <v>69</v>
      </c>
      <c r="AJ99" s="36" t="s">
        <v>69</v>
      </c>
      <c r="AK99" s="36" t="s">
        <v>69</v>
      </c>
      <c r="AL99" s="36" t="s">
        <v>71</v>
      </c>
    </row>
    <row r="100" spans="1:66" s="38" customFormat="1" ht="12.5" x14ac:dyDescent="0.25">
      <c r="A100" s="35">
        <v>43616.832313391205</v>
      </c>
      <c r="B100" s="36" t="s">
        <v>555</v>
      </c>
      <c r="C100" s="36" t="s">
        <v>83</v>
      </c>
      <c r="D100" s="36" t="s">
        <v>556</v>
      </c>
      <c r="E100" s="36">
        <v>200600180</v>
      </c>
      <c r="F100" s="36" t="s">
        <v>557</v>
      </c>
      <c r="G100" s="37" t="s">
        <v>558</v>
      </c>
      <c r="H100" s="36" t="s">
        <v>167</v>
      </c>
      <c r="I100" s="36" t="s">
        <v>104</v>
      </c>
      <c r="J100" s="36" t="s">
        <v>104</v>
      </c>
      <c r="K100" s="36" t="s">
        <v>104</v>
      </c>
      <c r="L100" s="36" t="s">
        <v>104</v>
      </c>
      <c r="M100" s="36" t="s">
        <v>104</v>
      </c>
      <c r="N100" s="36" t="s">
        <v>104</v>
      </c>
      <c r="O100" s="36" t="s">
        <v>104</v>
      </c>
      <c r="P100" s="36" t="s">
        <v>104</v>
      </c>
      <c r="Q100" s="36" t="s">
        <v>104</v>
      </c>
      <c r="R100" s="36" t="s">
        <v>104</v>
      </c>
      <c r="S100" s="36" t="s">
        <v>104</v>
      </c>
      <c r="T100" s="36" t="s">
        <v>104</v>
      </c>
      <c r="U100" s="36" t="s">
        <v>69</v>
      </c>
      <c r="V100" s="36" t="s">
        <v>69</v>
      </c>
      <c r="W100" s="36" t="s">
        <v>69</v>
      </c>
      <c r="X100" s="36" t="s">
        <v>69</v>
      </c>
      <c r="Y100" s="36" t="s">
        <v>69</v>
      </c>
      <c r="Z100" s="36" t="s">
        <v>69</v>
      </c>
      <c r="AA100" s="36" t="s">
        <v>69</v>
      </c>
      <c r="AB100" s="36" t="s">
        <v>69</v>
      </c>
      <c r="AC100" s="36" t="s">
        <v>69</v>
      </c>
      <c r="AD100" s="36" t="s">
        <v>69</v>
      </c>
      <c r="AE100" s="36" t="s">
        <v>69</v>
      </c>
      <c r="AF100" s="36" t="s">
        <v>69</v>
      </c>
      <c r="AG100" s="36" t="s">
        <v>69</v>
      </c>
      <c r="AH100" s="36" t="s">
        <v>69</v>
      </c>
      <c r="AI100" s="36" t="s">
        <v>69</v>
      </c>
      <c r="AJ100" s="36" t="s">
        <v>69</v>
      </c>
      <c r="AK100" s="36" t="s">
        <v>69</v>
      </c>
      <c r="AL100" s="36" t="s">
        <v>69</v>
      </c>
      <c r="AM100" s="36" t="s">
        <v>69</v>
      </c>
      <c r="AN100" s="36" t="s">
        <v>69</v>
      </c>
      <c r="AO100" s="36" t="s">
        <v>69</v>
      </c>
      <c r="AP100" s="36" t="s">
        <v>69</v>
      </c>
      <c r="AQ100" s="36" t="s">
        <v>69</v>
      </c>
      <c r="AR100" s="36" t="s">
        <v>69</v>
      </c>
      <c r="AS100" s="36" t="s">
        <v>69</v>
      </c>
      <c r="AT100" s="36" t="s">
        <v>69</v>
      </c>
      <c r="AU100" s="36" t="s">
        <v>69</v>
      </c>
      <c r="BN100" s="36" t="s">
        <v>559</v>
      </c>
    </row>
    <row r="101" spans="1:66" s="38" customFormat="1" ht="12.5" x14ac:dyDescent="0.25">
      <c r="A101" s="35">
        <v>43619.925713749995</v>
      </c>
      <c r="B101" s="36" t="s">
        <v>560</v>
      </c>
      <c r="C101" s="36" t="s">
        <v>83</v>
      </c>
      <c r="D101" s="36" t="s">
        <v>561</v>
      </c>
      <c r="E101" s="36">
        <v>200600693</v>
      </c>
      <c r="F101" s="36" t="s">
        <v>562</v>
      </c>
      <c r="G101" s="37" t="s">
        <v>563</v>
      </c>
      <c r="H101" s="36" t="s">
        <v>167</v>
      </c>
      <c r="AV101" s="36" t="s">
        <v>69</v>
      </c>
      <c r="AW101" s="36" t="s">
        <v>69</v>
      </c>
      <c r="AX101" s="36" t="s">
        <v>69</v>
      </c>
      <c r="AY101" s="36" t="s">
        <v>69</v>
      </c>
      <c r="AZ101" s="36" t="s">
        <v>69</v>
      </c>
      <c r="BA101" s="36" t="s">
        <v>69</v>
      </c>
      <c r="BB101" s="36" t="s">
        <v>71</v>
      </c>
      <c r="BC101" s="36" t="s">
        <v>69</v>
      </c>
      <c r="BD101" s="36" t="s">
        <v>69</v>
      </c>
      <c r="BE101" s="36" t="s">
        <v>69</v>
      </c>
      <c r="BF101" s="36" t="s">
        <v>69</v>
      </c>
      <c r="BG101" s="36" t="s">
        <v>69</v>
      </c>
      <c r="BH101" s="36" t="s">
        <v>69</v>
      </c>
      <c r="BI101" s="36" t="s">
        <v>69</v>
      </c>
      <c r="BJ101" s="36" t="s">
        <v>80</v>
      </c>
      <c r="BK101" s="36" t="s">
        <v>69</v>
      </c>
      <c r="BL101" s="36" t="s">
        <v>69</v>
      </c>
      <c r="BM101" s="36" t="s">
        <v>69</v>
      </c>
      <c r="BN101" s="36" t="s">
        <v>564</v>
      </c>
    </row>
    <row r="102" spans="1:66" s="38" customFormat="1" ht="12.5" x14ac:dyDescent="0.25">
      <c r="A102" s="35">
        <v>43616.507816168982</v>
      </c>
      <c r="B102" s="36" t="s">
        <v>565</v>
      </c>
      <c r="C102" s="36" t="s">
        <v>83</v>
      </c>
      <c r="D102" s="36" t="s">
        <v>566</v>
      </c>
      <c r="E102" s="36">
        <v>200600259</v>
      </c>
      <c r="F102" s="36" t="s">
        <v>567</v>
      </c>
      <c r="G102" s="37" t="s">
        <v>568</v>
      </c>
      <c r="H102" s="36" t="s">
        <v>167</v>
      </c>
      <c r="AA102" s="36" t="s">
        <v>69</v>
      </c>
      <c r="AB102" s="36" t="s">
        <v>71</v>
      </c>
      <c r="AC102" s="36" t="s">
        <v>69</v>
      </c>
      <c r="AD102" s="36" t="s">
        <v>69</v>
      </c>
      <c r="AE102" s="36" t="s">
        <v>69</v>
      </c>
      <c r="AF102" s="36" t="s">
        <v>69</v>
      </c>
      <c r="AG102" s="36" t="s">
        <v>69</v>
      </c>
      <c r="AH102" s="36" t="s">
        <v>69</v>
      </c>
      <c r="AI102" s="36" t="s">
        <v>69</v>
      </c>
      <c r="AJ102" s="36" t="s">
        <v>69</v>
      </c>
      <c r="AK102" s="36" t="s">
        <v>69</v>
      </c>
      <c r="AL102" s="36" t="s">
        <v>69</v>
      </c>
      <c r="AM102" s="36" t="s">
        <v>69</v>
      </c>
      <c r="AN102" s="36" t="s">
        <v>69</v>
      </c>
      <c r="AO102" s="36" t="s">
        <v>69</v>
      </c>
      <c r="AP102" s="36" t="s">
        <v>69</v>
      </c>
      <c r="AQ102" s="36" t="s">
        <v>69</v>
      </c>
      <c r="AR102" s="36" t="s">
        <v>69</v>
      </c>
      <c r="AS102" s="36" t="s">
        <v>69</v>
      </c>
      <c r="AT102" s="36" t="s">
        <v>69</v>
      </c>
      <c r="AU102" s="36" t="s">
        <v>71</v>
      </c>
      <c r="BN102" s="36" t="s">
        <v>569</v>
      </c>
    </row>
    <row r="103" spans="1:66" s="38" customFormat="1" ht="12.5" x14ac:dyDescent="0.25">
      <c r="A103" s="35">
        <v>43616.390128078703</v>
      </c>
      <c r="B103" s="36" t="s">
        <v>570</v>
      </c>
      <c r="C103" s="36" t="s">
        <v>83</v>
      </c>
      <c r="D103" s="36" t="s">
        <v>571</v>
      </c>
      <c r="E103" s="36">
        <v>200600269</v>
      </c>
      <c r="F103" s="36" t="s">
        <v>572</v>
      </c>
      <c r="G103" s="37" t="s">
        <v>573</v>
      </c>
      <c r="H103" s="36" t="s">
        <v>167</v>
      </c>
      <c r="I103" s="36" t="s">
        <v>69</v>
      </c>
      <c r="J103" s="36" t="s">
        <v>69</v>
      </c>
      <c r="K103" s="36" t="s">
        <v>69</v>
      </c>
      <c r="L103" s="36" t="s">
        <v>71</v>
      </c>
      <c r="M103" s="36" t="s">
        <v>71</v>
      </c>
      <c r="N103" s="36" t="s">
        <v>71</v>
      </c>
      <c r="O103" s="36" t="s">
        <v>71</v>
      </c>
      <c r="P103" s="36" t="s">
        <v>71</v>
      </c>
      <c r="Q103" s="36" t="s">
        <v>71</v>
      </c>
      <c r="R103" s="36" t="s">
        <v>71</v>
      </c>
      <c r="S103" s="36" t="s">
        <v>71</v>
      </c>
      <c r="T103" s="36" t="s">
        <v>71</v>
      </c>
      <c r="U103" s="36" t="s">
        <v>69</v>
      </c>
      <c r="V103" s="36" t="s">
        <v>80</v>
      </c>
      <c r="W103" s="36" t="s">
        <v>69</v>
      </c>
      <c r="X103" s="36" t="s">
        <v>105</v>
      </c>
      <c r="Y103" s="36" t="s">
        <v>69</v>
      </c>
      <c r="Z103" s="36" t="s">
        <v>69</v>
      </c>
      <c r="AA103" s="36" t="s">
        <v>69</v>
      </c>
      <c r="AB103" s="36" t="s">
        <v>69</v>
      </c>
      <c r="AC103" s="36" t="s">
        <v>69</v>
      </c>
      <c r="AD103" s="36" t="s">
        <v>69</v>
      </c>
      <c r="AE103" s="36" t="s">
        <v>69</v>
      </c>
      <c r="AF103" s="36" t="s">
        <v>69</v>
      </c>
      <c r="AG103" s="36" t="s">
        <v>69</v>
      </c>
      <c r="AH103" s="36" t="s">
        <v>105</v>
      </c>
      <c r="AI103" s="36" t="s">
        <v>69</v>
      </c>
      <c r="AJ103" s="36" t="s">
        <v>105</v>
      </c>
      <c r="AK103" s="36" t="s">
        <v>69</v>
      </c>
      <c r="AL103" s="36" t="s">
        <v>69</v>
      </c>
      <c r="AM103" s="36" t="s">
        <v>71</v>
      </c>
      <c r="AN103" s="36" t="s">
        <v>69</v>
      </c>
      <c r="AO103" s="36" t="s">
        <v>69</v>
      </c>
      <c r="AP103" s="36" t="s">
        <v>69</v>
      </c>
      <c r="AQ103" s="36" t="s">
        <v>71</v>
      </c>
      <c r="AR103" s="36" t="s">
        <v>71</v>
      </c>
      <c r="AS103" s="36" t="s">
        <v>71</v>
      </c>
      <c r="AT103" s="36" t="s">
        <v>69</v>
      </c>
      <c r="AU103" s="36" t="s">
        <v>69</v>
      </c>
      <c r="AV103" s="36" t="s">
        <v>80</v>
      </c>
      <c r="AW103" s="36" t="s">
        <v>69</v>
      </c>
      <c r="AX103" s="36" t="s">
        <v>69</v>
      </c>
      <c r="AY103" s="36" t="s">
        <v>69</v>
      </c>
      <c r="AZ103" s="36" t="s">
        <v>71</v>
      </c>
      <c r="BA103" s="36" t="s">
        <v>71</v>
      </c>
      <c r="BB103" s="36" t="s">
        <v>71</v>
      </c>
      <c r="BC103" s="36" t="s">
        <v>69</v>
      </c>
      <c r="BD103" s="36" t="s">
        <v>69</v>
      </c>
      <c r="BE103" s="36" t="s">
        <v>71</v>
      </c>
      <c r="BF103" s="36" t="s">
        <v>71</v>
      </c>
      <c r="BG103" s="36" t="s">
        <v>69</v>
      </c>
      <c r="BH103" s="36" t="s">
        <v>71</v>
      </c>
      <c r="BI103" s="36" t="s">
        <v>71</v>
      </c>
      <c r="BJ103" s="36" t="s">
        <v>80</v>
      </c>
      <c r="BK103" s="36" t="s">
        <v>71</v>
      </c>
      <c r="BL103" s="36" t="s">
        <v>69</v>
      </c>
      <c r="BM103" s="36" t="s">
        <v>69</v>
      </c>
      <c r="BN103" s="36" t="s">
        <v>574</v>
      </c>
    </row>
    <row r="104" spans="1:66" s="38" customFormat="1" ht="12.5" x14ac:dyDescent="0.25">
      <c r="A104" s="35">
        <v>43612.402183333332</v>
      </c>
      <c r="B104" s="36" t="s">
        <v>575</v>
      </c>
      <c r="C104" s="36" t="s">
        <v>83</v>
      </c>
      <c r="D104" s="36" t="s">
        <v>576</v>
      </c>
      <c r="E104" s="36">
        <v>200600296</v>
      </c>
      <c r="F104" s="36" t="s">
        <v>577</v>
      </c>
      <c r="G104" s="37" t="s">
        <v>578</v>
      </c>
      <c r="H104" s="36" t="s">
        <v>167</v>
      </c>
      <c r="I104" s="36" t="s">
        <v>69</v>
      </c>
      <c r="J104" s="36" t="s">
        <v>69</v>
      </c>
      <c r="K104" s="36" t="s">
        <v>69</v>
      </c>
      <c r="L104" s="36" t="s">
        <v>69</v>
      </c>
      <c r="M104" s="36" t="s">
        <v>69</v>
      </c>
      <c r="N104" s="36" t="s">
        <v>80</v>
      </c>
      <c r="O104" s="36" t="s">
        <v>69</v>
      </c>
      <c r="P104" s="36" t="s">
        <v>69</v>
      </c>
      <c r="Q104" s="36" t="s">
        <v>69</v>
      </c>
      <c r="R104" s="36" t="s">
        <v>69</v>
      </c>
      <c r="S104" s="36" t="s">
        <v>69</v>
      </c>
      <c r="T104" s="36" t="s">
        <v>69</v>
      </c>
      <c r="U104" s="36" t="s">
        <v>69</v>
      </c>
      <c r="V104" s="36" t="s">
        <v>69</v>
      </c>
      <c r="W104" s="36" t="s">
        <v>69</v>
      </c>
      <c r="X104" s="36" t="s">
        <v>69</v>
      </c>
      <c r="Y104" s="36" t="s">
        <v>69</v>
      </c>
      <c r="Z104" s="36" t="s">
        <v>69</v>
      </c>
      <c r="AA104" s="36" t="s">
        <v>69</v>
      </c>
      <c r="AB104" s="36" t="s">
        <v>69</v>
      </c>
      <c r="AC104" s="36" t="s">
        <v>69</v>
      </c>
      <c r="AD104" s="36" t="s">
        <v>69</v>
      </c>
      <c r="AE104" s="36" t="s">
        <v>69</v>
      </c>
      <c r="AF104" s="36" t="s">
        <v>69</v>
      </c>
      <c r="AG104" s="36" t="s">
        <v>69</v>
      </c>
      <c r="AH104" s="36" t="s">
        <v>69</v>
      </c>
      <c r="AI104" s="36" t="s">
        <v>69</v>
      </c>
      <c r="AJ104" s="36" t="s">
        <v>69</v>
      </c>
      <c r="AK104" s="36" t="s">
        <v>69</v>
      </c>
      <c r="AL104" s="36" t="s">
        <v>69</v>
      </c>
      <c r="AM104" s="36" t="s">
        <v>69</v>
      </c>
      <c r="AN104" s="36" t="s">
        <v>69</v>
      </c>
      <c r="AO104" s="36" t="s">
        <v>69</v>
      </c>
      <c r="AP104" s="36" t="s">
        <v>69</v>
      </c>
      <c r="AQ104" s="36" t="s">
        <v>69</v>
      </c>
      <c r="AR104" s="36" t="s">
        <v>69</v>
      </c>
      <c r="AS104" s="36" t="s">
        <v>69</v>
      </c>
      <c r="AT104" s="36" t="s">
        <v>69</v>
      </c>
      <c r="AU104" s="36" t="s">
        <v>69</v>
      </c>
      <c r="AV104" s="36" t="s">
        <v>69</v>
      </c>
      <c r="AW104" s="36" t="s">
        <v>69</v>
      </c>
      <c r="AX104" s="36" t="s">
        <v>69</v>
      </c>
      <c r="AY104" s="36" t="s">
        <v>69</v>
      </c>
      <c r="AZ104" s="36" t="s">
        <v>69</v>
      </c>
      <c r="BA104" s="36" t="s">
        <v>69</v>
      </c>
      <c r="BB104" s="36" t="s">
        <v>69</v>
      </c>
      <c r="BC104" s="36" t="s">
        <v>69</v>
      </c>
      <c r="BD104" s="36" t="s">
        <v>69</v>
      </c>
      <c r="BE104" s="36" t="s">
        <v>69</v>
      </c>
      <c r="BF104" s="36" t="s">
        <v>69</v>
      </c>
      <c r="BG104" s="36" t="s">
        <v>71</v>
      </c>
      <c r="BH104" s="36" t="s">
        <v>69</v>
      </c>
      <c r="BI104" s="36" t="s">
        <v>69</v>
      </c>
      <c r="BJ104" s="36" t="s">
        <v>69</v>
      </c>
      <c r="BK104" s="36" t="s">
        <v>69</v>
      </c>
      <c r="BL104" s="36" t="s">
        <v>69</v>
      </c>
      <c r="BM104" s="36" t="s">
        <v>69</v>
      </c>
    </row>
    <row r="105" spans="1:66" s="38" customFormat="1" ht="12.5" x14ac:dyDescent="0.25">
      <c r="A105" s="35">
        <v>43619.364809768522</v>
      </c>
      <c r="B105" s="36" t="s">
        <v>579</v>
      </c>
      <c r="C105" s="36" t="s">
        <v>83</v>
      </c>
      <c r="D105" s="36" t="s">
        <v>580</v>
      </c>
      <c r="E105" s="36">
        <v>200600303</v>
      </c>
      <c r="F105" s="36" t="s">
        <v>581</v>
      </c>
      <c r="G105" s="37" t="s">
        <v>582</v>
      </c>
      <c r="H105" s="36" t="s">
        <v>167</v>
      </c>
      <c r="I105" s="36" t="s">
        <v>69</v>
      </c>
      <c r="J105" s="36" t="s">
        <v>69</v>
      </c>
      <c r="K105" s="36" t="s">
        <v>69</v>
      </c>
      <c r="L105" s="36" t="s">
        <v>69</v>
      </c>
      <c r="M105" s="36" t="s">
        <v>69</v>
      </c>
      <c r="N105" s="36" t="s">
        <v>69</v>
      </c>
      <c r="O105" s="36" t="s">
        <v>69</v>
      </c>
      <c r="P105" s="36" t="s">
        <v>69</v>
      </c>
      <c r="Q105" s="36" t="s">
        <v>69</v>
      </c>
      <c r="R105" s="36" t="s">
        <v>69</v>
      </c>
      <c r="S105" s="36" t="s">
        <v>69</v>
      </c>
      <c r="T105" s="36" t="s">
        <v>69</v>
      </c>
      <c r="U105" s="36" t="s">
        <v>69</v>
      </c>
      <c r="V105" s="36" t="s">
        <v>69</v>
      </c>
      <c r="W105" s="36" t="s">
        <v>69</v>
      </c>
      <c r="X105" s="36" t="s">
        <v>69</v>
      </c>
      <c r="Y105" s="36" t="s">
        <v>69</v>
      </c>
      <c r="Z105" s="36" t="s">
        <v>69</v>
      </c>
    </row>
    <row r="106" spans="1:66" s="38" customFormat="1" ht="12.5" x14ac:dyDescent="0.25">
      <c r="A106" s="35">
        <v>43614.627980856487</v>
      </c>
      <c r="B106" s="36" t="s">
        <v>583</v>
      </c>
      <c r="C106" s="36" t="s">
        <v>83</v>
      </c>
      <c r="D106" s="36" t="s">
        <v>584</v>
      </c>
      <c r="E106" s="36">
        <v>200600304</v>
      </c>
      <c r="F106" s="36" t="s">
        <v>585</v>
      </c>
      <c r="G106" s="37" t="s">
        <v>586</v>
      </c>
      <c r="H106" s="36" t="s">
        <v>167</v>
      </c>
      <c r="AV106" s="36" t="s">
        <v>69</v>
      </c>
      <c r="AW106" s="36" t="s">
        <v>69</v>
      </c>
      <c r="AX106" s="36" t="s">
        <v>69</v>
      </c>
      <c r="AY106" s="36" t="s">
        <v>69</v>
      </c>
      <c r="AZ106" s="36" t="s">
        <v>69</v>
      </c>
      <c r="BA106" s="36" t="s">
        <v>69</v>
      </c>
      <c r="BB106" s="36" t="s">
        <v>80</v>
      </c>
      <c r="BC106" s="36" t="s">
        <v>69</v>
      </c>
      <c r="BD106" s="36" t="s">
        <v>69</v>
      </c>
      <c r="BE106" s="36" t="s">
        <v>69</v>
      </c>
      <c r="BF106" s="36" t="s">
        <v>71</v>
      </c>
      <c r="BG106" s="36" t="s">
        <v>69</v>
      </c>
      <c r="BH106" s="36" t="s">
        <v>69</v>
      </c>
      <c r="BI106" s="36" t="s">
        <v>69</v>
      </c>
      <c r="BJ106" s="36" t="s">
        <v>69</v>
      </c>
      <c r="BK106" s="36" t="s">
        <v>69</v>
      </c>
      <c r="BL106" s="36" t="s">
        <v>69</v>
      </c>
      <c r="BM106" s="36" t="s">
        <v>69</v>
      </c>
    </row>
    <row r="107" spans="1:66" s="38" customFormat="1" ht="12.5" x14ac:dyDescent="0.25">
      <c r="A107" s="35">
        <v>43616.419384108798</v>
      </c>
      <c r="B107" s="36" t="s">
        <v>587</v>
      </c>
      <c r="C107" s="36" t="s">
        <v>83</v>
      </c>
      <c r="D107" s="36" t="s">
        <v>588</v>
      </c>
      <c r="E107" s="36">
        <v>200600307</v>
      </c>
      <c r="F107" s="36" t="s">
        <v>589</v>
      </c>
      <c r="G107" s="37" t="s">
        <v>590</v>
      </c>
      <c r="H107" s="36" t="s">
        <v>167</v>
      </c>
      <c r="AV107" s="36" t="s">
        <v>80</v>
      </c>
      <c r="AW107" s="36" t="s">
        <v>71</v>
      </c>
      <c r="AX107" s="36" t="s">
        <v>69</v>
      </c>
      <c r="AY107" s="36" t="s">
        <v>69</v>
      </c>
      <c r="AZ107" s="36" t="s">
        <v>69</v>
      </c>
      <c r="BA107" s="36" t="s">
        <v>69</v>
      </c>
      <c r="BB107" s="36" t="s">
        <v>69</v>
      </c>
      <c r="BC107" s="36" t="s">
        <v>69</v>
      </c>
      <c r="BD107" s="36" t="s">
        <v>69</v>
      </c>
      <c r="BE107" s="36" t="s">
        <v>71</v>
      </c>
      <c r="BF107" s="36" t="s">
        <v>69</v>
      </c>
      <c r="BG107" s="36" t="s">
        <v>69</v>
      </c>
      <c r="BH107" s="36" t="s">
        <v>69</v>
      </c>
      <c r="BI107" s="36" t="s">
        <v>69</v>
      </c>
      <c r="BJ107" s="36" t="s">
        <v>71</v>
      </c>
      <c r="BK107" s="36" t="s">
        <v>69</v>
      </c>
      <c r="BL107" s="36" t="s">
        <v>69</v>
      </c>
      <c r="BM107" s="36" t="s">
        <v>69</v>
      </c>
    </row>
    <row r="108" spans="1:66" s="38" customFormat="1" ht="12.5" x14ac:dyDescent="0.25">
      <c r="A108" s="35">
        <v>43617.758818437505</v>
      </c>
      <c r="B108" s="36" t="s">
        <v>591</v>
      </c>
      <c r="C108" s="36" t="s">
        <v>83</v>
      </c>
      <c r="D108" s="36" t="s">
        <v>592</v>
      </c>
      <c r="E108" s="36">
        <v>200601022</v>
      </c>
      <c r="F108" s="36" t="s">
        <v>593</v>
      </c>
      <c r="G108" s="36" t="s">
        <v>594</v>
      </c>
      <c r="H108" s="36" t="s">
        <v>167</v>
      </c>
      <c r="AV108" s="36" t="s">
        <v>69</v>
      </c>
      <c r="AW108" s="36" t="s">
        <v>69</v>
      </c>
      <c r="AX108" s="36" t="s">
        <v>69</v>
      </c>
      <c r="AY108" s="36" t="s">
        <v>69</v>
      </c>
      <c r="AZ108" s="36" t="s">
        <v>69</v>
      </c>
      <c r="BA108" s="36" t="s">
        <v>71</v>
      </c>
      <c r="BB108" s="36" t="s">
        <v>69</v>
      </c>
      <c r="BC108" s="36" t="s">
        <v>69</v>
      </c>
      <c r="BD108" s="36" t="s">
        <v>80</v>
      </c>
      <c r="BE108" s="36" t="s">
        <v>69</v>
      </c>
      <c r="BF108" s="36" t="s">
        <v>69</v>
      </c>
      <c r="BG108" s="36" t="s">
        <v>69</v>
      </c>
      <c r="BH108" s="36" t="s">
        <v>69</v>
      </c>
      <c r="BI108" s="36" t="s">
        <v>69</v>
      </c>
      <c r="BJ108" s="36" t="s">
        <v>69</v>
      </c>
      <c r="BK108" s="36" t="s">
        <v>69</v>
      </c>
      <c r="BL108" s="36" t="s">
        <v>69</v>
      </c>
      <c r="BM108" s="36" t="s">
        <v>80</v>
      </c>
      <c r="BN108" s="36" t="s">
        <v>595</v>
      </c>
    </row>
    <row r="109" spans="1:66" s="38" customFormat="1" ht="12.5" x14ac:dyDescent="0.25">
      <c r="A109" s="35">
        <v>43615.377985439816</v>
      </c>
      <c r="B109" s="36" t="s">
        <v>596</v>
      </c>
      <c r="C109" s="36" t="s">
        <v>83</v>
      </c>
      <c r="D109" s="36" t="s">
        <v>597</v>
      </c>
      <c r="E109" s="36">
        <v>200600321</v>
      </c>
      <c r="F109" s="36" t="s">
        <v>598</v>
      </c>
      <c r="G109" s="37" t="s">
        <v>599</v>
      </c>
      <c r="H109" s="36" t="s">
        <v>167</v>
      </c>
      <c r="I109" s="36" t="s">
        <v>69</v>
      </c>
      <c r="J109" s="36" t="s">
        <v>69</v>
      </c>
      <c r="K109" s="36" t="s">
        <v>69</v>
      </c>
      <c r="L109" s="36" t="s">
        <v>69</v>
      </c>
      <c r="M109" s="36" t="s">
        <v>69</v>
      </c>
      <c r="N109" s="36" t="s">
        <v>69</v>
      </c>
      <c r="O109" s="36" t="s">
        <v>69</v>
      </c>
      <c r="P109" s="36" t="s">
        <v>69</v>
      </c>
      <c r="Q109" s="36" t="s">
        <v>69</v>
      </c>
      <c r="R109" s="36" t="s">
        <v>69</v>
      </c>
      <c r="S109" s="36" t="s">
        <v>69</v>
      </c>
      <c r="T109" s="36" t="s">
        <v>69</v>
      </c>
      <c r="U109" s="36" t="s">
        <v>69</v>
      </c>
      <c r="V109" s="36" t="s">
        <v>69</v>
      </c>
      <c r="W109" s="36" t="s">
        <v>69</v>
      </c>
      <c r="X109" s="36" t="s">
        <v>69</v>
      </c>
      <c r="Y109" s="36" t="s">
        <v>69</v>
      </c>
      <c r="Z109" s="36" t="s">
        <v>69</v>
      </c>
      <c r="AA109" s="36" t="s">
        <v>69</v>
      </c>
      <c r="AB109" s="36" t="s">
        <v>69</v>
      </c>
      <c r="AC109" s="36" t="s">
        <v>69</v>
      </c>
      <c r="AD109" s="36" t="s">
        <v>69</v>
      </c>
      <c r="AE109" s="36" t="s">
        <v>69</v>
      </c>
      <c r="AF109" s="36" t="s">
        <v>69</v>
      </c>
      <c r="AG109" s="36" t="s">
        <v>69</v>
      </c>
      <c r="AH109" s="36" t="s">
        <v>69</v>
      </c>
      <c r="AI109" s="36" t="s">
        <v>69</v>
      </c>
      <c r="AJ109" s="36" t="s">
        <v>69</v>
      </c>
      <c r="AK109" s="36" t="s">
        <v>69</v>
      </c>
      <c r="AL109" s="36" t="s">
        <v>69</v>
      </c>
      <c r="AM109" s="36" t="s">
        <v>69</v>
      </c>
      <c r="AN109" s="36" t="s">
        <v>69</v>
      </c>
      <c r="AO109" s="36" t="s">
        <v>69</v>
      </c>
      <c r="AP109" s="36" t="s">
        <v>69</v>
      </c>
      <c r="AQ109" s="36" t="s">
        <v>69</v>
      </c>
      <c r="AR109" s="36" t="s">
        <v>69</v>
      </c>
      <c r="AS109" s="36" t="s">
        <v>69</v>
      </c>
      <c r="AT109" s="36" t="s">
        <v>69</v>
      </c>
      <c r="AU109" s="36" t="s">
        <v>69</v>
      </c>
    </row>
    <row r="110" spans="1:66" s="38" customFormat="1" ht="12.5" x14ac:dyDescent="0.25">
      <c r="A110" s="35">
        <v>43616.41932184028</v>
      </c>
      <c r="B110" s="36" t="s">
        <v>84</v>
      </c>
      <c r="C110" s="36" t="s">
        <v>83</v>
      </c>
      <c r="D110" s="36" t="s">
        <v>600</v>
      </c>
      <c r="E110" s="36">
        <v>200600378</v>
      </c>
      <c r="F110" s="36" t="s">
        <v>85</v>
      </c>
      <c r="G110" s="37" t="s">
        <v>601</v>
      </c>
      <c r="H110" s="36" t="s">
        <v>167</v>
      </c>
      <c r="I110" s="36" t="s">
        <v>69</v>
      </c>
      <c r="J110" s="36" t="s">
        <v>69</v>
      </c>
      <c r="K110" s="36" t="s">
        <v>69</v>
      </c>
      <c r="L110" s="36" t="s">
        <v>69</v>
      </c>
      <c r="M110" s="36" t="s">
        <v>69</v>
      </c>
      <c r="N110" s="36" t="s">
        <v>69</v>
      </c>
      <c r="O110" s="36" t="s">
        <v>69</v>
      </c>
      <c r="P110" s="36" t="s">
        <v>69</v>
      </c>
      <c r="Q110" s="36" t="s">
        <v>69</v>
      </c>
      <c r="R110" s="36" t="s">
        <v>69</v>
      </c>
      <c r="S110" s="36" t="s">
        <v>69</v>
      </c>
      <c r="T110" s="36" t="s">
        <v>69</v>
      </c>
      <c r="U110" s="36" t="s">
        <v>69</v>
      </c>
      <c r="V110" s="36" t="s">
        <v>71</v>
      </c>
      <c r="W110" s="36" t="s">
        <v>69</v>
      </c>
      <c r="X110" s="36" t="s">
        <v>71</v>
      </c>
      <c r="Y110" s="36" t="s">
        <v>69</v>
      </c>
      <c r="Z110" s="36" t="s">
        <v>69</v>
      </c>
      <c r="AA110" s="36" t="s">
        <v>69</v>
      </c>
      <c r="AB110" s="36" t="s">
        <v>71</v>
      </c>
      <c r="AC110" s="36" t="s">
        <v>69</v>
      </c>
      <c r="AD110" s="36" t="s">
        <v>71</v>
      </c>
      <c r="AE110" s="36" t="s">
        <v>69</v>
      </c>
      <c r="AF110" s="36" t="s">
        <v>69</v>
      </c>
      <c r="AG110" s="36" t="s">
        <v>69</v>
      </c>
      <c r="AH110" s="36" t="s">
        <v>69</v>
      </c>
      <c r="AI110" s="36" t="s">
        <v>69</v>
      </c>
      <c r="AJ110" s="36" t="s">
        <v>71</v>
      </c>
      <c r="AK110" s="36" t="s">
        <v>69</v>
      </c>
      <c r="AL110" s="36" t="s">
        <v>69</v>
      </c>
      <c r="AM110" s="36" t="s">
        <v>69</v>
      </c>
      <c r="AN110" s="36" t="s">
        <v>69</v>
      </c>
      <c r="AO110" s="36" t="s">
        <v>69</v>
      </c>
      <c r="AP110" s="36" t="s">
        <v>71</v>
      </c>
      <c r="AQ110" s="36" t="s">
        <v>69</v>
      </c>
      <c r="AR110" s="36" t="s">
        <v>71</v>
      </c>
      <c r="AS110" s="36" t="s">
        <v>69</v>
      </c>
      <c r="AT110" s="36" t="s">
        <v>69</v>
      </c>
      <c r="AU110" s="36" t="s">
        <v>71</v>
      </c>
      <c r="BN110" s="36" t="s">
        <v>602</v>
      </c>
    </row>
    <row r="111" spans="1:66" s="38" customFormat="1" ht="12.5" x14ac:dyDescent="0.25">
      <c r="A111" s="35">
        <v>43616.463173750002</v>
      </c>
      <c r="B111" s="36" t="s">
        <v>603</v>
      </c>
      <c r="C111" s="36" t="s">
        <v>83</v>
      </c>
      <c r="D111" s="36" t="s">
        <v>604</v>
      </c>
      <c r="E111" s="36">
        <v>200600265</v>
      </c>
      <c r="F111" s="36" t="s">
        <v>605</v>
      </c>
      <c r="G111" s="37" t="s">
        <v>606</v>
      </c>
      <c r="H111" s="36" t="s">
        <v>167</v>
      </c>
      <c r="AV111" s="36" t="s">
        <v>69</v>
      </c>
      <c r="AW111" s="36" t="s">
        <v>69</v>
      </c>
      <c r="AX111" s="36" t="s">
        <v>69</v>
      </c>
      <c r="AY111" s="36" t="s">
        <v>69</v>
      </c>
      <c r="AZ111" s="36" t="s">
        <v>69</v>
      </c>
      <c r="BA111" s="36" t="s">
        <v>69</v>
      </c>
      <c r="BB111" s="36" t="s">
        <v>69</v>
      </c>
      <c r="BC111" s="36" t="s">
        <v>69</v>
      </c>
      <c r="BD111" s="36" t="s">
        <v>69</v>
      </c>
      <c r="BE111" s="36" t="s">
        <v>69</v>
      </c>
      <c r="BF111" s="36" t="s">
        <v>69</v>
      </c>
      <c r="BG111" s="36" t="s">
        <v>69</v>
      </c>
      <c r="BH111" s="36" t="s">
        <v>69</v>
      </c>
      <c r="BI111" s="36" t="s">
        <v>69</v>
      </c>
      <c r="BJ111" s="36" t="s">
        <v>69</v>
      </c>
      <c r="BK111" s="36" t="s">
        <v>69</v>
      </c>
      <c r="BL111" s="36" t="s">
        <v>69</v>
      </c>
      <c r="BM111" s="36" t="s">
        <v>69</v>
      </c>
    </row>
    <row r="112" spans="1:66" s="38" customFormat="1" ht="12.5" x14ac:dyDescent="0.25">
      <c r="A112" s="35">
        <v>43609.526945682868</v>
      </c>
      <c r="B112" s="36" t="s">
        <v>607</v>
      </c>
      <c r="C112" s="36" t="s">
        <v>83</v>
      </c>
      <c r="D112" s="36" t="s">
        <v>608</v>
      </c>
      <c r="E112" s="36">
        <v>200600483</v>
      </c>
      <c r="F112" s="36" t="s">
        <v>609</v>
      </c>
      <c r="G112" s="37" t="s">
        <v>610</v>
      </c>
      <c r="H112" s="36" t="s">
        <v>167</v>
      </c>
      <c r="AV112" s="36" t="s">
        <v>69</v>
      </c>
      <c r="AW112" s="36" t="s">
        <v>69</v>
      </c>
      <c r="AX112" s="36" t="s">
        <v>69</v>
      </c>
      <c r="AY112" s="36" t="s">
        <v>69</v>
      </c>
      <c r="AZ112" s="36" t="s">
        <v>69</v>
      </c>
      <c r="BA112" s="36" t="s">
        <v>69</v>
      </c>
      <c r="BB112" s="36" t="s">
        <v>69</v>
      </c>
      <c r="BC112" s="36" t="s">
        <v>69</v>
      </c>
      <c r="BD112" s="36" t="s">
        <v>69</v>
      </c>
      <c r="BE112" s="36" t="s">
        <v>69</v>
      </c>
      <c r="BF112" s="36" t="s">
        <v>69</v>
      </c>
      <c r="BG112" s="36" t="s">
        <v>69</v>
      </c>
      <c r="BH112" s="36" t="s">
        <v>69</v>
      </c>
      <c r="BI112" s="36" t="s">
        <v>69</v>
      </c>
      <c r="BJ112" s="36" t="s">
        <v>69</v>
      </c>
      <c r="BK112" s="36" t="s">
        <v>69</v>
      </c>
      <c r="BL112" s="36" t="s">
        <v>69</v>
      </c>
      <c r="BM112" s="36" t="s">
        <v>69</v>
      </c>
    </row>
    <row r="113" spans="1:66" s="38" customFormat="1" ht="12.5" x14ac:dyDescent="0.25">
      <c r="A113" s="35">
        <v>43616.315047025462</v>
      </c>
      <c r="B113" s="36" t="s">
        <v>611</v>
      </c>
      <c r="C113" s="36" t="s">
        <v>83</v>
      </c>
      <c r="D113" s="36" t="s">
        <v>612</v>
      </c>
      <c r="E113" s="36">
        <v>200600484</v>
      </c>
      <c r="F113" s="36" t="s">
        <v>613</v>
      </c>
      <c r="G113" s="37" t="s">
        <v>614</v>
      </c>
      <c r="H113" s="36" t="s">
        <v>167</v>
      </c>
      <c r="AV113" s="36" t="s">
        <v>69</v>
      </c>
      <c r="AW113" s="36" t="s">
        <v>69</v>
      </c>
      <c r="AX113" s="36" t="s">
        <v>69</v>
      </c>
      <c r="AY113" s="36" t="s">
        <v>69</v>
      </c>
      <c r="AZ113" s="36" t="s">
        <v>69</v>
      </c>
      <c r="BA113" s="36" t="s">
        <v>69</v>
      </c>
      <c r="BB113" s="36" t="s">
        <v>69</v>
      </c>
      <c r="BC113" s="36" t="s">
        <v>69</v>
      </c>
      <c r="BD113" s="36" t="s">
        <v>69</v>
      </c>
      <c r="BE113" s="36" t="s">
        <v>69</v>
      </c>
      <c r="BF113" s="36" t="s">
        <v>69</v>
      </c>
      <c r="BG113" s="36" t="s">
        <v>69</v>
      </c>
      <c r="BH113" s="36" t="s">
        <v>69</v>
      </c>
      <c r="BI113" s="36" t="s">
        <v>69</v>
      </c>
      <c r="BJ113" s="36" t="s">
        <v>80</v>
      </c>
      <c r="BK113" s="36" t="s">
        <v>69</v>
      </c>
      <c r="BL113" s="36" t="s">
        <v>69</v>
      </c>
      <c r="BM113" s="36" t="s">
        <v>69</v>
      </c>
      <c r="BN113" s="36" t="s">
        <v>615</v>
      </c>
    </row>
    <row r="114" spans="1:66" s="38" customFormat="1" ht="12.5" x14ac:dyDescent="0.25">
      <c r="A114" s="35">
        <v>43616.436460011573</v>
      </c>
      <c r="B114" s="36" t="s">
        <v>616</v>
      </c>
      <c r="C114" s="36" t="s">
        <v>83</v>
      </c>
      <c r="D114" s="36" t="s">
        <v>617</v>
      </c>
      <c r="E114" s="36">
        <v>200600568</v>
      </c>
      <c r="F114" s="36" t="s">
        <v>618</v>
      </c>
      <c r="G114" s="37" t="s">
        <v>619</v>
      </c>
      <c r="H114" s="36" t="s">
        <v>167</v>
      </c>
      <c r="I114" s="36" t="s">
        <v>105</v>
      </c>
      <c r="J114" s="36" t="s">
        <v>105</v>
      </c>
      <c r="K114" s="36" t="s">
        <v>71</v>
      </c>
      <c r="L114" s="36" t="s">
        <v>105</v>
      </c>
      <c r="M114" s="36" t="s">
        <v>105</v>
      </c>
      <c r="N114" s="36" t="s">
        <v>105</v>
      </c>
      <c r="O114" s="36" t="s">
        <v>71</v>
      </c>
      <c r="P114" s="36" t="s">
        <v>80</v>
      </c>
      <c r="Q114" s="36" t="s">
        <v>69</v>
      </c>
      <c r="R114" s="36" t="s">
        <v>71</v>
      </c>
      <c r="S114" s="36" t="s">
        <v>71</v>
      </c>
      <c r="T114" s="36" t="s">
        <v>69</v>
      </c>
      <c r="U114" s="36" t="s">
        <v>69</v>
      </c>
      <c r="V114" s="36" t="s">
        <v>71</v>
      </c>
      <c r="W114" s="36" t="s">
        <v>71</v>
      </c>
      <c r="X114" s="36" t="s">
        <v>69</v>
      </c>
      <c r="Y114" s="36" t="s">
        <v>69</v>
      </c>
      <c r="Z114" s="36" t="s">
        <v>71</v>
      </c>
      <c r="AA114" s="36" t="s">
        <v>69</v>
      </c>
      <c r="AB114" s="36" t="s">
        <v>71</v>
      </c>
      <c r="AC114" s="36" t="s">
        <v>71</v>
      </c>
      <c r="AD114" s="36" t="s">
        <v>69</v>
      </c>
      <c r="AE114" s="36" t="s">
        <v>71</v>
      </c>
      <c r="AF114" s="36" t="s">
        <v>71</v>
      </c>
      <c r="AG114" s="36" t="s">
        <v>69</v>
      </c>
      <c r="AH114" s="36" t="s">
        <v>71</v>
      </c>
      <c r="AI114" s="36" t="s">
        <v>71</v>
      </c>
      <c r="AJ114" s="36" t="s">
        <v>71</v>
      </c>
      <c r="AK114" s="36" t="s">
        <v>69</v>
      </c>
      <c r="AL114" s="36" t="s">
        <v>69</v>
      </c>
      <c r="AM114" s="36" t="s">
        <v>69</v>
      </c>
      <c r="AN114" s="36" t="s">
        <v>71</v>
      </c>
      <c r="AO114" s="36" t="s">
        <v>69</v>
      </c>
      <c r="AP114" s="36" t="s">
        <v>69</v>
      </c>
      <c r="AQ114" s="36" t="s">
        <v>69</v>
      </c>
      <c r="AR114" s="36" t="s">
        <v>71</v>
      </c>
      <c r="AS114" s="36" t="s">
        <v>69</v>
      </c>
      <c r="AT114" s="36" t="s">
        <v>71</v>
      </c>
      <c r="AU114" s="36" t="s">
        <v>69</v>
      </c>
      <c r="BN114" s="36" t="s">
        <v>620</v>
      </c>
    </row>
    <row r="115" spans="1:66" s="38" customFormat="1" ht="12.5" x14ac:dyDescent="0.25">
      <c r="A115" s="35">
        <v>43616.479106481478</v>
      </c>
      <c r="B115" s="36" t="s">
        <v>106</v>
      </c>
      <c r="C115" s="36" t="s">
        <v>83</v>
      </c>
      <c r="D115" s="36" t="s">
        <v>107</v>
      </c>
      <c r="E115" s="36">
        <v>200600054</v>
      </c>
      <c r="F115" s="36" t="s">
        <v>621</v>
      </c>
      <c r="G115" s="37" t="s">
        <v>622</v>
      </c>
      <c r="H115" s="36" t="s">
        <v>167</v>
      </c>
      <c r="I115" s="36" t="s">
        <v>71</v>
      </c>
      <c r="J115" s="36" t="s">
        <v>105</v>
      </c>
      <c r="K115" s="36" t="s">
        <v>80</v>
      </c>
      <c r="L115" s="36" t="s">
        <v>71</v>
      </c>
      <c r="M115" s="36" t="s">
        <v>71</v>
      </c>
      <c r="N115" s="36" t="s">
        <v>80</v>
      </c>
      <c r="O115" s="36" t="s">
        <v>71</v>
      </c>
      <c r="P115" s="36" t="s">
        <v>71</v>
      </c>
      <c r="Q115" s="36" t="s">
        <v>71</v>
      </c>
      <c r="R115" s="36" t="s">
        <v>71</v>
      </c>
      <c r="S115" s="36" t="s">
        <v>71</v>
      </c>
      <c r="T115" s="36" t="s">
        <v>71</v>
      </c>
      <c r="U115" s="36" t="s">
        <v>71</v>
      </c>
      <c r="V115" s="36" t="s">
        <v>71</v>
      </c>
      <c r="W115" s="36" t="s">
        <v>69</v>
      </c>
      <c r="X115" s="36" t="s">
        <v>71</v>
      </c>
      <c r="Y115" s="36" t="s">
        <v>71</v>
      </c>
      <c r="Z115" s="36" t="s">
        <v>80</v>
      </c>
      <c r="AA115" s="36" t="s">
        <v>69</v>
      </c>
      <c r="AB115" s="36" t="s">
        <v>69</v>
      </c>
      <c r="AC115" s="36" t="s">
        <v>69</v>
      </c>
      <c r="AD115" s="36" t="s">
        <v>71</v>
      </c>
      <c r="AE115" s="36" t="s">
        <v>71</v>
      </c>
      <c r="AF115" s="36" t="s">
        <v>69</v>
      </c>
      <c r="AG115" s="36" t="s">
        <v>71</v>
      </c>
      <c r="AH115" s="36" t="s">
        <v>71</v>
      </c>
      <c r="AI115" s="36" t="s">
        <v>69</v>
      </c>
      <c r="AJ115" s="36" t="s">
        <v>71</v>
      </c>
      <c r="AK115" s="36" t="s">
        <v>69</v>
      </c>
      <c r="AL115" s="36" t="s">
        <v>69</v>
      </c>
      <c r="AM115" s="36" t="s">
        <v>71</v>
      </c>
      <c r="AN115" s="36" t="s">
        <v>71</v>
      </c>
      <c r="AO115" s="36" t="s">
        <v>69</v>
      </c>
      <c r="AP115" s="36" t="s">
        <v>71</v>
      </c>
      <c r="AQ115" s="36" t="s">
        <v>69</v>
      </c>
      <c r="AR115" s="36" t="s">
        <v>69</v>
      </c>
      <c r="AS115" s="36" t="s">
        <v>69</v>
      </c>
      <c r="AT115" s="36" t="s">
        <v>69</v>
      </c>
      <c r="AU115" s="36" t="s">
        <v>71</v>
      </c>
      <c r="BN115" s="36" t="s">
        <v>623</v>
      </c>
    </row>
    <row r="116" spans="1:66" s="38" customFormat="1" ht="12.5" x14ac:dyDescent="0.25">
      <c r="A116" s="35">
        <v>43614.379148703709</v>
      </c>
      <c r="B116" s="36" t="s">
        <v>624</v>
      </c>
      <c r="C116" s="36" t="s">
        <v>83</v>
      </c>
      <c r="D116" s="36" t="s">
        <v>625</v>
      </c>
      <c r="E116" s="36">
        <v>200600592</v>
      </c>
      <c r="F116" s="36" t="s">
        <v>626</v>
      </c>
      <c r="G116" s="37" t="s">
        <v>627</v>
      </c>
      <c r="H116" s="36" t="s">
        <v>167</v>
      </c>
      <c r="I116" s="36" t="s">
        <v>69</v>
      </c>
      <c r="J116" s="36" t="s">
        <v>69</v>
      </c>
      <c r="K116" s="36" t="s">
        <v>69</v>
      </c>
      <c r="L116" s="36" t="s">
        <v>69</v>
      </c>
      <c r="M116" s="36" t="s">
        <v>69</v>
      </c>
      <c r="N116" s="36" t="s">
        <v>69</v>
      </c>
      <c r="O116" s="36" t="s">
        <v>69</v>
      </c>
      <c r="P116" s="36" t="s">
        <v>69</v>
      </c>
      <c r="Q116" s="36" t="s">
        <v>69</v>
      </c>
      <c r="R116" s="36" t="s">
        <v>69</v>
      </c>
      <c r="S116" s="36" t="s">
        <v>69</v>
      </c>
      <c r="T116" s="36" t="s">
        <v>69</v>
      </c>
      <c r="U116" s="36" t="s">
        <v>69</v>
      </c>
      <c r="V116" s="36" t="s">
        <v>69</v>
      </c>
      <c r="W116" s="36" t="s">
        <v>69</v>
      </c>
      <c r="X116" s="36" t="s">
        <v>69</v>
      </c>
      <c r="Y116" s="36" t="s">
        <v>69</v>
      </c>
      <c r="Z116" s="36" t="s">
        <v>69</v>
      </c>
      <c r="BN116" s="36" t="s">
        <v>628</v>
      </c>
    </row>
    <row r="117" spans="1:66" s="38" customFormat="1" ht="12.5" x14ac:dyDescent="0.25">
      <c r="A117" s="35">
        <v>43623.521321793982</v>
      </c>
      <c r="B117" s="36" t="s">
        <v>629</v>
      </c>
      <c r="C117" s="36" t="s">
        <v>83</v>
      </c>
      <c r="D117" s="36" t="s">
        <v>630</v>
      </c>
      <c r="E117" s="36">
        <v>200601070</v>
      </c>
      <c r="F117" s="36" t="s">
        <v>631</v>
      </c>
      <c r="G117" s="37" t="s">
        <v>632</v>
      </c>
      <c r="H117" s="36" t="s">
        <v>167</v>
      </c>
      <c r="I117" s="36" t="s">
        <v>80</v>
      </c>
      <c r="J117" s="36" t="s">
        <v>80</v>
      </c>
      <c r="K117" s="36" t="s">
        <v>80</v>
      </c>
      <c r="L117" s="36" t="s">
        <v>80</v>
      </c>
      <c r="M117" s="36" t="s">
        <v>80</v>
      </c>
      <c r="N117" s="36" t="s">
        <v>80</v>
      </c>
      <c r="O117" s="36" t="s">
        <v>80</v>
      </c>
      <c r="P117" s="36" t="s">
        <v>80</v>
      </c>
      <c r="Q117" s="36" t="s">
        <v>80</v>
      </c>
      <c r="R117" s="36" t="s">
        <v>80</v>
      </c>
      <c r="S117" s="36" t="s">
        <v>80</v>
      </c>
      <c r="T117" s="36" t="s">
        <v>80</v>
      </c>
      <c r="U117" s="36" t="s">
        <v>69</v>
      </c>
      <c r="V117" s="36" t="s">
        <v>69</v>
      </c>
      <c r="W117" s="36" t="s">
        <v>69</v>
      </c>
      <c r="X117" s="36" t="s">
        <v>71</v>
      </c>
      <c r="Y117" s="36" t="s">
        <v>69</v>
      </c>
      <c r="Z117" s="36" t="s">
        <v>69</v>
      </c>
      <c r="AA117" s="36" t="s">
        <v>69</v>
      </c>
      <c r="AB117" s="36" t="s">
        <v>69</v>
      </c>
      <c r="AC117" s="36" t="s">
        <v>69</v>
      </c>
      <c r="AD117" s="36" t="s">
        <v>69</v>
      </c>
      <c r="AE117" s="36" t="s">
        <v>69</v>
      </c>
      <c r="AF117" s="36" t="s">
        <v>69</v>
      </c>
      <c r="AG117" s="36" t="s">
        <v>69</v>
      </c>
      <c r="AH117" s="36" t="s">
        <v>69</v>
      </c>
      <c r="AI117" s="36" t="s">
        <v>69</v>
      </c>
      <c r="AJ117" s="36" t="s">
        <v>71</v>
      </c>
      <c r="AK117" s="36" t="s">
        <v>71</v>
      </c>
      <c r="AL117" s="36" t="s">
        <v>69</v>
      </c>
      <c r="AM117" s="36" t="s">
        <v>69</v>
      </c>
      <c r="AN117" s="36" t="s">
        <v>69</v>
      </c>
      <c r="AO117" s="36" t="s">
        <v>69</v>
      </c>
      <c r="AP117" s="36" t="s">
        <v>69</v>
      </c>
      <c r="AQ117" s="36" t="s">
        <v>69</v>
      </c>
      <c r="AR117" s="36" t="s">
        <v>69</v>
      </c>
      <c r="AS117" s="36" t="s">
        <v>71</v>
      </c>
      <c r="AT117" s="36" t="s">
        <v>69</v>
      </c>
      <c r="AU117" s="36" t="s">
        <v>71</v>
      </c>
      <c r="BN117" s="36" t="s">
        <v>633</v>
      </c>
    </row>
    <row r="118" spans="1:66" s="38" customFormat="1" ht="13" customHeight="1" x14ac:dyDescent="0.25">
      <c r="A118" s="35">
        <v>43616.531800069446</v>
      </c>
      <c r="B118" s="36" t="s">
        <v>634</v>
      </c>
      <c r="C118" s="36" t="s">
        <v>83</v>
      </c>
      <c r="D118" s="36" t="s">
        <v>635</v>
      </c>
      <c r="E118" s="36">
        <v>200600598</v>
      </c>
      <c r="F118" s="36" t="s">
        <v>636</v>
      </c>
      <c r="G118" s="37" t="s">
        <v>637</v>
      </c>
      <c r="H118" s="36" t="s">
        <v>167</v>
      </c>
      <c r="I118" s="36" t="s">
        <v>80</v>
      </c>
      <c r="J118" s="36" t="s">
        <v>71</v>
      </c>
      <c r="K118" s="36" t="s">
        <v>80</v>
      </c>
      <c r="L118" s="36" t="s">
        <v>80</v>
      </c>
      <c r="M118" s="36" t="s">
        <v>69</v>
      </c>
      <c r="N118" s="36" t="s">
        <v>80</v>
      </c>
      <c r="O118" s="36" t="s">
        <v>71</v>
      </c>
      <c r="P118" s="36" t="s">
        <v>71</v>
      </c>
      <c r="Q118" s="36" t="s">
        <v>71</v>
      </c>
      <c r="R118" s="36" t="s">
        <v>80</v>
      </c>
      <c r="S118" s="36" t="s">
        <v>80</v>
      </c>
      <c r="T118" s="36" t="s">
        <v>71</v>
      </c>
      <c r="U118" s="36" t="s">
        <v>71</v>
      </c>
      <c r="V118" s="36" t="s">
        <v>80</v>
      </c>
      <c r="W118" s="36" t="s">
        <v>80</v>
      </c>
      <c r="X118" s="36" t="s">
        <v>80</v>
      </c>
      <c r="Y118" s="36" t="s">
        <v>80</v>
      </c>
      <c r="Z118" s="36" t="s">
        <v>71</v>
      </c>
      <c r="AA118" s="36" t="s">
        <v>69</v>
      </c>
      <c r="AB118" s="36" t="s">
        <v>71</v>
      </c>
      <c r="AC118" s="36" t="s">
        <v>80</v>
      </c>
      <c r="AD118" s="36" t="s">
        <v>80</v>
      </c>
      <c r="AE118" s="36" t="s">
        <v>71</v>
      </c>
      <c r="AF118" s="36" t="s">
        <v>71</v>
      </c>
      <c r="AG118" s="36" t="s">
        <v>80</v>
      </c>
      <c r="AH118" s="36" t="s">
        <v>71</v>
      </c>
      <c r="AI118" s="36" t="s">
        <v>71</v>
      </c>
      <c r="AJ118" s="36" t="s">
        <v>80</v>
      </c>
      <c r="AK118" s="36" t="s">
        <v>71</v>
      </c>
      <c r="AL118" s="36" t="s">
        <v>71</v>
      </c>
      <c r="AM118" s="36" t="s">
        <v>80</v>
      </c>
      <c r="AN118" s="36" t="s">
        <v>80</v>
      </c>
      <c r="AO118" s="36" t="s">
        <v>80</v>
      </c>
      <c r="AP118" s="36" t="s">
        <v>80</v>
      </c>
      <c r="AQ118" s="36" t="s">
        <v>71</v>
      </c>
      <c r="AR118" s="36" t="s">
        <v>71</v>
      </c>
      <c r="AS118" s="36" t="s">
        <v>71</v>
      </c>
      <c r="AT118" s="36" t="s">
        <v>71</v>
      </c>
      <c r="AU118" s="36" t="s">
        <v>71</v>
      </c>
      <c r="BN118" s="36" t="s">
        <v>638</v>
      </c>
    </row>
    <row r="119" spans="1:66" s="38" customFormat="1" ht="12.5" x14ac:dyDescent="0.25">
      <c r="A119" s="35">
        <v>43620.614107615736</v>
      </c>
      <c r="B119" s="36" t="s">
        <v>639</v>
      </c>
      <c r="C119" s="36" t="s">
        <v>83</v>
      </c>
      <c r="D119" s="36" t="s">
        <v>640</v>
      </c>
      <c r="E119" s="36">
        <v>200600603</v>
      </c>
      <c r="F119" s="36" t="s">
        <v>641</v>
      </c>
      <c r="G119" s="37" t="s">
        <v>642</v>
      </c>
      <c r="H119" s="36" t="s">
        <v>167</v>
      </c>
      <c r="I119" s="36" t="s">
        <v>69</v>
      </c>
      <c r="J119" s="36" t="s">
        <v>69</v>
      </c>
      <c r="K119" s="36" t="s">
        <v>69</v>
      </c>
      <c r="L119" s="36" t="s">
        <v>69</v>
      </c>
      <c r="M119" s="36" t="s">
        <v>69</v>
      </c>
      <c r="N119" s="36" t="s">
        <v>69</v>
      </c>
      <c r="O119" s="36" t="s">
        <v>69</v>
      </c>
      <c r="P119" s="36" t="s">
        <v>69</v>
      </c>
      <c r="Q119" s="36" t="s">
        <v>69</v>
      </c>
      <c r="R119" s="36" t="s">
        <v>69</v>
      </c>
      <c r="S119" s="36" t="s">
        <v>69</v>
      </c>
      <c r="T119" s="36" t="s">
        <v>69</v>
      </c>
      <c r="U119" s="36" t="s">
        <v>71</v>
      </c>
      <c r="V119" s="36" t="s">
        <v>69</v>
      </c>
      <c r="W119" s="36" t="s">
        <v>69</v>
      </c>
      <c r="X119" s="36" t="s">
        <v>69</v>
      </c>
      <c r="Y119" s="36" t="s">
        <v>69</v>
      </c>
      <c r="Z119" s="36" t="s">
        <v>69</v>
      </c>
      <c r="AA119" s="36" t="s">
        <v>71</v>
      </c>
      <c r="AB119" s="36" t="s">
        <v>69</v>
      </c>
      <c r="AC119" s="36" t="s">
        <v>69</v>
      </c>
      <c r="AD119" s="36" t="s">
        <v>69</v>
      </c>
      <c r="AE119" s="36" t="s">
        <v>69</v>
      </c>
      <c r="AF119" s="36" t="s">
        <v>69</v>
      </c>
      <c r="AG119" s="36" t="s">
        <v>69</v>
      </c>
      <c r="AH119" s="36" t="s">
        <v>69</v>
      </c>
      <c r="AI119" s="36" t="s">
        <v>69</v>
      </c>
      <c r="AJ119" s="36" t="s">
        <v>69</v>
      </c>
      <c r="AK119" s="36" t="s">
        <v>69</v>
      </c>
      <c r="AL119" s="36" t="s">
        <v>69</v>
      </c>
      <c r="AM119" s="36" t="s">
        <v>69</v>
      </c>
      <c r="AN119" s="36" t="s">
        <v>69</v>
      </c>
      <c r="AO119" s="36" t="s">
        <v>69</v>
      </c>
      <c r="AP119" s="36" t="s">
        <v>69</v>
      </c>
      <c r="AQ119" s="36" t="s">
        <v>69</v>
      </c>
      <c r="AR119" s="36" t="s">
        <v>69</v>
      </c>
      <c r="AS119" s="36" t="s">
        <v>69</v>
      </c>
      <c r="AT119" s="36" t="s">
        <v>69</v>
      </c>
      <c r="AU119" s="36" t="s">
        <v>69</v>
      </c>
      <c r="BN119" s="36" t="s">
        <v>643</v>
      </c>
    </row>
    <row r="120" spans="1:66" s="38" customFormat="1" ht="12.5" x14ac:dyDescent="0.25">
      <c r="A120" s="35">
        <v>43615.697168043982</v>
      </c>
      <c r="B120" s="36" t="s">
        <v>644</v>
      </c>
      <c r="C120" s="36" t="s">
        <v>83</v>
      </c>
      <c r="D120" s="36" t="s">
        <v>645</v>
      </c>
      <c r="E120" s="36">
        <v>200600619</v>
      </c>
      <c r="F120" s="36" t="s">
        <v>646</v>
      </c>
      <c r="G120" s="36" t="s">
        <v>647</v>
      </c>
      <c r="H120" s="36" t="s">
        <v>167</v>
      </c>
      <c r="I120" s="36" t="s">
        <v>105</v>
      </c>
      <c r="J120" s="36" t="s">
        <v>104</v>
      </c>
      <c r="K120" s="36" t="s">
        <v>80</v>
      </c>
      <c r="L120" s="36" t="s">
        <v>71</v>
      </c>
      <c r="M120" s="36" t="s">
        <v>69</v>
      </c>
      <c r="N120" s="36" t="s">
        <v>105</v>
      </c>
      <c r="O120" s="36" t="s">
        <v>69</v>
      </c>
      <c r="P120" s="36" t="s">
        <v>80</v>
      </c>
      <c r="Q120" s="36" t="s">
        <v>80</v>
      </c>
      <c r="R120" s="36" t="s">
        <v>71</v>
      </c>
      <c r="S120" s="36" t="s">
        <v>71</v>
      </c>
      <c r="T120" s="36" t="s">
        <v>80</v>
      </c>
      <c r="U120" s="36" t="s">
        <v>80</v>
      </c>
      <c r="V120" s="36" t="s">
        <v>80</v>
      </c>
      <c r="W120" s="36" t="s">
        <v>80</v>
      </c>
      <c r="X120" s="36" t="s">
        <v>80</v>
      </c>
      <c r="Y120" s="36" t="s">
        <v>80</v>
      </c>
      <c r="Z120" s="36" t="s">
        <v>71</v>
      </c>
      <c r="AA120" s="36" t="s">
        <v>69</v>
      </c>
      <c r="AB120" s="36" t="s">
        <v>71</v>
      </c>
      <c r="AC120" s="36" t="s">
        <v>71</v>
      </c>
      <c r="AD120" s="36" t="s">
        <v>71</v>
      </c>
      <c r="AE120" s="36" t="s">
        <v>71</v>
      </c>
      <c r="AF120" s="36" t="s">
        <v>69</v>
      </c>
      <c r="AG120" s="36" t="s">
        <v>69</v>
      </c>
      <c r="AH120" s="36" t="s">
        <v>105</v>
      </c>
      <c r="AI120" s="36" t="s">
        <v>105</v>
      </c>
      <c r="AJ120" s="36" t="s">
        <v>80</v>
      </c>
      <c r="AK120" s="36" t="s">
        <v>71</v>
      </c>
      <c r="AL120" s="36" t="s">
        <v>105</v>
      </c>
      <c r="AM120" s="36" t="s">
        <v>104</v>
      </c>
      <c r="AN120" s="36" t="s">
        <v>80</v>
      </c>
      <c r="AO120" s="36" t="s">
        <v>71</v>
      </c>
      <c r="AP120" s="36" t="s">
        <v>80</v>
      </c>
      <c r="AQ120" s="36" t="s">
        <v>80</v>
      </c>
      <c r="AR120" s="36" t="s">
        <v>104</v>
      </c>
      <c r="AS120" s="36" t="s">
        <v>80</v>
      </c>
      <c r="AT120" s="36" t="s">
        <v>71</v>
      </c>
      <c r="AU120" s="36" t="s">
        <v>80</v>
      </c>
      <c r="BN120" s="36" t="s">
        <v>648</v>
      </c>
    </row>
    <row r="121" spans="1:66" s="38" customFormat="1" ht="12.5" x14ac:dyDescent="0.25">
      <c r="A121" s="35">
        <v>43616.447682858794</v>
      </c>
      <c r="B121" s="36" t="s">
        <v>649</v>
      </c>
      <c r="C121" s="36" t="s">
        <v>83</v>
      </c>
      <c r="D121" s="36" t="s">
        <v>650</v>
      </c>
      <c r="E121" s="36">
        <v>200600645</v>
      </c>
      <c r="F121" s="36" t="s">
        <v>651</v>
      </c>
      <c r="G121" s="36" t="s">
        <v>652</v>
      </c>
      <c r="H121" s="36" t="s">
        <v>167</v>
      </c>
      <c r="AA121" s="36" t="s">
        <v>69</v>
      </c>
      <c r="AB121" s="36" t="s">
        <v>69</v>
      </c>
      <c r="AC121" s="36" t="s">
        <v>71</v>
      </c>
      <c r="AD121" s="36" t="s">
        <v>71</v>
      </c>
      <c r="AE121" s="36" t="s">
        <v>69</v>
      </c>
      <c r="AF121" s="36" t="s">
        <v>69</v>
      </c>
      <c r="AG121" s="36" t="s">
        <v>69</v>
      </c>
      <c r="AH121" s="36" t="s">
        <v>71</v>
      </c>
      <c r="AI121" s="36" t="s">
        <v>69</v>
      </c>
      <c r="AJ121" s="36" t="s">
        <v>71</v>
      </c>
      <c r="AK121" s="36" t="s">
        <v>69</v>
      </c>
      <c r="AL121" s="36" t="s">
        <v>69</v>
      </c>
      <c r="AM121" s="36" t="s">
        <v>71</v>
      </c>
      <c r="AN121" s="36" t="s">
        <v>71</v>
      </c>
      <c r="AO121" s="36" t="s">
        <v>69</v>
      </c>
      <c r="AP121" s="36" t="s">
        <v>69</v>
      </c>
      <c r="AQ121" s="36" t="s">
        <v>69</v>
      </c>
      <c r="AR121" s="36" t="s">
        <v>80</v>
      </c>
      <c r="AS121" s="36" t="s">
        <v>71</v>
      </c>
      <c r="AT121" s="36" t="s">
        <v>71</v>
      </c>
      <c r="AU121" s="36" t="s">
        <v>71</v>
      </c>
      <c r="BN121" s="36" t="s">
        <v>653</v>
      </c>
    </row>
    <row r="122" spans="1:66" s="38" customFormat="1" ht="12.5" x14ac:dyDescent="0.25">
      <c r="A122" s="35">
        <v>43615.426816770836</v>
      </c>
      <c r="B122" s="36" t="s">
        <v>654</v>
      </c>
      <c r="C122" s="36" t="s">
        <v>83</v>
      </c>
      <c r="D122" s="36" t="s">
        <v>655</v>
      </c>
      <c r="E122" s="36">
        <v>200600691</v>
      </c>
      <c r="F122" s="36" t="s">
        <v>656</v>
      </c>
      <c r="G122" s="36" t="s">
        <v>657</v>
      </c>
      <c r="H122" s="36" t="s">
        <v>167</v>
      </c>
      <c r="AV122" s="36" t="s">
        <v>69</v>
      </c>
      <c r="AW122" s="36" t="s">
        <v>69</v>
      </c>
      <c r="AX122" s="36" t="s">
        <v>69</v>
      </c>
      <c r="AY122" s="36" t="s">
        <v>69</v>
      </c>
      <c r="AZ122" s="36" t="s">
        <v>69</v>
      </c>
      <c r="BA122" s="36" t="s">
        <v>71</v>
      </c>
      <c r="BB122" s="36" t="s">
        <v>69</v>
      </c>
      <c r="BC122" s="36" t="s">
        <v>69</v>
      </c>
      <c r="BD122" s="36" t="s">
        <v>69</v>
      </c>
      <c r="BE122" s="36" t="s">
        <v>69</v>
      </c>
      <c r="BF122" s="36" t="s">
        <v>69</v>
      </c>
      <c r="BG122" s="36" t="s">
        <v>71</v>
      </c>
      <c r="BH122" s="36" t="s">
        <v>69</v>
      </c>
      <c r="BI122" s="36" t="s">
        <v>69</v>
      </c>
      <c r="BJ122" s="36" t="s">
        <v>80</v>
      </c>
      <c r="BK122" s="36" t="s">
        <v>69</v>
      </c>
      <c r="BL122" s="36" t="s">
        <v>69</v>
      </c>
      <c r="BM122" s="36" t="s">
        <v>69</v>
      </c>
    </row>
    <row r="123" spans="1:66" s="38" customFormat="1" ht="12.5" x14ac:dyDescent="0.25">
      <c r="A123" s="35">
        <v>43616.362237638888</v>
      </c>
      <c r="B123" s="36" t="s">
        <v>658</v>
      </c>
      <c r="C123" s="36" t="s">
        <v>83</v>
      </c>
      <c r="D123" s="36" t="s">
        <v>659</v>
      </c>
      <c r="E123" s="36">
        <v>200600694</v>
      </c>
      <c r="F123" s="36" t="s">
        <v>660</v>
      </c>
      <c r="G123" s="37" t="s">
        <v>661</v>
      </c>
      <c r="H123" s="36" t="s">
        <v>167</v>
      </c>
      <c r="AV123" s="36" t="s">
        <v>69</v>
      </c>
      <c r="AW123" s="36" t="s">
        <v>69</v>
      </c>
      <c r="AX123" s="36" t="s">
        <v>69</v>
      </c>
      <c r="AY123" s="36" t="s">
        <v>69</v>
      </c>
      <c r="AZ123" s="36" t="s">
        <v>69</v>
      </c>
      <c r="BA123" s="36" t="s">
        <v>69</v>
      </c>
      <c r="BB123" s="36" t="s">
        <v>69</v>
      </c>
      <c r="BC123" s="36" t="s">
        <v>69</v>
      </c>
      <c r="BD123" s="36" t="s">
        <v>69</v>
      </c>
      <c r="BE123" s="36" t="s">
        <v>69</v>
      </c>
      <c r="BF123" s="36" t="s">
        <v>69</v>
      </c>
      <c r="BG123" s="36" t="s">
        <v>69</v>
      </c>
      <c r="BH123" s="36" t="s">
        <v>69</v>
      </c>
      <c r="BI123" s="36" t="s">
        <v>69</v>
      </c>
      <c r="BJ123" s="36" t="s">
        <v>69</v>
      </c>
      <c r="BK123" s="36" t="s">
        <v>69</v>
      </c>
      <c r="BL123" s="36" t="s">
        <v>69</v>
      </c>
      <c r="BM123" s="36" t="s">
        <v>69</v>
      </c>
    </row>
    <row r="124" spans="1:66" s="38" customFormat="1" ht="12.5" x14ac:dyDescent="0.25">
      <c r="A124" s="35">
        <v>43615.636925902778</v>
      </c>
      <c r="B124" s="36" t="s">
        <v>158</v>
      </c>
      <c r="C124" s="36" t="s">
        <v>83</v>
      </c>
      <c r="D124" s="36" t="s">
        <v>159</v>
      </c>
      <c r="E124" s="36">
        <v>200600705</v>
      </c>
      <c r="F124" s="36" t="s">
        <v>160</v>
      </c>
      <c r="G124" s="37" t="s">
        <v>662</v>
      </c>
      <c r="H124" s="36" t="s">
        <v>167</v>
      </c>
      <c r="AV124" s="36" t="s">
        <v>69</v>
      </c>
      <c r="AW124" s="36" t="s">
        <v>69</v>
      </c>
      <c r="AX124" s="36" t="s">
        <v>69</v>
      </c>
      <c r="AY124" s="36" t="s">
        <v>69</v>
      </c>
      <c r="AZ124" s="36" t="s">
        <v>69</v>
      </c>
      <c r="BA124" s="36" t="s">
        <v>69</v>
      </c>
      <c r="BB124" s="36" t="s">
        <v>69</v>
      </c>
      <c r="BC124" s="36" t="s">
        <v>69</v>
      </c>
      <c r="BD124" s="36" t="s">
        <v>69</v>
      </c>
      <c r="BE124" s="36" t="s">
        <v>69</v>
      </c>
      <c r="BF124" s="36" t="s">
        <v>69</v>
      </c>
      <c r="BG124" s="36" t="s">
        <v>69</v>
      </c>
      <c r="BH124" s="36" t="s">
        <v>69</v>
      </c>
      <c r="BI124" s="36" t="s">
        <v>80</v>
      </c>
      <c r="BJ124" s="36" t="s">
        <v>69</v>
      </c>
      <c r="BK124" s="36" t="s">
        <v>69</v>
      </c>
      <c r="BL124" s="36" t="s">
        <v>69</v>
      </c>
      <c r="BM124" s="36" t="s">
        <v>69</v>
      </c>
    </row>
    <row r="125" spans="1:66" s="38" customFormat="1" ht="12.5" x14ac:dyDescent="0.25">
      <c r="A125" s="35">
        <v>43614.361713414357</v>
      </c>
      <c r="B125" s="36" t="s">
        <v>663</v>
      </c>
      <c r="C125" s="36" t="s">
        <v>83</v>
      </c>
      <c r="D125" s="36" t="s">
        <v>664</v>
      </c>
      <c r="E125" s="36">
        <v>20600718</v>
      </c>
      <c r="F125" s="36" t="s">
        <v>665</v>
      </c>
      <c r="G125" s="37" t="s">
        <v>666</v>
      </c>
      <c r="H125" s="36" t="s">
        <v>167</v>
      </c>
      <c r="I125" s="36" t="s">
        <v>69</v>
      </c>
      <c r="J125" s="36" t="s">
        <v>80</v>
      </c>
      <c r="K125" s="36" t="s">
        <v>80</v>
      </c>
      <c r="L125" s="36" t="s">
        <v>69</v>
      </c>
      <c r="M125" s="36" t="s">
        <v>69</v>
      </c>
      <c r="N125" s="36" t="s">
        <v>80</v>
      </c>
      <c r="O125" s="36" t="s">
        <v>80</v>
      </c>
      <c r="P125" s="36" t="s">
        <v>69</v>
      </c>
      <c r="Q125" s="36" t="s">
        <v>69</v>
      </c>
      <c r="R125" s="36" t="s">
        <v>80</v>
      </c>
      <c r="S125" s="36" t="s">
        <v>80</v>
      </c>
      <c r="T125" s="36" t="s">
        <v>69</v>
      </c>
      <c r="U125" s="36" t="s">
        <v>71</v>
      </c>
      <c r="V125" s="36" t="s">
        <v>80</v>
      </c>
      <c r="W125" s="36" t="s">
        <v>80</v>
      </c>
      <c r="X125" s="36" t="s">
        <v>69</v>
      </c>
      <c r="Y125" s="36" t="s">
        <v>80</v>
      </c>
      <c r="Z125" s="36" t="s">
        <v>69</v>
      </c>
      <c r="AA125" s="36" t="s">
        <v>71</v>
      </c>
      <c r="AB125" s="36" t="s">
        <v>80</v>
      </c>
      <c r="AC125" s="36" t="s">
        <v>80</v>
      </c>
      <c r="AD125" s="36" t="s">
        <v>69</v>
      </c>
      <c r="AE125" s="36" t="s">
        <v>80</v>
      </c>
      <c r="AF125" s="36" t="s">
        <v>69</v>
      </c>
      <c r="AG125" s="36" t="s">
        <v>71</v>
      </c>
      <c r="AH125" s="36" t="s">
        <v>80</v>
      </c>
      <c r="AI125" s="36" t="s">
        <v>80</v>
      </c>
      <c r="AJ125" s="36" t="s">
        <v>69</v>
      </c>
      <c r="AK125" s="36" t="s">
        <v>80</v>
      </c>
      <c r="AL125" s="36" t="s">
        <v>69</v>
      </c>
      <c r="BN125" s="36" t="s">
        <v>667</v>
      </c>
    </row>
    <row r="126" spans="1:66" s="38" customFormat="1" ht="12.5" x14ac:dyDescent="0.25">
      <c r="A126" s="35">
        <v>43619.512402083332</v>
      </c>
      <c r="B126" s="36" t="s">
        <v>668</v>
      </c>
      <c r="C126" s="36" t="s">
        <v>83</v>
      </c>
      <c r="D126" s="36" t="s">
        <v>669</v>
      </c>
      <c r="E126" s="36">
        <v>200600724</v>
      </c>
      <c r="F126" s="36" t="s">
        <v>670</v>
      </c>
      <c r="G126" s="37" t="s">
        <v>671</v>
      </c>
      <c r="H126" s="36" t="s">
        <v>167</v>
      </c>
      <c r="I126" s="36" t="s">
        <v>71</v>
      </c>
      <c r="J126" s="36" t="s">
        <v>80</v>
      </c>
      <c r="K126" s="36" t="s">
        <v>69</v>
      </c>
      <c r="L126" s="36" t="s">
        <v>69</v>
      </c>
      <c r="M126" s="36" t="s">
        <v>69</v>
      </c>
      <c r="N126" s="36" t="s">
        <v>69</v>
      </c>
      <c r="O126" s="36" t="s">
        <v>80</v>
      </c>
      <c r="P126" s="36" t="s">
        <v>69</v>
      </c>
      <c r="Q126" s="36" t="s">
        <v>69</v>
      </c>
      <c r="R126" s="36" t="s">
        <v>71</v>
      </c>
      <c r="S126" s="36" t="s">
        <v>69</v>
      </c>
      <c r="T126" s="36" t="s">
        <v>69</v>
      </c>
      <c r="U126" s="36" t="s">
        <v>71</v>
      </c>
      <c r="V126" s="36" t="s">
        <v>71</v>
      </c>
      <c r="W126" s="36" t="s">
        <v>69</v>
      </c>
      <c r="X126" s="36" t="s">
        <v>69</v>
      </c>
      <c r="Y126" s="36" t="s">
        <v>69</v>
      </c>
      <c r="Z126" s="36" t="s">
        <v>69</v>
      </c>
      <c r="AA126" s="36" t="s">
        <v>71</v>
      </c>
      <c r="AB126" s="36" t="s">
        <v>69</v>
      </c>
      <c r="AC126" s="36" t="s">
        <v>69</v>
      </c>
      <c r="AD126" s="36" t="s">
        <v>71</v>
      </c>
      <c r="AE126" s="36" t="s">
        <v>69</v>
      </c>
      <c r="AF126" s="36" t="s">
        <v>71</v>
      </c>
      <c r="AG126" s="36" t="s">
        <v>71</v>
      </c>
      <c r="AH126" s="36" t="s">
        <v>69</v>
      </c>
      <c r="AI126" s="36" t="s">
        <v>69</v>
      </c>
      <c r="AJ126" s="36" t="s">
        <v>69</v>
      </c>
      <c r="AK126" s="36" t="s">
        <v>69</v>
      </c>
      <c r="AL126" s="36" t="s">
        <v>69</v>
      </c>
      <c r="AM126" s="36" t="s">
        <v>71</v>
      </c>
      <c r="AN126" s="36" t="s">
        <v>80</v>
      </c>
      <c r="AO126" s="36" t="s">
        <v>71</v>
      </c>
      <c r="AP126" s="36" t="s">
        <v>69</v>
      </c>
      <c r="AQ126" s="36" t="s">
        <v>71</v>
      </c>
      <c r="AR126" s="36" t="s">
        <v>69</v>
      </c>
      <c r="AS126" s="36" t="s">
        <v>69</v>
      </c>
      <c r="AT126" s="36" t="s">
        <v>69</v>
      </c>
      <c r="AU126" s="36" t="s">
        <v>71</v>
      </c>
      <c r="BN126" s="36" t="s">
        <v>672</v>
      </c>
    </row>
    <row r="127" spans="1:66" s="38" customFormat="1" ht="12.5" x14ac:dyDescent="0.25">
      <c r="A127" s="35">
        <v>43619.475475300926</v>
      </c>
      <c r="B127" s="36" t="s">
        <v>139</v>
      </c>
      <c r="C127" s="36" t="s">
        <v>83</v>
      </c>
      <c r="D127" s="36" t="s">
        <v>140</v>
      </c>
      <c r="E127" s="36">
        <v>200600728</v>
      </c>
      <c r="F127" s="36" t="s">
        <v>141</v>
      </c>
      <c r="G127" s="37" t="s">
        <v>673</v>
      </c>
      <c r="H127" s="36" t="s">
        <v>167</v>
      </c>
      <c r="I127" s="36" t="s">
        <v>69</v>
      </c>
      <c r="J127" s="36" t="s">
        <v>69</v>
      </c>
      <c r="K127" s="36" t="s">
        <v>69</v>
      </c>
      <c r="L127" s="36" t="s">
        <v>69</v>
      </c>
      <c r="M127" s="36" t="s">
        <v>69</v>
      </c>
      <c r="N127" s="36" t="s">
        <v>69</v>
      </c>
      <c r="O127" s="36" t="s">
        <v>69</v>
      </c>
      <c r="P127" s="36" t="s">
        <v>69</v>
      </c>
      <c r="Q127" s="36" t="s">
        <v>69</v>
      </c>
      <c r="R127" s="36" t="s">
        <v>69</v>
      </c>
      <c r="S127" s="36" t="s">
        <v>69</v>
      </c>
      <c r="T127" s="36" t="s">
        <v>69</v>
      </c>
      <c r="U127" s="36" t="s">
        <v>69</v>
      </c>
      <c r="V127" s="36" t="s">
        <v>69</v>
      </c>
      <c r="W127" s="36" t="s">
        <v>69</v>
      </c>
      <c r="X127" s="36" t="s">
        <v>69</v>
      </c>
      <c r="Y127" s="36" t="s">
        <v>69</v>
      </c>
      <c r="Z127" s="36" t="s">
        <v>69</v>
      </c>
      <c r="AA127" s="36" t="s">
        <v>69</v>
      </c>
      <c r="AB127" s="36" t="s">
        <v>69</v>
      </c>
      <c r="AC127" s="36" t="s">
        <v>69</v>
      </c>
      <c r="AD127" s="36" t="s">
        <v>69</v>
      </c>
      <c r="AE127" s="36" t="s">
        <v>69</v>
      </c>
      <c r="AF127" s="36" t="s">
        <v>69</v>
      </c>
    </row>
    <row r="128" spans="1:66" s="38" customFormat="1" ht="12.5" x14ac:dyDescent="0.25">
      <c r="A128" s="35">
        <v>43616.677631087965</v>
      </c>
      <c r="B128" s="36" t="s">
        <v>97</v>
      </c>
      <c r="C128" s="36" t="s">
        <v>83</v>
      </c>
      <c r="D128" s="36" t="s">
        <v>674</v>
      </c>
      <c r="E128" s="36">
        <v>200600736</v>
      </c>
      <c r="F128" s="36" t="s">
        <v>675</v>
      </c>
      <c r="G128" s="37" t="s">
        <v>676</v>
      </c>
      <c r="H128" s="36" t="s">
        <v>167</v>
      </c>
      <c r="I128" s="36" t="s">
        <v>69</v>
      </c>
      <c r="J128" s="36" t="s">
        <v>69</v>
      </c>
      <c r="K128" s="36" t="s">
        <v>69</v>
      </c>
      <c r="L128" s="36" t="s">
        <v>69</v>
      </c>
      <c r="M128" s="36" t="s">
        <v>69</v>
      </c>
      <c r="N128" s="36" t="s">
        <v>69</v>
      </c>
      <c r="O128" s="36" t="s">
        <v>69</v>
      </c>
      <c r="P128" s="36" t="s">
        <v>69</v>
      </c>
      <c r="Q128" s="36" t="s">
        <v>69</v>
      </c>
      <c r="R128" s="36" t="s">
        <v>69</v>
      </c>
      <c r="S128" s="36" t="s">
        <v>69</v>
      </c>
      <c r="T128" s="36" t="s">
        <v>69</v>
      </c>
      <c r="U128" s="36" t="s">
        <v>69</v>
      </c>
      <c r="V128" s="36" t="s">
        <v>69</v>
      </c>
      <c r="W128" s="36" t="s">
        <v>69</v>
      </c>
      <c r="X128" s="36" t="s">
        <v>69</v>
      </c>
      <c r="Y128" s="36" t="s">
        <v>69</v>
      </c>
      <c r="Z128" s="36" t="s">
        <v>69</v>
      </c>
      <c r="AA128" s="36" t="s">
        <v>69</v>
      </c>
      <c r="AB128" s="36" t="s">
        <v>69</v>
      </c>
      <c r="AC128" s="36" t="s">
        <v>69</v>
      </c>
      <c r="AD128" s="36" t="s">
        <v>69</v>
      </c>
      <c r="AE128" s="36" t="s">
        <v>69</v>
      </c>
      <c r="AF128" s="36" t="s">
        <v>69</v>
      </c>
      <c r="AG128" s="36" t="s">
        <v>69</v>
      </c>
      <c r="AH128" s="36" t="s">
        <v>69</v>
      </c>
      <c r="AI128" s="36" t="s">
        <v>69</v>
      </c>
      <c r="AJ128" s="36" t="s">
        <v>69</v>
      </c>
      <c r="AK128" s="36" t="s">
        <v>69</v>
      </c>
      <c r="AL128" s="36" t="s">
        <v>69</v>
      </c>
      <c r="AM128" s="36" t="s">
        <v>69</v>
      </c>
      <c r="AN128" s="36" t="s">
        <v>69</v>
      </c>
      <c r="AO128" s="36" t="s">
        <v>69</v>
      </c>
      <c r="AP128" s="36" t="s">
        <v>69</v>
      </c>
      <c r="AQ128" s="36" t="s">
        <v>69</v>
      </c>
      <c r="AR128" s="36" t="s">
        <v>69</v>
      </c>
      <c r="AS128" s="36" t="s">
        <v>69</v>
      </c>
      <c r="AT128" s="36" t="s">
        <v>69</v>
      </c>
      <c r="AU128" s="36" t="s">
        <v>69</v>
      </c>
      <c r="BN128" s="36" t="s">
        <v>677</v>
      </c>
    </row>
    <row r="129" spans="1:66" s="38" customFormat="1" ht="12.5" x14ac:dyDescent="0.25">
      <c r="A129" s="35">
        <v>43616.515897824072</v>
      </c>
      <c r="B129" s="36" t="s">
        <v>678</v>
      </c>
      <c r="C129" s="36" t="s">
        <v>83</v>
      </c>
      <c r="D129" s="36" t="s">
        <v>679</v>
      </c>
      <c r="E129" s="36">
        <v>200600772</v>
      </c>
      <c r="F129" s="36" t="s">
        <v>680</v>
      </c>
      <c r="G129" s="37" t="s">
        <v>681</v>
      </c>
      <c r="H129" s="36" t="s">
        <v>167</v>
      </c>
      <c r="U129" s="36" t="s">
        <v>104</v>
      </c>
      <c r="V129" s="36" t="s">
        <v>71</v>
      </c>
      <c r="W129" s="36" t="s">
        <v>71</v>
      </c>
      <c r="X129" s="36" t="s">
        <v>71</v>
      </c>
      <c r="Y129" s="36" t="s">
        <v>71</v>
      </c>
      <c r="Z129" s="36" t="s">
        <v>71</v>
      </c>
      <c r="AA129" s="36" t="s">
        <v>71</v>
      </c>
      <c r="AB129" s="36" t="s">
        <v>71</v>
      </c>
      <c r="AC129" s="36" t="s">
        <v>71</v>
      </c>
      <c r="AD129" s="36" t="s">
        <v>71</v>
      </c>
      <c r="AE129" s="36" t="s">
        <v>71</v>
      </c>
      <c r="AF129" s="36" t="s">
        <v>71</v>
      </c>
      <c r="AG129" s="36" t="s">
        <v>80</v>
      </c>
      <c r="AH129" s="36" t="s">
        <v>71</v>
      </c>
      <c r="AI129" s="36" t="s">
        <v>71</v>
      </c>
      <c r="AJ129" s="36" t="s">
        <v>71</v>
      </c>
      <c r="AK129" s="36" t="s">
        <v>71</v>
      </c>
      <c r="AL129" s="36" t="s">
        <v>71</v>
      </c>
      <c r="AM129" s="36" t="s">
        <v>71</v>
      </c>
      <c r="AN129" s="36" t="s">
        <v>80</v>
      </c>
      <c r="AO129" s="36" t="s">
        <v>80</v>
      </c>
      <c r="AP129" s="36" t="s">
        <v>71</v>
      </c>
      <c r="AQ129" s="36" t="s">
        <v>80</v>
      </c>
      <c r="AR129" s="36" t="s">
        <v>71</v>
      </c>
      <c r="AS129" s="36" t="s">
        <v>71</v>
      </c>
      <c r="AT129" s="36" t="s">
        <v>71</v>
      </c>
      <c r="AU129" s="36" t="s">
        <v>71</v>
      </c>
      <c r="BN129" s="36" t="s">
        <v>682</v>
      </c>
    </row>
    <row r="130" spans="1:66" s="38" customFormat="1" ht="12.5" x14ac:dyDescent="0.25">
      <c r="A130" s="35">
        <v>43615.453781261574</v>
      </c>
      <c r="B130" s="36" t="s">
        <v>683</v>
      </c>
      <c r="C130" s="36" t="s">
        <v>83</v>
      </c>
      <c r="D130" s="36" t="s">
        <v>684</v>
      </c>
      <c r="E130" s="36">
        <v>200600819</v>
      </c>
      <c r="F130" s="36" t="s">
        <v>685</v>
      </c>
      <c r="G130" s="37" t="s">
        <v>686</v>
      </c>
      <c r="H130" s="36" t="s">
        <v>167</v>
      </c>
      <c r="I130" s="36" t="s">
        <v>69</v>
      </c>
      <c r="J130" s="36" t="s">
        <v>69</v>
      </c>
      <c r="K130" s="36" t="s">
        <v>69</v>
      </c>
      <c r="L130" s="36" t="s">
        <v>69</v>
      </c>
      <c r="M130" s="36" t="s">
        <v>69</v>
      </c>
      <c r="N130" s="36" t="s">
        <v>69</v>
      </c>
      <c r="O130" s="36" t="s">
        <v>69</v>
      </c>
      <c r="P130" s="36" t="s">
        <v>69</v>
      </c>
      <c r="Q130" s="36" t="s">
        <v>69</v>
      </c>
      <c r="R130" s="36" t="s">
        <v>69</v>
      </c>
      <c r="S130" s="36" t="s">
        <v>69</v>
      </c>
      <c r="T130" s="36" t="s">
        <v>69</v>
      </c>
      <c r="U130" s="36" t="s">
        <v>69</v>
      </c>
      <c r="V130" s="36" t="s">
        <v>69</v>
      </c>
      <c r="W130" s="36" t="s">
        <v>69</v>
      </c>
      <c r="X130" s="36" t="s">
        <v>69</v>
      </c>
      <c r="Y130" s="36" t="s">
        <v>69</v>
      </c>
      <c r="Z130" s="36" t="s">
        <v>69</v>
      </c>
      <c r="AA130" s="36" t="s">
        <v>69</v>
      </c>
      <c r="AB130" s="36" t="s">
        <v>69</v>
      </c>
      <c r="AC130" s="36" t="s">
        <v>69</v>
      </c>
      <c r="AD130" s="36" t="s">
        <v>69</v>
      </c>
      <c r="AE130" s="36" t="s">
        <v>69</v>
      </c>
      <c r="AF130" s="36" t="s">
        <v>69</v>
      </c>
      <c r="AG130" s="36" t="s">
        <v>69</v>
      </c>
      <c r="AH130" s="36" t="s">
        <v>69</v>
      </c>
      <c r="AI130" s="36" t="s">
        <v>69</v>
      </c>
      <c r="AJ130" s="36" t="s">
        <v>69</v>
      </c>
      <c r="AK130" s="36" t="s">
        <v>69</v>
      </c>
      <c r="AL130" s="36" t="s">
        <v>69</v>
      </c>
      <c r="AM130" s="36" t="s">
        <v>69</v>
      </c>
      <c r="AN130" s="36" t="s">
        <v>69</v>
      </c>
      <c r="AO130" s="36" t="s">
        <v>69</v>
      </c>
      <c r="AP130" s="36" t="s">
        <v>69</v>
      </c>
      <c r="AQ130" s="36" t="s">
        <v>69</v>
      </c>
      <c r="AR130" s="36" t="s">
        <v>69</v>
      </c>
      <c r="AS130" s="36" t="s">
        <v>69</v>
      </c>
      <c r="AT130" s="36" t="s">
        <v>69</v>
      </c>
      <c r="AU130" s="36" t="s">
        <v>69</v>
      </c>
      <c r="AV130" s="36" t="s">
        <v>69</v>
      </c>
      <c r="AW130" s="36" t="s">
        <v>69</v>
      </c>
      <c r="AX130" s="36" t="s">
        <v>69</v>
      </c>
      <c r="AY130" s="36" t="s">
        <v>69</v>
      </c>
      <c r="AZ130" s="36" t="s">
        <v>69</v>
      </c>
      <c r="BA130" s="36" t="s">
        <v>69</v>
      </c>
      <c r="BB130" s="36" t="s">
        <v>69</v>
      </c>
      <c r="BC130" s="36" t="s">
        <v>69</v>
      </c>
      <c r="BD130" s="36" t="s">
        <v>69</v>
      </c>
      <c r="BE130" s="36" t="s">
        <v>69</v>
      </c>
      <c r="BF130" s="36" t="s">
        <v>69</v>
      </c>
      <c r="BG130" s="36" t="s">
        <v>69</v>
      </c>
      <c r="BH130" s="36" t="s">
        <v>69</v>
      </c>
      <c r="BI130" s="36" t="s">
        <v>69</v>
      </c>
      <c r="BJ130" s="36" t="s">
        <v>69</v>
      </c>
      <c r="BK130" s="36" t="s">
        <v>69</v>
      </c>
      <c r="BL130" s="36" t="s">
        <v>69</v>
      </c>
      <c r="BM130" s="36" t="s">
        <v>69</v>
      </c>
      <c r="BN130" s="36" t="s">
        <v>687</v>
      </c>
    </row>
    <row r="131" spans="1:66" s="38" customFormat="1" ht="12.5" x14ac:dyDescent="0.25">
      <c r="A131" s="35">
        <v>43615.333335000003</v>
      </c>
      <c r="B131" s="36" t="s">
        <v>688</v>
      </c>
      <c r="C131" s="36" t="s">
        <v>83</v>
      </c>
      <c r="D131" s="36" t="s">
        <v>689</v>
      </c>
      <c r="E131" s="36">
        <v>200600884</v>
      </c>
      <c r="F131" s="36" t="s">
        <v>690</v>
      </c>
      <c r="G131" s="37" t="s">
        <v>691</v>
      </c>
      <c r="H131" s="36" t="s">
        <v>167</v>
      </c>
      <c r="I131" s="36" t="s">
        <v>69</v>
      </c>
      <c r="J131" s="36" t="s">
        <v>69</v>
      </c>
      <c r="K131" s="36" t="s">
        <v>69</v>
      </c>
      <c r="L131" s="36" t="s">
        <v>69</v>
      </c>
      <c r="M131" s="36" t="s">
        <v>69</v>
      </c>
      <c r="N131" s="36" t="s">
        <v>69</v>
      </c>
      <c r="O131" s="36" t="s">
        <v>69</v>
      </c>
      <c r="P131" s="36" t="s">
        <v>69</v>
      </c>
      <c r="Q131" s="36" t="s">
        <v>69</v>
      </c>
      <c r="R131" s="36" t="s">
        <v>69</v>
      </c>
      <c r="S131" s="36" t="s">
        <v>69</v>
      </c>
      <c r="T131" s="36" t="s">
        <v>69</v>
      </c>
      <c r="U131" s="36" t="s">
        <v>80</v>
      </c>
      <c r="V131" s="36" t="s">
        <v>80</v>
      </c>
      <c r="W131" s="36" t="s">
        <v>69</v>
      </c>
      <c r="X131" s="36" t="s">
        <v>80</v>
      </c>
      <c r="Y131" s="36" t="s">
        <v>71</v>
      </c>
      <c r="Z131" s="36" t="s">
        <v>69</v>
      </c>
      <c r="AA131" s="36" t="s">
        <v>80</v>
      </c>
      <c r="AB131" s="36" t="s">
        <v>104</v>
      </c>
      <c r="AC131" s="36" t="s">
        <v>104</v>
      </c>
      <c r="AD131" s="36" t="s">
        <v>80</v>
      </c>
      <c r="AE131" s="36" t="s">
        <v>80</v>
      </c>
      <c r="AF131" s="36" t="s">
        <v>69</v>
      </c>
      <c r="AG131" s="36" t="s">
        <v>71</v>
      </c>
      <c r="AH131" s="36" t="s">
        <v>71</v>
      </c>
      <c r="AI131" s="36" t="s">
        <v>69</v>
      </c>
      <c r="AJ131" s="36" t="s">
        <v>71</v>
      </c>
      <c r="AK131" s="36" t="s">
        <v>69</v>
      </c>
      <c r="AL131" s="36" t="s">
        <v>69</v>
      </c>
      <c r="AM131" s="36" t="s">
        <v>69</v>
      </c>
      <c r="AN131" s="36" t="s">
        <v>69</v>
      </c>
      <c r="AO131" s="36" t="s">
        <v>69</v>
      </c>
      <c r="AP131" s="36" t="s">
        <v>69</v>
      </c>
      <c r="AQ131" s="36" t="s">
        <v>69</v>
      </c>
      <c r="AR131" s="36" t="s">
        <v>71</v>
      </c>
      <c r="AS131" s="36" t="s">
        <v>69</v>
      </c>
      <c r="AT131" s="36" t="s">
        <v>69</v>
      </c>
      <c r="AU131" s="36" t="s">
        <v>69</v>
      </c>
    </row>
    <row r="132" spans="1:66" s="38" customFormat="1" ht="12.5" x14ac:dyDescent="0.25">
      <c r="A132" s="35">
        <v>43614.565363263886</v>
      </c>
      <c r="B132" s="36" t="s">
        <v>692</v>
      </c>
      <c r="C132" s="36" t="s">
        <v>83</v>
      </c>
      <c r="D132" s="36" t="s">
        <v>693</v>
      </c>
      <c r="E132" s="36">
        <v>200600002</v>
      </c>
      <c r="F132" s="36" t="s">
        <v>694</v>
      </c>
      <c r="G132" s="37" t="s">
        <v>695</v>
      </c>
      <c r="H132" s="36" t="s">
        <v>167</v>
      </c>
      <c r="I132" s="36" t="s">
        <v>69</v>
      </c>
      <c r="J132" s="36" t="s">
        <v>69</v>
      </c>
      <c r="K132" s="36" t="s">
        <v>69</v>
      </c>
      <c r="L132" s="36" t="s">
        <v>69</v>
      </c>
      <c r="M132" s="36" t="s">
        <v>69</v>
      </c>
      <c r="N132" s="36" t="s">
        <v>69</v>
      </c>
      <c r="O132" s="36" t="s">
        <v>69</v>
      </c>
      <c r="P132" s="36" t="s">
        <v>69</v>
      </c>
      <c r="Q132" s="36" t="s">
        <v>69</v>
      </c>
      <c r="R132" s="36" t="s">
        <v>69</v>
      </c>
      <c r="S132" s="36" t="s">
        <v>69</v>
      </c>
      <c r="T132" s="36" t="s">
        <v>69</v>
      </c>
      <c r="U132" s="36" t="s">
        <v>69</v>
      </c>
      <c r="V132" s="36" t="s">
        <v>69</v>
      </c>
      <c r="W132" s="36" t="s">
        <v>69</v>
      </c>
      <c r="X132" s="36" t="s">
        <v>69</v>
      </c>
      <c r="Y132" s="36" t="s">
        <v>71</v>
      </c>
      <c r="Z132" s="36" t="s">
        <v>69</v>
      </c>
      <c r="AA132" s="36" t="s">
        <v>69</v>
      </c>
      <c r="AB132" s="36" t="s">
        <v>69</v>
      </c>
      <c r="AC132" s="36" t="s">
        <v>69</v>
      </c>
      <c r="AD132" s="36" t="s">
        <v>69</v>
      </c>
      <c r="AE132" s="36" t="s">
        <v>69</v>
      </c>
      <c r="AF132" s="36" t="s">
        <v>71</v>
      </c>
      <c r="AG132" s="36" t="s">
        <v>69</v>
      </c>
      <c r="AH132" s="36" t="s">
        <v>69</v>
      </c>
      <c r="AI132" s="36" t="s">
        <v>69</v>
      </c>
      <c r="AJ132" s="36" t="s">
        <v>69</v>
      </c>
      <c r="AK132" s="36" t="s">
        <v>71</v>
      </c>
      <c r="AL132" s="36" t="s">
        <v>71</v>
      </c>
      <c r="AM132" s="36" t="s">
        <v>69</v>
      </c>
      <c r="AN132" s="36" t="s">
        <v>69</v>
      </c>
      <c r="AO132" s="36" t="s">
        <v>69</v>
      </c>
      <c r="AP132" s="36" t="s">
        <v>71</v>
      </c>
      <c r="AQ132" s="36" t="s">
        <v>71</v>
      </c>
      <c r="AR132" s="36" t="s">
        <v>69</v>
      </c>
      <c r="AS132" s="36" t="s">
        <v>71</v>
      </c>
      <c r="AT132" s="36" t="s">
        <v>71</v>
      </c>
      <c r="AU132" s="36" t="s">
        <v>69</v>
      </c>
    </row>
    <row r="133" spans="1:66" s="38" customFormat="1" ht="12.5" x14ac:dyDescent="0.25">
      <c r="A133" s="35">
        <v>43619.581353796297</v>
      </c>
      <c r="B133" s="36" t="s">
        <v>696</v>
      </c>
      <c r="C133" s="36" t="s">
        <v>83</v>
      </c>
      <c r="D133" s="36" t="s">
        <v>697</v>
      </c>
      <c r="E133" s="36">
        <v>200600906</v>
      </c>
      <c r="F133" s="36" t="s">
        <v>698</v>
      </c>
      <c r="G133" s="37" t="s">
        <v>699</v>
      </c>
      <c r="H133" s="36" t="s">
        <v>167</v>
      </c>
      <c r="I133" s="36" t="s">
        <v>105</v>
      </c>
      <c r="J133" s="36" t="s">
        <v>105</v>
      </c>
      <c r="K133" s="36" t="s">
        <v>69</v>
      </c>
      <c r="L133" s="36" t="s">
        <v>105</v>
      </c>
      <c r="M133" s="36" t="s">
        <v>80</v>
      </c>
      <c r="N133" s="36" t="s">
        <v>80</v>
      </c>
      <c r="O133" s="36" t="s">
        <v>69</v>
      </c>
      <c r="P133" s="36" t="s">
        <v>80</v>
      </c>
      <c r="Q133" s="36" t="s">
        <v>80</v>
      </c>
      <c r="R133" s="36" t="s">
        <v>71</v>
      </c>
      <c r="S133" s="36" t="s">
        <v>69</v>
      </c>
      <c r="T133" s="36" t="s">
        <v>71</v>
      </c>
      <c r="U133" s="36" t="s">
        <v>80</v>
      </c>
      <c r="V133" s="36" t="s">
        <v>71</v>
      </c>
      <c r="W133" s="36" t="s">
        <v>69</v>
      </c>
      <c r="X133" s="36" t="s">
        <v>71</v>
      </c>
      <c r="Y133" s="36" t="s">
        <v>71</v>
      </c>
      <c r="Z133" s="36" t="s">
        <v>69</v>
      </c>
      <c r="AA133" s="36" t="s">
        <v>71</v>
      </c>
      <c r="AB133" s="36" t="s">
        <v>71</v>
      </c>
      <c r="AC133" s="36" t="s">
        <v>69</v>
      </c>
      <c r="AD133" s="36" t="s">
        <v>71</v>
      </c>
      <c r="AE133" s="36" t="s">
        <v>71</v>
      </c>
      <c r="AF133" s="36" t="s">
        <v>69</v>
      </c>
      <c r="AG133" s="36" t="s">
        <v>69</v>
      </c>
      <c r="AH133" s="36" t="s">
        <v>71</v>
      </c>
      <c r="AI133" s="36" t="s">
        <v>69</v>
      </c>
      <c r="AJ133" s="36" t="s">
        <v>69</v>
      </c>
      <c r="AK133" s="36" t="s">
        <v>71</v>
      </c>
      <c r="AL133" s="36" t="s">
        <v>69</v>
      </c>
      <c r="AM133" s="36" t="s">
        <v>69</v>
      </c>
      <c r="AN133" s="36" t="s">
        <v>71</v>
      </c>
      <c r="AO133" s="36" t="s">
        <v>69</v>
      </c>
      <c r="AP133" s="36" t="s">
        <v>71</v>
      </c>
      <c r="AQ133" s="36" t="s">
        <v>69</v>
      </c>
      <c r="AR133" s="36" t="s">
        <v>69</v>
      </c>
      <c r="AS133" s="36" t="s">
        <v>71</v>
      </c>
      <c r="AT133" s="36" t="s">
        <v>69</v>
      </c>
      <c r="AU133" s="36" t="s">
        <v>71</v>
      </c>
      <c r="BN133" s="36" t="s">
        <v>700</v>
      </c>
    </row>
    <row r="134" spans="1:66" s="38" customFormat="1" ht="12.5" x14ac:dyDescent="0.25">
      <c r="A134" s="35">
        <v>43618.681531747687</v>
      </c>
      <c r="B134" s="36" t="s">
        <v>701</v>
      </c>
      <c r="C134" s="36" t="s">
        <v>83</v>
      </c>
      <c r="D134" s="36" t="s">
        <v>702</v>
      </c>
      <c r="E134" s="36">
        <v>200600915</v>
      </c>
      <c r="F134" s="36" t="s">
        <v>703</v>
      </c>
      <c r="G134" s="36" t="s">
        <v>704</v>
      </c>
      <c r="H134" s="36" t="s">
        <v>167</v>
      </c>
      <c r="I134" s="36" t="s">
        <v>80</v>
      </c>
      <c r="J134" s="36" t="s">
        <v>80</v>
      </c>
      <c r="K134" s="36" t="s">
        <v>71</v>
      </c>
      <c r="L134" s="36" t="s">
        <v>80</v>
      </c>
      <c r="M134" s="36" t="s">
        <v>80</v>
      </c>
      <c r="N134" s="36" t="s">
        <v>80</v>
      </c>
      <c r="O134" s="36" t="s">
        <v>80</v>
      </c>
      <c r="P134" s="36" t="s">
        <v>80</v>
      </c>
      <c r="Q134" s="36" t="s">
        <v>71</v>
      </c>
      <c r="R134" s="36" t="s">
        <v>69</v>
      </c>
      <c r="S134" s="36" t="s">
        <v>69</v>
      </c>
      <c r="T134" s="36" t="s">
        <v>71</v>
      </c>
      <c r="U134" s="36" t="s">
        <v>80</v>
      </c>
      <c r="V134" s="36" t="s">
        <v>80</v>
      </c>
      <c r="W134" s="36" t="s">
        <v>105</v>
      </c>
      <c r="X134" s="36" t="s">
        <v>105</v>
      </c>
      <c r="Y134" s="36" t="s">
        <v>105</v>
      </c>
      <c r="Z134" s="36" t="s">
        <v>105</v>
      </c>
      <c r="AA134" s="36" t="s">
        <v>105</v>
      </c>
      <c r="AB134" s="36" t="s">
        <v>105</v>
      </c>
      <c r="AC134" s="36" t="s">
        <v>105</v>
      </c>
      <c r="AD134" s="36" t="s">
        <v>71</v>
      </c>
      <c r="AE134" s="36" t="s">
        <v>71</v>
      </c>
      <c r="AF134" s="36" t="s">
        <v>105</v>
      </c>
      <c r="AG134" s="36" t="s">
        <v>71</v>
      </c>
      <c r="AH134" s="36" t="s">
        <v>80</v>
      </c>
      <c r="AI134" s="36" t="s">
        <v>105</v>
      </c>
      <c r="AJ134" s="36" t="s">
        <v>71</v>
      </c>
      <c r="AK134" s="36" t="s">
        <v>71</v>
      </c>
      <c r="AL134" s="36" t="s">
        <v>80</v>
      </c>
      <c r="AM134" s="36" t="s">
        <v>69</v>
      </c>
      <c r="AN134" s="36" t="s">
        <v>71</v>
      </c>
      <c r="AO134" s="36" t="s">
        <v>80</v>
      </c>
      <c r="AP134" s="36" t="s">
        <v>71</v>
      </c>
      <c r="AQ134" s="36" t="s">
        <v>80</v>
      </c>
      <c r="AR134" s="36" t="s">
        <v>71</v>
      </c>
      <c r="AS134" s="36" t="s">
        <v>71</v>
      </c>
      <c r="AT134" s="36" t="s">
        <v>71</v>
      </c>
      <c r="AU134" s="36" t="s">
        <v>71</v>
      </c>
      <c r="BN134" s="36" t="s">
        <v>705</v>
      </c>
    </row>
    <row r="135" spans="1:66" s="38" customFormat="1" ht="12.5" x14ac:dyDescent="0.25">
      <c r="A135" s="35">
        <v>43619.454225648151</v>
      </c>
      <c r="B135" s="36" t="s">
        <v>706</v>
      </c>
      <c r="C135" s="36" t="s">
        <v>83</v>
      </c>
      <c r="D135" s="36" t="s">
        <v>707</v>
      </c>
      <c r="E135" s="36">
        <v>200600939</v>
      </c>
      <c r="F135" s="36" t="s">
        <v>708</v>
      </c>
      <c r="G135" s="36" t="s">
        <v>709</v>
      </c>
      <c r="H135" s="36" t="s">
        <v>167</v>
      </c>
      <c r="AV135" s="36" t="s">
        <v>69</v>
      </c>
      <c r="AW135" s="36" t="s">
        <v>69</v>
      </c>
      <c r="AX135" s="36" t="s">
        <v>69</v>
      </c>
      <c r="AY135" s="36" t="s">
        <v>69</v>
      </c>
      <c r="AZ135" s="36" t="s">
        <v>69</v>
      </c>
      <c r="BA135" s="36" t="s">
        <v>69</v>
      </c>
      <c r="BB135" s="36" t="s">
        <v>69</v>
      </c>
      <c r="BC135" s="36" t="s">
        <v>69</v>
      </c>
      <c r="BD135" s="36" t="s">
        <v>69</v>
      </c>
      <c r="BE135" s="36" t="s">
        <v>69</v>
      </c>
      <c r="BF135" s="36" t="s">
        <v>69</v>
      </c>
      <c r="BG135" s="36" t="s">
        <v>69</v>
      </c>
      <c r="BH135" s="36" t="s">
        <v>69</v>
      </c>
      <c r="BI135" s="36" t="s">
        <v>69</v>
      </c>
      <c r="BJ135" s="36" t="s">
        <v>69</v>
      </c>
      <c r="BK135" s="36" t="s">
        <v>69</v>
      </c>
      <c r="BL135" s="36" t="s">
        <v>69</v>
      </c>
      <c r="BM135" s="36" t="s">
        <v>69</v>
      </c>
      <c r="BN135" s="36" t="s">
        <v>710</v>
      </c>
    </row>
    <row r="136" spans="1:66" s="38" customFormat="1" ht="12.5" x14ac:dyDescent="0.25">
      <c r="A136" s="35">
        <v>43609.346656932874</v>
      </c>
      <c r="B136" s="36" t="s">
        <v>711</v>
      </c>
      <c r="C136" s="36" t="s">
        <v>93</v>
      </c>
      <c r="D136" s="36" t="s">
        <v>712</v>
      </c>
      <c r="E136" s="36">
        <v>200600012</v>
      </c>
      <c r="F136" s="36" t="s">
        <v>713</v>
      </c>
      <c r="G136" s="37" t="s">
        <v>714</v>
      </c>
      <c r="H136" s="36" t="s">
        <v>167</v>
      </c>
      <c r="AV136" s="36" t="s">
        <v>69</v>
      </c>
      <c r="AW136" s="36" t="s">
        <v>69</v>
      </c>
      <c r="AX136" s="36" t="s">
        <v>69</v>
      </c>
      <c r="AY136" s="36" t="s">
        <v>69</v>
      </c>
      <c r="AZ136" s="36" t="s">
        <v>69</v>
      </c>
      <c r="BA136" s="36" t="s">
        <v>69</v>
      </c>
      <c r="BB136" s="36" t="s">
        <v>69</v>
      </c>
      <c r="BC136" s="36" t="s">
        <v>69</v>
      </c>
      <c r="BD136" s="36" t="s">
        <v>69</v>
      </c>
      <c r="BE136" s="36" t="s">
        <v>69</v>
      </c>
      <c r="BF136" s="36" t="s">
        <v>69</v>
      </c>
      <c r="BG136" s="36" t="s">
        <v>69</v>
      </c>
      <c r="BH136" s="36" t="s">
        <v>69</v>
      </c>
      <c r="BI136" s="36" t="s">
        <v>69</v>
      </c>
      <c r="BJ136" s="36" t="s">
        <v>69</v>
      </c>
      <c r="BK136" s="36" t="s">
        <v>69</v>
      </c>
      <c r="BL136" s="36" t="s">
        <v>69</v>
      </c>
      <c r="BM136" s="36" t="s">
        <v>69</v>
      </c>
    </row>
    <row r="137" spans="1:66" s="38" customFormat="1" ht="12.5" x14ac:dyDescent="0.25">
      <c r="A137" s="35">
        <v>43615.32819266204</v>
      </c>
      <c r="B137" s="36" t="s">
        <v>92</v>
      </c>
      <c r="C137" s="36" t="s">
        <v>93</v>
      </c>
      <c r="D137" s="36" t="s">
        <v>94</v>
      </c>
      <c r="E137" s="36">
        <v>200601153</v>
      </c>
      <c r="F137" s="36" t="s">
        <v>715</v>
      </c>
      <c r="G137" s="36" t="s">
        <v>716</v>
      </c>
      <c r="H137" s="36" t="s">
        <v>167</v>
      </c>
      <c r="I137" s="36" t="s">
        <v>71</v>
      </c>
      <c r="J137" s="36" t="s">
        <v>71</v>
      </c>
      <c r="K137" s="36" t="s">
        <v>80</v>
      </c>
      <c r="L137" s="36" t="s">
        <v>69</v>
      </c>
      <c r="M137" s="36" t="s">
        <v>80</v>
      </c>
      <c r="N137" s="36" t="s">
        <v>105</v>
      </c>
      <c r="O137" s="36" t="s">
        <v>71</v>
      </c>
      <c r="P137" s="36" t="s">
        <v>80</v>
      </c>
      <c r="Q137" s="36" t="s">
        <v>69</v>
      </c>
      <c r="R137" s="36" t="s">
        <v>80</v>
      </c>
      <c r="S137" s="36" t="s">
        <v>71</v>
      </c>
      <c r="T137" s="36" t="s">
        <v>69</v>
      </c>
      <c r="U137" s="36" t="s">
        <v>69</v>
      </c>
      <c r="V137" s="36" t="s">
        <v>69</v>
      </c>
      <c r="W137" s="36" t="s">
        <v>69</v>
      </c>
      <c r="X137" s="36" t="s">
        <v>71</v>
      </c>
      <c r="Y137" s="36" t="s">
        <v>80</v>
      </c>
      <c r="Z137" s="36" t="s">
        <v>69</v>
      </c>
      <c r="AA137" s="36" t="s">
        <v>69</v>
      </c>
      <c r="AB137" s="36" t="s">
        <v>69</v>
      </c>
      <c r="AC137" s="36" t="s">
        <v>69</v>
      </c>
      <c r="AD137" s="36" t="s">
        <v>71</v>
      </c>
      <c r="AE137" s="36" t="s">
        <v>104</v>
      </c>
      <c r="AF137" s="36" t="s">
        <v>80</v>
      </c>
      <c r="AG137" s="36" t="s">
        <v>69</v>
      </c>
      <c r="AH137" s="36" t="s">
        <v>69</v>
      </c>
      <c r="AI137" s="36" t="s">
        <v>69</v>
      </c>
      <c r="AJ137" s="36" t="s">
        <v>69</v>
      </c>
      <c r="AK137" s="36" t="s">
        <v>69</v>
      </c>
      <c r="AL137" s="36" t="s">
        <v>69</v>
      </c>
      <c r="AM137" s="36" t="s">
        <v>69</v>
      </c>
      <c r="AN137" s="36" t="s">
        <v>71</v>
      </c>
      <c r="AO137" s="36" t="s">
        <v>69</v>
      </c>
      <c r="AP137" s="36" t="s">
        <v>71</v>
      </c>
      <c r="AQ137" s="36" t="s">
        <v>69</v>
      </c>
      <c r="AR137" s="36" t="s">
        <v>69</v>
      </c>
      <c r="AS137" s="36" t="s">
        <v>69</v>
      </c>
      <c r="AT137" s="36" t="s">
        <v>80</v>
      </c>
      <c r="AU137" s="36" t="s">
        <v>69</v>
      </c>
      <c r="AV137" s="36" t="s">
        <v>80</v>
      </c>
      <c r="AW137" s="36" t="s">
        <v>69</v>
      </c>
      <c r="AX137" s="36" t="s">
        <v>69</v>
      </c>
      <c r="AY137" s="36" t="s">
        <v>69</v>
      </c>
      <c r="AZ137" s="36" t="s">
        <v>69</v>
      </c>
      <c r="BA137" s="36" t="s">
        <v>71</v>
      </c>
      <c r="BB137" s="36" t="s">
        <v>69</v>
      </c>
      <c r="BC137" s="36" t="s">
        <v>80</v>
      </c>
      <c r="BD137" s="36" t="s">
        <v>69</v>
      </c>
      <c r="BE137" s="36" t="s">
        <v>69</v>
      </c>
      <c r="BF137" s="36" t="s">
        <v>69</v>
      </c>
      <c r="BG137" s="36" t="s">
        <v>69</v>
      </c>
      <c r="BH137" s="36" t="s">
        <v>69</v>
      </c>
      <c r="BI137" s="36" t="s">
        <v>69</v>
      </c>
      <c r="BJ137" s="36" t="s">
        <v>71</v>
      </c>
      <c r="BK137" s="36" t="s">
        <v>71</v>
      </c>
      <c r="BL137" s="36" t="s">
        <v>80</v>
      </c>
      <c r="BM137" s="36" t="s">
        <v>69</v>
      </c>
      <c r="BN137" s="36" t="s">
        <v>717</v>
      </c>
    </row>
    <row r="138" spans="1:66" s="38" customFormat="1" ht="12.5" x14ac:dyDescent="0.25">
      <c r="A138" s="35">
        <v>43616.356867569441</v>
      </c>
      <c r="B138" s="36" t="s">
        <v>718</v>
      </c>
      <c r="C138" s="36" t="s">
        <v>93</v>
      </c>
      <c r="D138" s="36" t="s">
        <v>719</v>
      </c>
      <c r="E138" s="36">
        <v>200600266</v>
      </c>
      <c r="F138" s="36" t="s">
        <v>720</v>
      </c>
      <c r="G138" s="37" t="s">
        <v>721</v>
      </c>
      <c r="H138" s="36" t="s">
        <v>167</v>
      </c>
      <c r="I138" s="36" t="s">
        <v>69</v>
      </c>
      <c r="J138" s="36" t="s">
        <v>69</v>
      </c>
      <c r="K138" s="36" t="s">
        <v>69</v>
      </c>
      <c r="L138" s="36" t="s">
        <v>69</v>
      </c>
      <c r="M138" s="36" t="s">
        <v>69</v>
      </c>
      <c r="N138" s="36" t="s">
        <v>69</v>
      </c>
      <c r="O138" s="36" t="s">
        <v>69</v>
      </c>
      <c r="P138" s="36" t="s">
        <v>69</v>
      </c>
      <c r="Q138" s="36" t="s">
        <v>69</v>
      </c>
      <c r="R138" s="36" t="s">
        <v>69</v>
      </c>
      <c r="S138" s="36" t="s">
        <v>69</v>
      </c>
      <c r="T138" s="36" t="s">
        <v>69</v>
      </c>
      <c r="U138" s="36" t="s">
        <v>71</v>
      </c>
      <c r="V138" s="36" t="s">
        <v>71</v>
      </c>
      <c r="W138" s="36" t="s">
        <v>69</v>
      </c>
      <c r="X138" s="36" t="s">
        <v>69</v>
      </c>
      <c r="Y138" s="36" t="s">
        <v>69</v>
      </c>
      <c r="Z138" s="36" t="s">
        <v>69</v>
      </c>
      <c r="AA138" s="36" t="s">
        <v>69</v>
      </c>
      <c r="AB138" s="36" t="s">
        <v>69</v>
      </c>
      <c r="AC138" s="36" t="s">
        <v>69</v>
      </c>
      <c r="AD138" s="36" t="s">
        <v>69</v>
      </c>
      <c r="AE138" s="36" t="s">
        <v>69</v>
      </c>
      <c r="AF138" s="36" t="s">
        <v>69</v>
      </c>
      <c r="AG138" s="36" t="s">
        <v>69</v>
      </c>
      <c r="AH138" s="36" t="s">
        <v>69</v>
      </c>
      <c r="AI138" s="36" t="s">
        <v>69</v>
      </c>
      <c r="AJ138" s="36" t="s">
        <v>69</v>
      </c>
      <c r="AK138" s="36" t="s">
        <v>69</v>
      </c>
      <c r="AL138" s="36" t="s">
        <v>69</v>
      </c>
      <c r="AM138" s="36" t="s">
        <v>69</v>
      </c>
      <c r="AN138" s="36" t="s">
        <v>69</v>
      </c>
      <c r="AO138" s="36" t="s">
        <v>69</v>
      </c>
      <c r="AP138" s="36" t="s">
        <v>69</v>
      </c>
      <c r="AQ138" s="36" t="s">
        <v>69</v>
      </c>
      <c r="AR138" s="36" t="s">
        <v>71</v>
      </c>
      <c r="AS138" s="36" t="s">
        <v>69</v>
      </c>
      <c r="AT138" s="36" t="s">
        <v>69</v>
      </c>
      <c r="AU138" s="36" t="s">
        <v>69</v>
      </c>
      <c r="AV138" s="36" t="s">
        <v>69</v>
      </c>
      <c r="AW138" s="36" t="s">
        <v>69</v>
      </c>
      <c r="AX138" s="36" t="s">
        <v>69</v>
      </c>
      <c r="AY138" s="36" t="s">
        <v>69</v>
      </c>
      <c r="AZ138" s="36" t="s">
        <v>69</v>
      </c>
      <c r="BA138" s="36" t="s">
        <v>69</v>
      </c>
      <c r="BB138" s="36" t="s">
        <v>69</v>
      </c>
      <c r="BC138" s="36" t="s">
        <v>69</v>
      </c>
      <c r="BD138" s="36" t="s">
        <v>69</v>
      </c>
      <c r="BE138" s="36" t="s">
        <v>69</v>
      </c>
      <c r="BF138" s="36" t="s">
        <v>69</v>
      </c>
      <c r="BG138" s="36" t="s">
        <v>69</v>
      </c>
      <c r="BH138" s="36" t="s">
        <v>69</v>
      </c>
      <c r="BI138" s="36" t="s">
        <v>69</v>
      </c>
      <c r="BJ138" s="36" t="s">
        <v>69</v>
      </c>
      <c r="BK138" s="36" t="s">
        <v>69</v>
      </c>
      <c r="BL138" s="36" t="s">
        <v>69</v>
      </c>
      <c r="BM138" s="36" t="s">
        <v>69</v>
      </c>
      <c r="BN138" s="36" t="s">
        <v>722</v>
      </c>
    </row>
    <row r="139" spans="1:66" s="38" customFormat="1" ht="12.5" x14ac:dyDescent="0.25">
      <c r="A139" s="35">
        <v>43620.397031111112</v>
      </c>
      <c r="B139" s="36" t="s">
        <v>723</v>
      </c>
      <c r="C139" s="36" t="s">
        <v>93</v>
      </c>
      <c r="D139" s="36" t="s">
        <v>724</v>
      </c>
      <c r="E139" s="36">
        <v>200600030</v>
      </c>
      <c r="F139" s="36" t="s">
        <v>725</v>
      </c>
      <c r="G139" s="36" t="s">
        <v>726</v>
      </c>
      <c r="H139" s="36" t="s">
        <v>167</v>
      </c>
      <c r="I139" s="36" t="s">
        <v>69</v>
      </c>
      <c r="J139" s="36" t="s">
        <v>69</v>
      </c>
      <c r="K139" s="36" t="s">
        <v>69</v>
      </c>
      <c r="L139" s="36" t="s">
        <v>69</v>
      </c>
      <c r="M139" s="36" t="s">
        <v>69</v>
      </c>
      <c r="N139" s="36" t="s">
        <v>69</v>
      </c>
      <c r="O139" s="36" t="s">
        <v>69</v>
      </c>
      <c r="P139" s="36" t="s">
        <v>69</v>
      </c>
      <c r="Q139" s="36" t="s">
        <v>69</v>
      </c>
      <c r="R139" s="36" t="s">
        <v>69</v>
      </c>
      <c r="S139" s="36" t="s">
        <v>69</v>
      </c>
      <c r="T139" s="36" t="s">
        <v>69</v>
      </c>
      <c r="U139" s="36" t="s">
        <v>71</v>
      </c>
      <c r="V139" s="36" t="s">
        <v>71</v>
      </c>
      <c r="W139" s="36" t="s">
        <v>71</v>
      </c>
      <c r="X139" s="36" t="s">
        <v>69</v>
      </c>
      <c r="Y139" s="36" t="s">
        <v>69</v>
      </c>
      <c r="Z139" s="36" t="s">
        <v>69</v>
      </c>
      <c r="AA139" s="36" t="s">
        <v>71</v>
      </c>
      <c r="AB139" s="36" t="s">
        <v>71</v>
      </c>
      <c r="AC139" s="36" t="s">
        <v>71</v>
      </c>
      <c r="AD139" s="36" t="s">
        <v>69</v>
      </c>
      <c r="AE139" s="36" t="s">
        <v>69</v>
      </c>
      <c r="AF139" s="36" t="s">
        <v>69</v>
      </c>
      <c r="AG139" s="36" t="s">
        <v>71</v>
      </c>
      <c r="AH139" s="36" t="s">
        <v>71</v>
      </c>
      <c r="AI139" s="36" t="s">
        <v>71</v>
      </c>
      <c r="AJ139" s="36" t="s">
        <v>69</v>
      </c>
      <c r="AK139" s="36" t="s">
        <v>69</v>
      </c>
      <c r="AL139" s="36" t="s">
        <v>69</v>
      </c>
      <c r="AM139" s="36" t="s">
        <v>71</v>
      </c>
      <c r="AN139" s="36" t="s">
        <v>71</v>
      </c>
      <c r="AO139" s="36" t="s">
        <v>69</v>
      </c>
      <c r="AP139" s="36" t="s">
        <v>69</v>
      </c>
      <c r="AQ139" s="36" t="s">
        <v>69</v>
      </c>
      <c r="AR139" s="36" t="s">
        <v>69</v>
      </c>
      <c r="AS139" s="36" t="s">
        <v>69</v>
      </c>
      <c r="AT139" s="36" t="s">
        <v>69</v>
      </c>
      <c r="AU139" s="36" t="s">
        <v>69</v>
      </c>
    </row>
    <row r="140" spans="1:66" s="38" customFormat="1" ht="12.5" x14ac:dyDescent="0.25">
      <c r="A140" s="35">
        <v>43619.499850636574</v>
      </c>
      <c r="B140" s="36" t="s">
        <v>727</v>
      </c>
      <c r="C140" s="36" t="s">
        <v>93</v>
      </c>
      <c r="D140" s="36" t="s">
        <v>728</v>
      </c>
      <c r="E140" s="36">
        <v>200400049</v>
      </c>
      <c r="F140" s="36" t="s">
        <v>729</v>
      </c>
      <c r="G140" s="37" t="s">
        <v>730</v>
      </c>
      <c r="H140" s="36" t="s">
        <v>167</v>
      </c>
      <c r="I140" s="36" t="s">
        <v>69</v>
      </c>
      <c r="J140" s="36" t="s">
        <v>69</v>
      </c>
      <c r="K140" s="36" t="s">
        <v>69</v>
      </c>
      <c r="L140" s="36" t="s">
        <v>69</v>
      </c>
      <c r="M140" s="36" t="s">
        <v>69</v>
      </c>
      <c r="N140" s="36" t="s">
        <v>69</v>
      </c>
      <c r="O140" s="36" t="s">
        <v>69</v>
      </c>
      <c r="P140" s="36" t="s">
        <v>69</v>
      </c>
      <c r="Q140" s="36" t="s">
        <v>69</v>
      </c>
      <c r="R140" s="36" t="s">
        <v>69</v>
      </c>
      <c r="S140" s="36" t="s">
        <v>69</v>
      </c>
      <c r="T140" s="36" t="s">
        <v>69</v>
      </c>
      <c r="U140" s="36" t="s">
        <v>69</v>
      </c>
      <c r="V140" s="36" t="s">
        <v>69</v>
      </c>
      <c r="W140" s="36" t="s">
        <v>69</v>
      </c>
      <c r="X140" s="36" t="s">
        <v>69</v>
      </c>
      <c r="Y140" s="36" t="s">
        <v>71</v>
      </c>
      <c r="Z140" s="36" t="s">
        <v>69</v>
      </c>
      <c r="AA140" s="36" t="s">
        <v>69</v>
      </c>
      <c r="AB140" s="36" t="s">
        <v>69</v>
      </c>
      <c r="AC140" s="36" t="s">
        <v>69</v>
      </c>
      <c r="AD140" s="36" t="s">
        <v>69</v>
      </c>
      <c r="AE140" s="36" t="s">
        <v>69</v>
      </c>
      <c r="AF140" s="36" t="s">
        <v>69</v>
      </c>
      <c r="AG140" s="36" t="s">
        <v>69</v>
      </c>
      <c r="AH140" s="36" t="s">
        <v>69</v>
      </c>
      <c r="AI140" s="36" t="s">
        <v>69</v>
      </c>
      <c r="AJ140" s="36" t="s">
        <v>69</v>
      </c>
      <c r="AK140" s="36" t="s">
        <v>69</v>
      </c>
      <c r="AL140" s="36" t="s">
        <v>69</v>
      </c>
      <c r="AM140" s="36" t="s">
        <v>69</v>
      </c>
      <c r="AN140" s="36" t="s">
        <v>69</v>
      </c>
      <c r="AP140" s="36" t="s">
        <v>69</v>
      </c>
      <c r="AQ140" s="36" t="s">
        <v>69</v>
      </c>
      <c r="AR140" s="36" t="s">
        <v>69</v>
      </c>
      <c r="AS140" s="36" t="s">
        <v>69</v>
      </c>
      <c r="AT140" s="36" t="s">
        <v>69</v>
      </c>
      <c r="AU140" s="36" t="s">
        <v>69</v>
      </c>
    </row>
    <row r="141" spans="1:66" s="38" customFormat="1" ht="12.5" x14ac:dyDescent="0.25">
      <c r="A141" s="35">
        <v>43621.467819976853</v>
      </c>
      <c r="B141" s="36" t="s">
        <v>131</v>
      </c>
      <c r="C141" s="36" t="s">
        <v>93</v>
      </c>
      <c r="D141" s="36" t="s">
        <v>132</v>
      </c>
      <c r="E141" s="36">
        <v>20060078</v>
      </c>
      <c r="F141" s="36" t="s">
        <v>133</v>
      </c>
      <c r="G141" s="37" t="s">
        <v>731</v>
      </c>
      <c r="H141" s="36" t="s">
        <v>167</v>
      </c>
      <c r="AV141" s="36" t="s">
        <v>69</v>
      </c>
      <c r="AW141" s="36" t="s">
        <v>69</v>
      </c>
      <c r="AX141" s="36" t="s">
        <v>69</v>
      </c>
      <c r="AY141" s="36" t="s">
        <v>69</v>
      </c>
      <c r="AZ141" s="36" t="s">
        <v>69</v>
      </c>
      <c r="BA141" s="36" t="s">
        <v>69</v>
      </c>
      <c r="BB141" s="36" t="s">
        <v>69</v>
      </c>
      <c r="BC141" s="36" t="s">
        <v>69</v>
      </c>
      <c r="BD141" s="36" t="s">
        <v>69</v>
      </c>
      <c r="BE141" s="36" t="s">
        <v>69</v>
      </c>
      <c r="BF141" s="36" t="s">
        <v>69</v>
      </c>
      <c r="BG141" s="36" t="s">
        <v>69</v>
      </c>
      <c r="BH141" s="36" t="s">
        <v>69</v>
      </c>
      <c r="BI141" s="36" t="s">
        <v>69</v>
      </c>
      <c r="BJ141" s="36" t="s">
        <v>69</v>
      </c>
      <c r="BK141" s="36" t="s">
        <v>69</v>
      </c>
      <c r="BL141" s="36" t="s">
        <v>69</v>
      </c>
      <c r="BM141" s="36" t="s">
        <v>69</v>
      </c>
    </row>
    <row r="142" spans="1:66" s="38" customFormat="1" ht="12.5" x14ac:dyDescent="0.25">
      <c r="A142" s="35">
        <v>43620.583017962963</v>
      </c>
      <c r="B142" s="36" t="s">
        <v>732</v>
      </c>
      <c r="C142" s="36" t="s">
        <v>93</v>
      </c>
      <c r="D142" s="36" t="s">
        <v>733</v>
      </c>
      <c r="E142" s="36">
        <v>200600164</v>
      </c>
      <c r="F142" s="36" t="s">
        <v>734</v>
      </c>
      <c r="G142" s="37" t="s">
        <v>735</v>
      </c>
      <c r="H142" s="36" t="s">
        <v>167</v>
      </c>
      <c r="I142" s="36" t="s">
        <v>69</v>
      </c>
      <c r="J142" s="36" t="s">
        <v>69</v>
      </c>
      <c r="K142" s="36" t="s">
        <v>69</v>
      </c>
      <c r="L142" s="36" t="s">
        <v>69</v>
      </c>
      <c r="M142" s="36" t="s">
        <v>69</v>
      </c>
      <c r="N142" s="36" t="s">
        <v>69</v>
      </c>
      <c r="O142" s="36" t="s">
        <v>69</v>
      </c>
      <c r="P142" s="36" t="s">
        <v>69</v>
      </c>
      <c r="Q142" s="36" t="s">
        <v>69</v>
      </c>
      <c r="R142" s="36" t="s">
        <v>69</v>
      </c>
      <c r="S142" s="36" t="s">
        <v>69</v>
      </c>
      <c r="T142" s="36" t="s">
        <v>69</v>
      </c>
      <c r="U142" s="36" t="s">
        <v>69</v>
      </c>
      <c r="V142" s="36" t="s">
        <v>69</v>
      </c>
      <c r="W142" s="36" t="s">
        <v>69</v>
      </c>
      <c r="X142" s="36" t="s">
        <v>69</v>
      </c>
      <c r="Y142" s="36" t="s">
        <v>71</v>
      </c>
      <c r="Z142" s="36" t="s">
        <v>71</v>
      </c>
      <c r="AA142" s="36" t="s">
        <v>69</v>
      </c>
      <c r="AB142" s="36" t="s">
        <v>69</v>
      </c>
      <c r="AC142" s="36" t="s">
        <v>69</v>
      </c>
      <c r="AD142" s="36" t="s">
        <v>69</v>
      </c>
      <c r="AE142" s="36" t="s">
        <v>71</v>
      </c>
      <c r="AF142" s="36" t="s">
        <v>71</v>
      </c>
      <c r="AG142" s="36" t="s">
        <v>69</v>
      </c>
      <c r="AH142" s="36" t="s">
        <v>69</v>
      </c>
      <c r="AI142" s="36" t="s">
        <v>69</v>
      </c>
      <c r="AJ142" s="36" t="s">
        <v>71</v>
      </c>
      <c r="AK142" s="36" t="s">
        <v>71</v>
      </c>
      <c r="AL142" s="36" t="s">
        <v>71</v>
      </c>
      <c r="AM142" s="36" t="s">
        <v>69</v>
      </c>
      <c r="AN142" s="36" t="s">
        <v>71</v>
      </c>
      <c r="AO142" s="36" t="s">
        <v>71</v>
      </c>
      <c r="AP142" s="36" t="s">
        <v>71</v>
      </c>
      <c r="AQ142" s="36" t="s">
        <v>69</v>
      </c>
      <c r="AR142" s="36" t="s">
        <v>69</v>
      </c>
      <c r="AS142" s="36" t="s">
        <v>69</v>
      </c>
      <c r="AT142" s="36" t="s">
        <v>71</v>
      </c>
      <c r="AU142" s="36" t="s">
        <v>71</v>
      </c>
    </row>
    <row r="143" spans="1:66" s="38" customFormat="1" ht="12.5" x14ac:dyDescent="0.25">
      <c r="A143" s="35">
        <v>43619.566379791664</v>
      </c>
      <c r="B143" s="36" t="s">
        <v>736</v>
      </c>
      <c r="C143" s="36" t="s">
        <v>93</v>
      </c>
      <c r="D143" s="36" t="s">
        <v>737</v>
      </c>
      <c r="E143" s="36">
        <v>200500235</v>
      </c>
      <c r="F143" s="36" t="s">
        <v>738</v>
      </c>
      <c r="G143" s="37" t="s">
        <v>739</v>
      </c>
      <c r="H143" s="36" t="s">
        <v>167</v>
      </c>
      <c r="I143" s="36" t="s">
        <v>80</v>
      </c>
      <c r="J143" s="36" t="s">
        <v>80</v>
      </c>
      <c r="K143" s="36" t="s">
        <v>71</v>
      </c>
      <c r="L143" s="36" t="s">
        <v>71</v>
      </c>
      <c r="M143" s="36" t="s">
        <v>71</v>
      </c>
      <c r="N143" s="36" t="s">
        <v>105</v>
      </c>
      <c r="O143" s="36" t="s">
        <v>69</v>
      </c>
      <c r="P143" s="36" t="s">
        <v>80</v>
      </c>
      <c r="Q143" s="36" t="s">
        <v>104</v>
      </c>
      <c r="R143" s="36" t="s">
        <v>105</v>
      </c>
      <c r="S143" s="36" t="s">
        <v>69</v>
      </c>
      <c r="T143" s="36" t="s">
        <v>104</v>
      </c>
      <c r="U143" s="36" t="s">
        <v>80</v>
      </c>
      <c r="V143" s="36" t="s">
        <v>71</v>
      </c>
      <c r="W143" s="36" t="s">
        <v>71</v>
      </c>
      <c r="X143" s="36" t="s">
        <v>80</v>
      </c>
      <c r="Y143" s="36" t="s">
        <v>69</v>
      </c>
      <c r="Z143" s="36" t="s">
        <v>71</v>
      </c>
      <c r="AA143" s="36" t="s">
        <v>71</v>
      </c>
      <c r="AB143" s="36" t="s">
        <v>71</v>
      </c>
      <c r="AC143" s="36" t="s">
        <v>69</v>
      </c>
      <c r="AD143" s="36" t="s">
        <v>71</v>
      </c>
      <c r="AE143" s="36" t="s">
        <v>69</v>
      </c>
      <c r="AF143" s="36" t="s">
        <v>69</v>
      </c>
      <c r="AG143" s="36" t="s">
        <v>80</v>
      </c>
      <c r="AH143" s="36" t="s">
        <v>71</v>
      </c>
      <c r="AI143" s="36" t="s">
        <v>71</v>
      </c>
      <c r="AJ143" s="36" t="s">
        <v>80</v>
      </c>
      <c r="AK143" s="36" t="s">
        <v>69</v>
      </c>
      <c r="AL143" s="36" t="s">
        <v>80</v>
      </c>
      <c r="AM143" s="36" t="s">
        <v>71</v>
      </c>
      <c r="AN143" s="36" t="s">
        <v>71</v>
      </c>
      <c r="AO143" s="36" t="s">
        <v>80</v>
      </c>
      <c r="AP143" s="36" t="s">
        <v>69</v>
      </c>
      <c r="AQ143" s="36" t="s">
        <v>69</v>
      </c>
      <c r="AR143" s="36" t="s">
        <v>71</v>
      </c>
      <c r="AS143" s="36" t="s">
        <v>80</v>
      </c>
      <c r="AT143" s="36" t="s">
        <v>80</v>
      </c>
      <c r="AU143" s="36" t="s">
        <v>71</v>
      </c>
      <c r="AV143" s="36" t="s">
        <v>71</v>
      </c>
      <c r="AW143" s="36" t="s">
        <v>69</v>
      </c>
      <c r="AX143" s="36" t="s">
        <v>80</v>
      </c>
      <c r="AY143" s="36" t="s">
        <v>69</v>
      </c>
      <c r="AZ143" s="36" t="s">
        <v>69</v>
      </c>
      <c r="BA143" s="36" t="s">
        <v>80</v>
      </c>
      <c r="BB143" s="36" t="s">
        <v>71</v>
      </c>
      <c r="BC143" s="36" t="s">
        <v>69</v>
      </c>
      <c r="BD143" s="36" t="s">
        <v>71</v>
      </c>
      <c r="BE143" s="36" t="s">
        <v>69</v>
      </c>
      <c r="BF143" s="36" t="s">
        <v>69</v>
      </c>
      <c r="BG143" s="36" t="s">
        <v>71</v>
      </c>
      <c r="BH143" s="36" t="s">
        <v>71</v>
      </c>
      <c r="BI143" s="36" t="s">
        <v>69</v>
      </c>
      <c r="BJ143" s="36" t="s">
        <v>80</v>
      </c>
      <c r="BK143" s="36" t="s">
        <v>69</v>
      </c>
      <c r="BL143" s="36" t="s">
        <v>71</v>
      </c>
      <c r="BM143" s="36" t="s">
        <v>69</v>
      </c>
    </row>
    <row r="144" spans="1:66" s="38" customFormat="1" ht="12.5" x14ac:dyDescent="0.25">
      <c r="A144" s="35">
        <v>43620.47735587963</v>
      </c>
      <c r="B144" s="36" t="s">
        <v>740</v>
      </c>
      <c r="C144" s="36" t="s">
        <v>93</v>
      </c>
      <c r="D144" s="36" t="s">
        <v>741</v>
      </c>
      <c r="E144" s="36">
        <v>200600223</v>
      </c>
      <c r="F144" s="36" t="s">
        <v>742</v>
      </c>
      <c r="G144" s="37" t="s">
        <v>743</v>
      </c>
      <c r="H144" s="36" t="s">
        <v>167</v>
      </c>
      <c r="I144" s="36" t="s">
        <v>69</v>
      </c>
      <c r="J144" s="36" t="s">
        <v>69</v>
      </c>
      <c r="K144" s="36" t="s">
        <v>69</v>
      </c>
      <c r="L144" s="36" t="s">
        <v>69</v>
      </c>
      <c r="M144" s="36" t="s">
        <v>69</v>
      </c>
      <c r="N144" s="36" t="s">
        <v>69</v>
      </c>
      <c r="O144" s="36" t="s">
        <v>69</v>
      </c>
      <c r="P144" s="36" t="s">
        <v>69</v>
      </c>
      <c r="Q144" s="36" t="s">
        <v>69</v>
      </c>
      <c r="R144" s="36" t="s">
        <v>69</v>
      </c>
      <c r="S144" s="36" t="s">
        <v>69</v>
      </c>
      <c r="T144" s="36" t="s">
        <v>69</v>
      </c>
      <c r="U144" s="36" t="s">
        <v>71</v>
      </c>
      <c r="V144" s="36" t="s">
        <v>71</v>
      </c>
      <c r="W144" s="36" t="s">
        <v>71</v>
      </c>
      <c r="X144" s="36" t="s">
        <v>71</v>
      </c>
      <c r="Y144" s="36" t="s">
        <v>71</v>
      </c>
      <c r="AA144" s="36" t="s">
        <v>71</v>
      </c>
      <c r="AB144" s="36" t="s">
        <v>71</v>
      </c>
      <c r="AC144" s="36" t="s">
        <v>71</v>
      </c>
      <c r="AD144" s="36" t="s">
        <v>71</v>
      </c>
      <c r="AE144" s="36" t="s">
        <v>71</v>
      </c>
      <c r="AF144" s="36" t="s">
        <v>71</v>
      </c>
      <c r="AG144" s="36" t="s">
        <v>71</v>
      </c>
      <c r="AH144" s="36" t="s">
        <v>71</v>
      </c>
      <c r="AI144" s="36" t="s">
        <v>71</v>
      </c>
      <c r="AJ144" s="36" t="s">
        <v>71</v>
      </c>
      <c r="AK144" s="36" t="s">
        <v>71</v>
      </c>
      <c r="AL144" s="36" t="s">
        <v>71</v>
      </c>
      <c r="AM144" s="36" t="s">
        <v>71</v>
      </c>
      <c r="AN144" s="36" t="s">
        <v>71</v>
      </c>
      <c r="AO144" s="36" t="s">
        <v>71</v>
      </c>
      <c r="AP144" s="36" t="s">
        <v>71</v>
      </c>
      <c r="AQ144" s="36" t="s">
        <v>71</v>
      </c>
      <c r="AR144" s="36" t="s">
        <v>71</v>
      </c>
      <c r="AS144" s="36" t="s">
        <v>71</v>
      </c>
      <c r="AT144" s="36" t="s">
        <v>71</v>
      </c>
      <c r="AU144" s="36" t="s">
        <v>71</v>
      </c>
      <c r="AV144" s="36" t="s">
        <v>71</v>
      </c>
      <c r="AW144" s="36" t="s">
        <v>71</v>
      </c>
      <c r="AX144" s="36" t="s">
        <v>71</v>
      </c>
      <c r="AY144" s="36" t="s">
        <v>71</v>
      </c>
      <c r="AZ144" s="36" t="s">
        <v>71</v>
      </c>
      <c r="BA144" s="36" t="s">
        <v>71</v>
      </c>
      <c r="BB144" s="36" t="s">
        <v>71</v>
      </c>
      <c r="BC144" s="36" t="s">
        <v>71</v>
      </c>
      <c r="BD144" s="36" t="s">
        <v>71</v>
      </c>
      <c r="BE144" s="36" t="s">
        <v>71</v>
      </c>
      <c r="BF144" s="36" t="s">
        <v>71</v>
      </c>
      <c r="BG144" s="36" t="s">
        <v>71</v>
      </c>
      <c r="BH144" s="36" t="s">
        <v>71</v>
      </c>
      <c r="BI144" s="36" t="s">
        <v>71</v>
      </c>
      <c r="BJ144" s="36" t="s">
        <v>71</v>
      </c>
      <c r="BK144" s="36" t="s">
        <v>71</v>
      </c>
      <c r="BL144" s="36" t="s">
        <v>71</v>
      </c>
      <c r="BM144" s="36" t="s">
        <v>71</v>
      </c>
      <c r="BN144" s="36" t="s">
        <v>744</v>
      </c>
    </row>
    <row r="145" spans="1:66" s="38" customFormat="1" ht="12.5" x14ac:dyDescent="0.25">
      <c r="A145" s="35">
        <v>43619.34378505787</v>
      </c>
      <c r="B145" s="36" t="s">
        <v>745</v>
      </c>
      <c r="C145" s="36" t="s">
        <v>93</v>
      </c>
      <c r="D145" s="36" t="s">
        <v>746</v>
      </c>
      <c r="E145" s="36">
        <v>200600985</v>
      </c>
      <c r="F145" s="36" t="s">
        <v>747</v>
      </c>
      <c r="G145" s="37" t="s">
        <v>748</v>
      </c>
      <c r="H145" s="36" t="s">
        <v>167</v>
      </c>
      <c r="I145" s="36" t="s">
        <v>69</v>
      </c>
      <c r="J145" s="36" t="s">
        <v>69</v>
      </c>
      <c r="K145" s="36" t="s">
        <v>69</v>
      </c>
      <c r="L145" s="36" t="s">
        <v>69</v>
      </c>
      <c r="M145" s="36" t="s">
        <v>69</v>
      </c>
      <c r="N145" s="36" t="s">
        <v>69</v>
      </c>
      <c r="O145" s="36" t="s">
        <v>69</v>
      </c>
      <c r="P145" s="36" t="s">
        <v>69</v>
      </c>
      <c r="Q145" s="36" t="s">
        <v>69</v>
      </c>
      <c r="R145" s="36" t="s">
        <v>69</v>
      </c>
      <c r="S145" s="36" t="s">
        <v>69</v>
      </c>
      <c r="T145" s="36" t="s">
        <v>69</v>
      </c>
      <c r="U145" s="36" t="s">
        <v>69</v>
      </c>
      <c r="V145" s="36" t="s">
        <v>69</v>
      </c>
      <c r="W145" s="36" t="s">
        <v>69</v>
      </c>
      <c r="X145" s="36" t="s">
        <v>69</v>
      </c>
      <c r="Y145" s="36" t="s">
        <v>69</v>
      </c>
      <c r="Z145" s="36" t="s">
        <v>69</v>
      </c>
      <c r="AA145" s="36" t="s">
        <v>69</v>
      </c>
      <c r="AB145" s="36" t="s">
        <v>69</v>
      </c>
      <c r="AC145" s="36" t="s">
        <v>69</v>
      </c>
      <c r="AD145" s="36" t="s">
        <v>69</v>
      </c>
      <c r="AE145" s="36" t="s">
        <v>69</v>
      </c>
      <c r="AF145" s="36" t="s">
        <v>69</v>
      </c>
      <c r="AG145" s="36" t="s">
        <v>69</v>
      </c>
      <c r="AH145" s="36" t="s">
        <v>69</v>
      </c>
      <c r="AI145" s="36" t="s">
        <v>69</v>
      </c>
      <c r="AJ145" s="36" t="s">
        <v>69</v>
      </c>
      <c r="AK145" s="36" t="s">
        <v>69</v>
      </c>
      <c r="AL145" s="36" t="s">
        <v>69</v>
      </c>
      <c r="AM145" s="36" t="s">
        <v>69</v>
      </c>
      <c r="AN145" s="36" t="s">
        <v>69</v>
      </c>
      <c r="AO145" s="36" t="s">
        <v>69</v>
      </c>
      <c r="AP145" s="36" t="s">
        <v>69</v>
      </c>
      <c r="AQ145" s="36" t="s">
        <v>69</v>
      </c>
      <c r="AR145" s="36" t="s">
        <v>69</v>
      </c>
      <c r="AS145" s="36" t="s">
        <v>69</v>
      </c>
      <c r="AT145" s="36" t="s">
        <v>69</v>
      </c>
      <c r="AU145" s="36" t="s">
        <v>69</v>
      </c>
      <c r="AV145" s="36" t="s">
        <v>69</v>
      </c>
      <c r="AW145" s="36" t="s">
        <v>69</v>
      </c>
      <c r="AX145" s="36" t="s">
        <v>69</v>
      </c>
      <c r="AY145" s="36" t="s">
        <v>69</v>
      </c>
      <c r="AZ145" s="36" t="s">
        <v>69</v>
      </c>
      <c r="BA145" s="36" t="s">
        <v>69</v>
      </c>
      <c r="BB145" s="36" t="s">
        <v>69</v>
      </c>
      <c r="BC145" s="36" t="s">
        <v>69</v>
      </c>
      <c r="BD145" s="36" t="s">
        <v>69</v>
      </c>
      <c r="BE145" s="36" t="s">
        <v>69</v>
      </c>
      <c r="BF145" s="36" t="s">
        <v>69</v>
      </c>
      <c r="BG145" s="36" t="s">
        <v>69</v>
      </c>
      <c r="BH145" s="36" t="s">
        <v>69</v>
      </c>
      <c r="BI145" s="36" t="s">
        <v>69</v>
      </c>
      <c r="BJ145" s="36" t="s">
        <v>69</v>
      </c>
      <c r="BK145" s="36" t="s">
        <v>69</v>
      </c>
      <c r="BL145" s="36" t="s">
        <v>69</v>
      </c>
      <c r="BM145" s="36" t="s">
        <v>69</v>
      </c>
    </row>
    <row r="146" spans="1:66" s="38" customFormat="1" ht="12.5" x14ac:dyDescent="0.25">
      <c r="A146" s="35">
        <v>43616.36974775463</v>
      </c>
      <c r="B146" s="36" t="s">
        <v>749</v>
      </c>
      <c r="C146" s="36" t="s">
        <v>93</v>
      </c>
      <c r="D146" s="36" t="s">
        <v>750</v>
      </c>
      <c r="E146" s="36">
        <v>200500487</v>
      </c>
      <c r="F146" s="36" t="s">
        <v>751</v>
      </c>
      <c r="G146" s="37" t="s">
        <v>752</v>
      </c>
      <c r="H146" s="36" t="s">
        <v>167</v>
      </c>
      <c r="AV146" s="36" t="s">
        <v>69</v>
      </c>
      <c r="AW146" s="36" t="s">
        <v>69</v>
      </c>
      <c r="AX146" s="36" t="s">
        <v>71</v>
      </c>
      <c r="AY146" s="36" t="s">
        <v>69</v>
      </c>
      <c r="AZ146" s="36" t="s">
        <v>69</v>
      </c>
      <c r="BA146" s="36" t="s">
        <v>71</v>
      </c>
      <c r="BB146" s="36" t="s">
        <v>69</v>
      </c>
      <c r="BC146" s="36" t="s">
        <v>69</v>
      </c>
      <c r="BD146" s="36" t="s">
        <v>69</v>
      </c>
      <c r="BE146" s="36" t="s">
        <v>69</v>
      </c>
      <c r="BF146" s="36" t="s">
        <v>69</v>
      </c>
      <c r="BG146" s="36" t="s">
        <v>71</v>
      </c>
      <c r="BH146" s="36" t="s">
        <v>69</v>
      </c>
      <c r="BI146" s="36" t="s">
        <v>69</v>
      </c>
      <c r="BJ146" s="36" t="s">
        <v>69</v>
      </c>
      <c r="BK146" s="36" t="s">
        <v>69</v>
      </c>
      <c r="BL146" s="36" t="s">
        <v>69</v>
      </c>
      <c r="BM146" s="36" t="s">
        <v>69</v>
      </c>
      <c r="BN146" s="36" t="s">
        <v>753</v>
      </c>
    </row>
    <row r="147" spans="1:66" s="38" customFormat="1" ht="12.5" x14ac:dyDescent="0.25">
      <c r="A147" s="35">
        <v>43616.414605833328</v>
      </c>
      <c r="B147" s="36" t="s">
        <v>754</v>
      </c>
      <c r="C147" s="36" t="s">
        <v>93</v>
      </c>
      <c r="D147" s="36" t="s">
        <v>755</v>
      </c>
      <c r="E147" s="36">
        <v>200400435</v>
      </c>
      <c r="F147" s="36" t="s">
        <v>756</v>
      </c>
      <c r="G147" s="37" t="s">
        <v>757</v>
      </c>
      <c r="H147" s="36" t="s">
        <v>167</v>
      </c>
      <c r="I147" s="36" t="s">
        <v>69</v>
      </c>
      <c r="J147" s="36" t="s">
        <v>69</v>
      </c>
      <c r="K147" s="36" t="s">
        <v>69</v>
      </c>
      <c r="L147" s="36" t="s">
        <v>69</v>
      </c>
      <c r="M147" s="36" t="s">
        <v>69</v>
      </c>
      <c r="N147" s="36" t="s">
        <v>69</v>
      </c>
      <c r="O147" s="36" t="s">
        <v>69</v>
      </c>
      <c r="P147" s="36" t="s">
        <v>69</v>
      </c>
      <c r="Q147" s="36" t="s">
        <v>69</v>
      </c>
      <c r="R147" s="36" t="s">
        <v>69</v>
      </c>
      <c r="S147" s="36" t="s">
        <v>69</v>
      </c>
      <c r="T147" s="36" t="s">
        <v>69</v>
      </c>
      <c r="U147" s="36" t="s">
        <v>71</v>
      </c>
      <c r="V147" s="36" t="s">
        <v>69</v>
      </c>
      <c r="W147" s="36" t="s">
        <v>71</v>
      </c>
      <c r="X147" s="36" t="s">
        <v>71</v>
      </c>
      <c r="Y147" s="36" t="s">
        <v>69</v>
      </c>
      <c r="Z147" s="36" t="s">
        <v>71</v>
      </c>
      <c r="AA147" s="36" t="s">
        <v>71</v>
      </c>
      <c r="AB147" s="36" t="s">
        <v>69</v>
      </c>
      <c r="AC147" s="36" t="s">
        <v>71</v>
      </c>
      <c r="AD147" s="36" t="s">
        <v>71</v>
      </c>
      <c r="AE147" s="36" t="s">
        <v>69</v>
      </c>
      <c r="AF147" s="36" t="s">
        <v>69</v>
      </c>
      <c r="AG147" s="36" t="s">
        <v>71</v>
      </c>
      <c r="AH147" s="36" t="s">
        <v>69</v>
      </c>
      <c r="AI147" s="36" t="s">
        <v>69</v>
      </c>
      <c r="AJ147" s="36" t="s">
        <v>71</v>
      </c>
      <c r="AK147" s="36" t="s">
        <v>69</v>
      </c>
      <c r="AL147" s="36" t="s">
        <v>69</v>
      </c>
      <c r="AM147" s="36" t="s">
        <v>69</v>
      </c>
      <c r="AN147" s="36" t="s">
        <v>69</v>
      </c>
      <c r="AO147" s="36" t="s">
        <v>69</v>
      </c>
      <c r="AP147" s="36" t="s">
        <v>69</v>
      </c>
      <c r="AQ147" s="36" t="s">
        <v>69</v>
      </c>
      <c r="AR147" s="36" t="s">
        <v>69</v>
      </c>
      <c r="AS147" s="36" t="s">
        <v>71</v>
      </c>
      <c r="AT147" s="36" t="s">
        <v>69</v>
      </c>
      <c r="AU147" s="36" t="s">
        <v>69</v>
      </c>
      <c r="BN147" s="36" t="s">
        <v>758</v>
      </c>
    </row>
    <row r="148" spans="1:66" s="38" customFormat="1" ht="12.5" x14ac:dyDescent="0.25">
      <c r="A148" s="35">
        <v>43616.687813773147</v>
      </c>
      <c r="B148" s="36" t="s">
        <v>759</v>
      </c>
      <c r="C148" s="36" t="s">
        <v>93</v>
      </c>
      <c r="D148" s="36" t="s">
        <v>760</v>
      </c>
      <c r="E148" s="36">
        <v>200400673</v>
      </c>
      <c r="F148" s="36" t="s">
        <v>761</v>
      </c>
      <c r="G148" s="37" t="s">
        <v>762</v>
      </c>
      <c r="H148" s="36" t="s">
        <v>167</v>
      </c>
      <c r="I148" s="36" t="s">
        <v>69</v>
      </c>
      <c r="J148" s="36" t="s">
        <v>69</v>
      </c>
      <c r="K148" s="36" t="s">
        <v>69</v>
      </c>
      <c r="L148" s="36" t="s">
        <v>69</v>
      </c>
      <c r="M148" s="36" t="s">
        <v>69</v>
      </c>
      <c r="N148" s="36" t="s">
        <v>69</v>
      </c>
      <c r="O148" s="36" t="s">
        <v>69</v>
      </c>
      <c r="P148" s="36" t="s">
        <v>69</v>
      </c>
      <c r="Q148" s="36" t="s">
        <v>69</v>
      </c>
      <c r="R148" s="36" t="s">
        <v>69</v>
      </c>
      <c r="S148" s="36" t="s">
        <v>69</v>
      </c>
      <c r="T148" s="36" t="s">
        <v>71</v>
      </c>
      <c r="U148" s="36" t="s">
        <v>69</v>
      </c>
      <c r="V148" s="36" t="s">
        <v>69</v>
      </c>
      <c r="W148" s="36" t="s">
        <v>69</v>
      </c>
      <c r="X148" s="36" t="s">
        <v>69</v>
      </c>
      <c r="Y148" s="36" t="s">
        <v>71</v>
      </c>
      <c r="Z148" s="36" t="s">
        <v>71</v>
      </c>
      <c r="BN148" s="36" t="s">
        <v>763</v>
      </c>
    </row>
    <row r="149" spans="1:66" s="38" customFormat="1" ht="12.5" x14ac:dyDescent="0.25">
      <c r="A149" s="35">
        <v>43616.72847018519</v>
      </c>
      <c r="B149" s="36" t="s">
        <v>764</v>
      </c>
      <c r="C149" s="36" t="s">
        <v>93</v>
      </c>
      <c r="D149" s="36" t="s">
        <v>765</v>
      </c>
      <c r="E149" s="36">
        <v>200600649</v>
      </c>
      <c r="F149" s="36" t="s">
        <v>766</v>
      </c>
      <c r="G149" s="37" t="s">
        <v>767</v>
      </c>
      <c r="H149" s="36" t="s">
        <v>167</v>
      </c>
      <c r="AV149" s="36" t="s">
        <v>71</v>
      </c>
      <c r="AW149" s="36" t="s">
        <v>71</v>
      </c>
      <c r="AX149" s="36" t="s">
        <v>71</v>
      </c>
      <c r="AY149" s="36" t="s">
        <v>80</v>
      </c>
      <c r="AZ149" s="36" t="s">
        <v>80</v>
      </c>
      <c r="BA149" s="36" t="s">
        <v>71</v>
      </c>
      <c r="BB149" s="36" t="s">
        <v>71</v>
      </c>
      <c r="BC149" s="36" t="s">
        <v>71</v>
      </c>
      <c r="BD149" s="36" t="s">
        <v>80</v>
      </c>
      <c r="BE149" s="36" t="s">
        <v>71</v>
      </c>
      <c r="BF149" s="36" t="s">
        <v>80</v>
      </c>
      <c r="BG149" s="36" t="s">
        <v>71</v>
      </c>
      <c r="BH149" s="36" t="s">
        <v>80</v>
      </c>
      <c r="BI149" s="36" t="s">
        <v>80</v>
      </c>
      <c r="BJ149" s="36" t="s">
        <v>80</v>
      </c>
      <c r="BK149" s="36" t="s">
        <v>80</v>
      </c>
      <c r="BL149" s="36" t="s">
        <v>71</v>
      </c>
      <c r="BM149" s="36" t="s">
        <v>71</v>
      </c>
      <c r="BN149" s="36" t="s">
        <v>768</v>
      </c>
    </row>
    <row r="150" spans="1:66" s="38" customFormat="1" ht="12.5" x14ac:dyDescent="0.25">
      <c r="A150" s="35">
        <v>43615.789132488426</v>
      </c>
      <c r="B150" s="36" t="s">
        <v>769</v>
      </c>
      <c r="C150" s="36" t="s">
        <v>93</v>
      </c>
      <c r="D150" s="36" t="s">
        <v>770</v>
      </c>
      <c r="E150" s="36">
        <v>200600754</v>
      </c>
      <c r="F150" s="36" t="s">
        <v>771</v>
      </c>
      <c r="G150" s="37" t="s">
        <v>772</v>
      </c>
      <c r="H150" s="36" t="s">
        <v>167</v>
      </c>
      <c r="I150" s="36" t="s">
        <v>71</v>
      </c>
      <c r="J150" s="36" t="s">
        <v>71</v>
      </c>
      <c r="K150" s="36" t="s">
        <v>71</v>
      </c>
      <c r="L150" s="36" t="s">
        <v>71</v>
      </c>
      <c r="M150" s="36" t="s">
        <v>69</v>
      </c>
      <c r="N150" s="36" t="s">
        <v>69</v>
      </c>
      <c r="O150" s="36" t="s">
        <v>69</v>
      </c>
      <c r="P150" s="36" t="s">
        <v>71</v>
      </c>
      <c r="Q150" s="36" t="s">
        <v>69</v>
      </c>
      <c r="R150" s="36" t="s">
        <v>69</v>
      </c>
      <c r="S150" s="36" t="s">
        <v>69</v>
      </c>
      <c r="T150" s="36" t="s">
        <v>69</v>
      </c>
      <c r="U150" s="36" t="s">
        <v>71</v>
      </c>
      <c r="V150" s="36" t="s">
        <v>71</v>
      </c>
      <c r="W150" s="36" t="s">
        <v>71</v>
      </c>
      <c r="X150" s="36" t="s">
        <v>69</v>
      </c>
      <c r="Y150" s="36" t="s">
        <v>69</v>
      </c>
      <c r="Z150" s="36" t="s">
        <v>71</v>
      </c>
      <c r="AA150" s="36" t="s">
        <v>69</v>
      </c>
      <c r="AB150" s="36" t="s">
        <v>71</v>
      </c>
      <c r="AC150" s="36" t="s">
        <v>69</v>
      </c>
      <c r="AD150" s="36" t="s">
        <v>69</v>
      </c>
      <c r="AE150" s="36" t="s">
        <v>69</v>
      </c>
      <c r="AF150" s="36" t="s">
        <v>71</v>
      </c>
      <c r="AG150" s="36" t="s">
        <v>69</v>
      </c>
      <c r="AH150" s="36" t="s">
        <v>69</v>
      </c>
      <c r="AI150" s="36" t="s">
        <v>69</v>
      </c>
      <c r="AJ150" s="36" t="s">
        <v>69</v>
      </c>
      <c r="AK150" s="36" t="s">
        <v>69</v>
      </c>
      <c r="AL150" s="36" t="s">
        <v>71</v>
      </c>
      <c r="AM150" s="36" t="s">
        <v>71</v>
      </c>
      <c r="AN150" s="36" t="s">
        <v>71</v>
      </c>
      <c r="AO150" s="36" t="s">
        <v>71</v>
      </c>
      <c r="AP150" s="36" t="s">
        <v>69</v>
      </c>
      <c r="AQ150" s="36" t="s">
        <v>69</v>
      </c>
      <c r="AR150" s="36" t="s">
        <v>80</v>
      </c>
      <c r="AS150" s="36" t="s">
        <v>71</v>
      </c>
      <c r="AT150" s="36" t="s">
        <v>71</v>
      </c>
      <c r="AU150" s="36" t="s">
        <v>71</v>
      </c>
      <c r="AV150" s="36" t="s">
        <v>69</v>
      </c>
      <c r="AW150" s="36" t="s">
        <v>71</v>
      </c>
      <c r="AX150" s="36" t="s">
        <v>71</v>
      </c>
      <c r="AY150" s="36" t="s">
        <v>69</v>
      </c>
      <c r="AZ150" s="36" t="s">
        <v>69</v>
      </c>
      <c r="BA150" s="36" t="s">
        <v>71</v>
      </c>
      <c r="BB150" s="36" t="s">
        <v>71</v>
      </c>
      <c r="BC150" s="36" t="s">
        <v>80</v>
      </c>
      <c r="BD150" s="36" t="s">
        <v>80</v>
      </c>
      <c r="BE150" s="36" t="s">
        <v>69</v>
      </c>
      <c r="BF150" s="36" t="s">
        <v>69</v>
      </c>
      <c r="BG150" s="36" t="s">
        <v>71</v>
      </c>
      <c r="BH150" s="36" t="s">
        <v>69</v>
      </c>
      <c r="BI150" s="36" t="s">
        <v>69</v>
      </c>
      <c r="BJ150" s="36" t="s">
        <v>71</v>
      </c>
      <c r="BK150" s="36" t="s">
        <v>69</v>
      </c>
      <c r="BL150" s="36" t="s">
        <v>71</v>
      </c>
      <c r="BM150" s="36" t="s">
        <v>80</v>
      </c>
    </row>
    <row r="151" spans="1:66" s="38" customFormat="1" ht="12.5" x14ac:dyDescent="0.25">
      <c r="A151" s="35">
        <v>43619.406721481486</v>
      </c>
      <c r="B151" s="36" t="s">
        <v>773</v>
      </c>
      <c r="C151" s="36" t="s">
        <v>93</v>
      </c>
      <c r="D151" s="36" t="s">
        <v>774</v>
      </c>
      <c r="E151" s="36">
        <v>200600821</v>
      </c>
      <c r="F151" s="36" t="s">
        <v>775</v>
      </c>
      <c r="G151" s="37" t="s">
        <v>776</v>
      </c>
      <c r="H151" s="36" t="s">
        <v>167</v>
      </c>
      <c r="I151" s="36" t="s">
        <v>69</v>
      </c>
      <c r="J151" s="36" t="s">
        <v>71</v>
      </c>
      <c r="K151" s="36" t="s">
        <v>69</v>
      </c>
      <c r="L151" s="36" t="s">
        <v>69</v>
      </c>
      <c r="M151" s="36" t="s">
        <v>69</v>
      </c>
      <c r="N151" s="36" t="s">
        <v>69</v>
      </c>
      <c r="O151" s="36" t="s">
        <v>69</v>
      </c>
      <c r="P151" s="36" t="s">
        <v>71</v>
      </c>
      <c r="Q151" s="36" t="s">
        <v>71</v>
      </c>
      <c r="R151" s="36" t="s">
        <v>71</v>
      </c>
      <c r="S151" s="36" t="s">
        <v>69</v>
      </c>
      <c r="T151" s="36" t="s">
        <v>71</v>
      </c>
      <c r="U151" s="36" t="s">
        <v>69</v>
      </c>
      <c r="V151" s="36" t="s">
        <v>71</v>
      </c>
      <c r="W151" s="36" t="s">
        <v>69</v>
      </c>
      <c r="X151" s="36" t="s">
        <v>71</v>
      </c>
      <c r="Y151" s="36" t="s">
        <v>69</v>
      </c>
      <c r="Z151" s="36" t="s">
        <v>71</v>
      </c>
      <c r="AA151" s="36" t="s">
        <v>71</v>
      </c>
      <c r="AB151" s="36" t="s">
        <v>71</v>
      </c>
      <c r="AC151" s="36" t="s">
        <v>69</v>
      </c>
      <c r="AD151" s="36" t="s">
        <v>71</v>
      </c>
      <c r="AE151" s="36" t="s">
        <v>69</v>
      </c>
      <c r="AF151" s="36" t="s">
        <v>71</v>
      </c>
      <c r="AG151" s="36" t="s">
        <v>69</v>
      </c>
      <c r="AH151" s="36" t="s">
        <v>71</v>
      </c>
      <c r="AI151" s="36" t="s">
        <v>69</v>
      </c>
      <c r="AJ151" s="36" t="s">
        <v>69</v>
      </c>
      <c r="AK151" s="36" t="s">
        <v>71</v>
      </c>
      <c r="AL151" s="36" t="s">
        <v>69</v>
      </c>
      <c r="AM151" s="36" t="s">
        <v>71</v>
      </c>
      <c r="AN151" s="36" t="s">
        <v>71</v>
      </c>
      <c r="AO151" s="36" t="s">
        <v>71</v>
      </c>
      <c r="AP151" s="36" t="s">
        <v>71</v>
      </c>
      <c r="AQ151" s="36" t="s">
        <v>69</v>
      </c>
      <c r="AR151" s="36" t="s">
        <v>71</v>
      </c>
      <c r="AS151" s="36" t="s">
        <v>71</v>
      </c>
      <c r="AT151" s="36" t="s">
        <v>69</v>
      </c>
      <c r="AU151" s="36" t="s">
        <v>71</v>
      </c>
      <c r="AV151" s="36" t="s">
        <v>69</v>
      </c>
      <c r="AW151" s="36" t="s">
        <v>71</v>
      </c>
      <c r="AX151" s="36" t="s">
        <v>71</v>
      </c>
      <c r="AY151" s="36" t="s">
        <v>71</v>
      </c>
      <c r="AZ151" s="36" t="s">
        <v>69</v>
      </c>
      <c r="BA151" s="36" t="s">
        <v>69</v>
      </c>
      <c r="BB151" s="36" t="s">
        <v>71</v>
      </c>
      <c r="BC151" s="36" t="s">
        <v>69</v>
      </c>
      <c r="BD151" s="36" t="s">
        <v>71</v>
      </c>
      <c r="BE151" s="36" t="s">
        <v>69</v>
      </c>
      <c r="BF151" s="36" t="s">
        <v>69</v>
      </c>
      <c r="BG151" s="36" t="s">
        <v>71</v>
      </c>
      <c r="BH151" s="36" t="s">
        <v>71</v>
      </c>
      <c r="BI151" s="36" t="s">
        <v>69</v>
      </c>
      <c r="BJ151" s="36" t="s">
        <v>69</v>
      </c>
      <c r="BK151" s="36" t="s">
        <v>69</v>
      </c>
      <c r="BL151" s="36" t="s">
        <v>69</v>
      </c>
      <c r="BM151" s="36" t="s">
        <v>69</v>
      </c>
      <c r="BN151" s="36" t="s">
        <v>777</v>
      </c>
    </row>
    <row r="152" spans="1:66" s="38" customFormat="1" ht="12.5" x14ac:dyDescent="0.25">
      <c r="A152" s="35">
        <v>43620.580361388886</v>
      </c>
      <c r="B152" s="36" t="s">
        <v>120</v>
      </c>
      <c r="C152" s="36" t="s">
        <v>93</v>
      </c>
      <c r="D152" s="36" t="s">
        <v>778</v>
      </c>
      <c r="E152" s="36">
        <v>200600828</v>
      </c>
      <c r="F152" s="36" t="s">
        <v>121</v>
      </c>
      <c r="G152" s="37" t="s">
        <v>779</v>
      </c>
      <c r="H152" s="36" t="s">
        <v>167</v>
      </c>
      <c r="I152" s="36" t="s">
        <v>69</v>
      </c>
      <c r="J152" s="36" t="s">
        <v>71</v>
      </c>
      <c r="K152" s="36" t="s">
        <v>69</v>
      </c>
      <c r="L152" s="36" t="s">
        <v>69</v>
      </c>
      <c r="M152" s="36" t="s">
        <v>69</v>
      </c>
      <c r="N152" s="36" t="s">
        <v>69</v>
      </c>
      <c r="O152" s="36" t="s">
        <v>69</v>
      </c>
      <c r="P152" s="36" t="s">
        <v>71</v>
      </c>
      <c r="Q152" s="36" t="s">
        <v>71</v>
      </c>
      <c r="R152" s="36" t="s">
        <v>69</v>
      </c>
      <c r="S152" s="36" t="s">
        <v>69</v>
      </c>
      <c r="T152" s="36" t="s">
        <v>69</v>
      </c>
      <c r="U152" s="36" t="s">
        <v>71</v>
      </c>
      <c r="V152" s="36" t="s">
        <v>71</v>
      </c>
      <c r="W152" s="36" t="s">
        <v>69</v>
      </c>
      <c r="X152" s="36" t="s">
        <v>69</v>
      </c>
      <c r="Y152" s="36" t="s">
        <v>69</v>
      </c>
      <c r="Z152" s="36" t="s">
        <v>69</v>
      </c>
      <c r="AA152" s="36" t="s">
        <v>69</v>
      </c>
      <c r="AB152" s="36" t="s">
        <v>71</v>
      </c>
      <c r="AC152" s="36" t="s">
        <v>69</v>
      </c>
      <c r="AD152" s="36" t="s">
        <v>71</v>
      </c>
      <c r="AE152" s="36" t="s">
        <v>69</v>
      </c>
      <c r="AF152" s="36" t="s">
        <v>69</v>
      </c>
      <c r="AG152" s="36" t="s">
        <v>71</v>
      </c>
      <c r="AH152" s="36" t="s">
        <v>69</v>
      </c>
      <c r="AI152" s="36" t="s">
        <v>69</v>
      </c>
      <c r="AJ152" s="36" t="s">
        <v>69</v>
      </c>
      <c r="AK152" s="36" t="s">
        <v>69</v>
      </c>
      <c r="AL152" s="36" t="s">
        <v>71</v>
      </c>
      <c r="AM152" s="36" t="s">
        <v>71</v>
      </c>
      <c r="AN152" s="36" t="s">
        <v>71</v>
      </c>
      <c r="AO152" s="36" t="s">
        <v>71</v>
      </c>
      <c r="AP152" s="36" t="s">
        <v>69</v>
      </c>
      <c r="AQ152" s="36" t="s">
        <v>71</v>
      </c>
      <c r="AR152" s="36" t="s">
        <v>71</v>
      </c>
      <c r="AS152" s="36" t="s">
        <v>69</v>
      </c>
      <c r="AT152" s="36" t="s">
        <v>71</v>
      </c>
      <c r="AU152" s="36" t="s">
        <v>69</v>
      </c>
      <c r="AV152" s="36" t="s">
        <v>71</v>
      </c>
      <c r="AW152" s="36" t="s">
        <v>71</v>
      </c>
      <c r="AX152" s="36" t="s">
        <v>69</v>
      </c>
      <c r="AY152" s="36" t="s">
        <v>69</v>
      </c>
      <c r="AZ152" s="36" t="s">
        <v>69</v>
      </c>
      <c r="BA152" s="36" t="s">
        <v>69</v>
      </c>
      <c r="BB152" s="36" t="s">
        <v>69</v>
      </c>
      <c r="BC152" s="36" t="s">
        <v>71</v>
      </c>
      <c r="BD152" s="36" t="s">
        <v>69</v>
      </c>
      <c r="BE152" s="36" t="s">
        <v>71</v>
      </c>
      <c r="BF152" s="36" t="s">
        <v>69</v>
      </c>
      <c r="BG152" s="36" t="s">
        <v>69</v>
      </c>
      <c r="BH152" s="36" t="s">
        <v>69</v>
      </c>
      <c r="BI152" s="36" t="s">
        <v>71</v>
      </c>
      <c r="BJ152" s="36" t="s">
        <v>69</v>
      </c>
      <c r="BK152" s="36" t="s">
        <v>69</v>
      </c>
      <c r="BL152" s="36" t="s">
        <v>71</v>
      </c>
      <c r="BM152" s="36" t="s">
        <v>69</v>
      </c>
    </row>
    <row r="153" spans="1:66" s="38" customFormat="1" ht="12.5" x14ac:dyDescent="0.25">
      <c r="A153" s="35">
        <v>43614.524719583336</v>
      </c>
      <c r="B153" s="36" t="s">
        <v>780</v>
      </c>
      <c r="C153" s="36" t="s">
        <v>125</v>
      </c>
      <c r="D153" s="36" t="s">
        <v>781</v>
      </c>
      <c r="E153" s="36">
        <v>200100167</v>
      </c>
      <c r="F153" s="36" t="s">
        <v>782</v>
      </c>
      <c r="G153" s="37" t="s">
        <v>783</v>
      </c>
      <c r="H153" s="36" t="s">
        <v>167</v>
      </c>
      <c r="I153" s="36" t="s">
        <v>69</v>
      </c>
      <c r="J153" s="36" t="s">
        <v>69</v>
      </c>
      <c r="K153" s="36" t="s">
        <v>69</v>
      </c>
      <c r="L153" s="36" t="s">
        <v>69</v>
      </c>
      <c r="M153" s="36" t="s">
        <v>69</v>
      </c>
      <c r="N153" s="36" t="s">
        <v>69</v>
      </c>
      <c r="O153" s="36" t="s">
        <v>69</v>
      </c>
      <c r="P153" s="36" t="s">
        <v>69</v>
      </c>
      <c r="Q153" s="36" t="s">
        <v>69</v>
      </c>
      <c r="R153" s="36" t="s">
        <v>69</v>
      </c>
      <c r="S153" s="36" t="s">
        <v>69</v>
      </c>
      <c r="T153" s="36" t="s">
        <v>69</v>
      </c>
      <c r="U153" s="36" t="s">
        <v>69</v>
      </c>
      <c r="V153" s="36" t="s">
        <v>69</v>
      </c>
      <c r="W153" s="36" t="s">
        <v>69</v>
      </c>
      <c r="X153" s="36" t="s">
        <v>69</v>
      </c>
      <c r="Y153" s="36" t="s">
        <v>69</v>
      </c>
      <c r="Z153" s="36" t="s">
        <v>69</v>
      </c>
      <c r="AA153" s="36" t="s">
        <v>69</v>
      </c>
      <c r="AB153" s="36" t="s">
        <v>69</v>
      </c>
      <c r="AC153" s="36" t="s">
        <v>69</v>
      </c>
      <c r="AD153" s="36" t="s">
        <v>69</v>
      </c>
      <c r="AE153" s="36" t="s">
        <v>69</v>
      </c>
      <c r="AF153" s="36" t="s">
        <v>69</v>
      </c>
      <c r="AG153" s="36" t="s">
        <v>69</v>
      </c>
      <c r="AH153" s="36" t="s">
        <v>69</v>
      </c>
      <c r="AI153" s="36" t="s">
        <v>69</v>
      </c>
      <c r="AJ153" s="36" t="s">
        <v>69</v>
      </c>
      <c r="AK153" s="36" t="s">
        <v>69</v>
      </c>
      <c r="AL153" s="36" t="s">
        <v>69</v>
      </c>
      <c r="AM153" s="36" t="s">
        <v>69</v>
      </c>
      <c r="AN153" s="36" t="s">
        <v>69</v>
      </c>
      <c r="AO153" s="36" t="s">
        <v>69</v>
      </c>
      <c r="AP153" s="36" t="s">
        <v>69</v>
      </c>
      <c r="AQ153" s="36" t="s">
        <v>69</v>
      </c>
      <c r="AR153" s="36" t="s">
        <v>69</v>
      </c>
      <c r="AS153" s="36" t="s">
        <v>69</v>
      </c>
      <c r="AT153" s="36" t="s">
        <v>69</v>
      </c>
      <c r="AU153" s="36" t="s">
        <v>69</v>
      </c>
    </row>
    <row r="154" spans="1:66" s="38" customFormat="1" ht="12.5" x14ac:dyDescent="0.25">
      <c r="A154" s="35">
        <v>43619.301584444445</v>
      </c>
      <c r="B154" s="36" t="s">
        <v>784</v>
      </c>
      <c r="C154" s="36" t="s">
        <v>125</v>
      </c>
      <c r="D154" s="36" t="s">
        <v>785</v>
      </c>
      <c r="E154" s="36">
        <v>200100312</v>
      </c>
      <c r="F154" s="36" t="s">
        <v>786</v>
      </c>
      <c r="G154" s="37" t="s">
        <v>787</v>
      </c>
      <c r="H154" s="36" t="s">
        <v>167</v>
      </c>
      <c r="AV154" s="36" t="s">
        <v>69</v>
      </c>
      <c r="AW154" s="36" t="s">
        <v>69</v>
      </c>
      <c r="AX154" s="36" t="s">
        <v>69</v>
      </c>
      <c r="AY154" s="36" t="s">
        <v>69</v>
      </c>
      <c r="AZ154" s="36" t="s">
        <v>69</v>
      </c>
      <c r="BA154" s="36" t="s">
        <v>69</v>
      </c>
      <c r="BB154" s="36" t="s">
        <v>69</v>
      </c>
      <c r="BC154" s="36" t="s">
        <v>69</v>
      </c>
      <c r="BD154" s="36" t="s">
        <v>69</v>
      </c>
      <c r="BE154" s="36" t="s">
        <v>69</v>
      </c>
      <c r="BF154" s="36" t="s">
        <v>69</v>
      </c>
      <c r="BG154" s="36" t="s">
        <v>69</v>
      </c>
      <c r="BH154" s="36" t="s">
        <v>69</v>
      </c>
      <c r="BI154" s="36" t="s">
        <v>69</v>
      </c>
      <c r="BJ154" s="36" t="s">
        <v>69</v>
      </c>
      <c r="BK154" s="36" t="s">
        <v>69</v>
      </c>
      <c r="BL154" s="36" t="s">
        <v>69</v>
      </c>
      <c r="BM154" s="36" t="s">
        <v>69</v>
      </c>
    </row>
    <row r="155" spans="1:66" s="38" customFormat="1" ht="12.5" x14ac:dyDescent="0.25">
      <c r="A155" s="35">
        <v>43615.456095023153</v>
      </c>
      <c r="B155" s="36" t="s">
        <v>788</v>
      </c>
      <c r="C155" s="36" t="s">
        <v>125</v>
      </c>
      <c r="D155" s="36" t="s">
        <v>789</v>
      </c>
      <c r="E155" s="36">
        <v>200100209</v>
      </c>
      <c r="F155" s="36" t="s">
        <v>790</v>
      </c>
      <c r="G155" s="37" t="s">
        <v>791</v>
      </c>
      <c r="H155" s="36" t="s">
        <v>167</v>
      </c>
      <c r="I155" s="36" t="s">
        <v>69</v>
      </c>
      <c r="J155" s="36" t="s">
        <v>69</v>
      </c>
      <c r="K155" s="36" t="s">
        <v>69</v>
      </c>
      <c r="L155" s="36" t="s">
        <v>69</v>
      </c>
      <c r="M155" s="36" t="s">
        <v>69</v>
      </c>
      <c r="N155" s="36" t="s">
        <v>69</v>
      </c>
      <c r="O155" s="36" t="s">
        <v>69</v>
      </c>
      <c r="P155" s="36" t="s">
        <v>69</v>
      </c>
      <c r="Q155" s="36" t="s">
        <v>69</v>
      </c>
      <c r="R155" s="36" t="s">
        <v>69</v>
      </c>
      <c r="S155" s="36" t="s">
        <v>69</v>
      </c>
      <c r="T155" s="36" t="s">
        <v>69</v>
      </c>
      <c r="U155" s="36" t="s">
        <v>69</v>
      </c>
      <c r="V155" s="36" t="s">
        <v>69</v>
      </c>
      <c r="W155" s="36" t="s">
        <v>69</v>
      </c>
      <c r="X155" s="36" t="s">
        <v>69</v>
      </c>
      <c r="Y155" s="36" t="s">
        <v>69</v>
      </c>
      <c r="Z155" s="36" t="s">
        <v>69</v>
      </c>
      <c r="AA155" s="36" t="s">
        <v>69</v>
      </c>
      <c r="AB155" s="36" t="s">
        <v>69</v>
      </c>
      <c r="AC155" s="36" t="s">
        <v>69</v>
      </c>
      <c r="AD155" s="36" t="s">
        <v>69</v>
      </c>
      <c r="AE155" s="36" t="s">
        <v>69</v>
      </c>
      <c r="AF155" s="36" t="s">
        <v>69</v>
      </c>
      <c r="AG155" s="36" t="s">
        <v>69</v>
      </c>
      <c r="AH155" s="36" t="s">
        <v>69</v>
      </c>
      <c r="AI155" s="36" t="s">
        <v>69</v>
      </c>
      <c r="AJ155" s="36" t="s">
        <v>69</v>
      </c>
      <c r="AK155" s="36" t="s">
        <v>69</v>
      </c>
      <c r="AL155" s="36" t="s">
        <v>69</v>
      </c>
      <c r="AM155" s="36" t="s">
        <v>69</v>
      </c>
      <c r="AN155" s="36" t="s">
        <v>69</v>
      </c>
      <c r="AO155" s="36" t="s">
        <v>69</v>
      </c>
      <c r="AP155" s="36" t="s">
        <v>69</v>
      </c>
      <c r="AQ155" s="36" t="s">
        <v>69</v>
      </c>
      <c r="AR155" s="36" t="s">
        <v>69</v>
      </c>
      <c r="AS155" s="36" t="s">
        <v>69</v>
      </c>
      <c r="AT155" s="36" t="s">
        <v>69</v>
      </c>
      <c r="AU155" s="36" t="s">
        <v>69</v>
      </c>
      <c r="BN155" s="36" t="s">
        <v>792</v>
      </c>
    </row>
    <row r="156" spans="1:66" s="38" customFormat="1" ht="12.5" x14ac:dyDescent="0.25">
      <c r="A156" s="35">
        <v>43616.566397800925</v>
      </c>
      <c r="B156" s="36" t="s">
        <v>793</v>
      </c>
      <c r="C156" s="36" t="s">
        <v>125</v>
      </c>
      <c r="D156" s="36" t="s">
        <v>794</v>
      </c>
      <c r="E156" s="36">
        <v>200100954</v>
      </c>
      <c r="F156" s="36" t="s">
        <v>795</v>
      </c>
      <c r="G156" s="37" t="s">
        <v>796</v>
      </c>
      <c r="H156" s="36" t="s">
        <v>167</v>
      </c>
      <c r="AV156" s="36" t="s">
        <v>69</v>
      </c>
      <c r="AW156" s="36" t="s">
        <v>69</v>
      </c>
      <c r="AX156" s="36" t="s">
        <v>69</v>
      </c>
      <c r="AY156" s="36" t="s">
        <v>69</v>
      </c>
      <c r="AZ156" s="36" t="s">
        <v>69</v>
      </c>
      <c r="BA156" s="36" t="s">
        <v>69</v>
      </c>
      <c r="BB156" s="36" t="s">
        <v>80</v>
      </c>
      <c r="BC156" s="36" t="s">
        <v>69</v>
      </c>
      <c r="BD156" s="36" t="s">
        <v>71</v>
      </c>
      <c r="BE156" s="36" t="s">
        <v>69</v>
      </c>
      <c r="BF156" s="36" t="s">
        <v>69</v>
      </c>
      <c r="BG156" s="36" t="s">
        <v>69</v>
      </c>
      <c r="BH156" s="36" t="s">
        <v>69</v>
      </c>
      <c r="BI156" s="36" t="s">
        <v>69</v>
      </c>
      <c r="BJ156" s="36" t="s">
        <v>69</v>
      </c>
      <c r="BK156" s="36" t="s">
        <v>80</v>
      </c>
      <c r="BL156" s="36" t="s">
        <v>69</v>
      </c>
      <c r="BM156" s="36" t="s">
        <v>71</v>
      </c>
      <c r="BN156" s="36" t="s">
        <v>797</v>
      </c>
    </row>
    <row r="157" spans="1:66" s="38" customFormat="1" ht="12.5" x14ac:dyDescent="0.25">
      <c r="A157" s="35">
        <v>43616.384955856483</v>
      </c>
      <c r="B157" s="36" t="s">
        <v>798</v>
      </c>
      <c r="C157" s="36" t="s">
        <v>125</v>
      </c>
      <c r="D157" s="36" t="s">
        <v>799</v>
      </c>
      <c r="E157" s="36">
        <v>200100219</v>
      </c>
      <c r="F157" s="36" t="s">
        <v>800</v>
      </c>
      <c r="G157" s="37" t="s">
        <v>801</v>
      </c>
      <c r="H157" s="36" t="s">
        <v>167</v>
      </c>
      <c r="I157" s="36" t="s">
        <v>69</v>
      </c>
      <c r="J157" s="36" t="s">
        <v>69</v>
      </c>
      <c r="K157" s="36" t="s">
        <v>69</v>
      </c>
      <c r="L157" s="36" t="s">
        <v>69</v>
      </c>
      <c r="M157" s="36" t="s">
        <v>69</v>
      </c>
      <c r="N157" s="36" t="s">
        <v>80</v>
      </c>
      <c r="O157" s="36" t="s">
        <v>69</v>
      </c>
      <c r="P157" s="36" t="s">
        <v>80</v>
      </c>
      <c r="Q157" s="36" t="s">
        <v>71</v>
      </c>
      <c r="R157" s="36" t="s">
        <v>71</v>
      </c>
      <c r="S157" s="36" t="s">
        <v>69</v>
      </c>
      <c r="T157" s="36" t="s">
        <v>69</v>
      </c>
      <c r="U157" s="36" t="s">
        <v>71</v>
      </c>
      <c r="V157" s="36" t="s">
        <v>71</v>
      </c>
      <c r="W157" s="36" t="s">
        <v>69</v>
      </c>
      <c r="X157" s="36" t="s">
        <v>69</v>
      </c>
      <c r="Y157" s="36" t="s">
        <v>71</v>
      </c>
      <c r="Z157" s="36" t="s">
        <v>69</v>
      </c>
      <c r="AA157" s="36" t="s">
        <v>71</v>
      </c>
      <c r="AB157" s="36" t="s">
        <v>71</v>
      </c>
      <c r="AC157" s="36" t="s">
        <v>69</v>
      </c>
      <c r="AD157" s="36" t="s">
        <v>71</v>
      </c>
      <c r="AE157" s="36" t="s">
        <v>69</v>
      </c>
      <c r="AF157" s="36" t="s">
        <v>69</v>
      </c>
      <c r="AG157" s="36" t="s">
        <v>71</v>
      </c>
      <c r="AH157" s="36" t="s">
        <v>71</v>
      </c>
      <c r="AI157" s="36" t="s">
        <v>69</v>
      </c>
      <c r="AJ157" s="36" t="s">
        <v>80</v>
      </c>
      <c r="AK157" s="36" t="s">
        <v>71</v>
      </c>
      <c r="AL157" s="36" t="s">
        <v>69</v>
      </c>
      <c r="AM157" s="36" t="s">
        <v>69</v>
      </c>
      <c r="AN157" s="36" t="s">
        <v>69</v>
      </c>
      <c r="AO157" s="36" t="s">
        <v>69</v>
      </c>
      <c r="AP157" s="36" t="s">
        <v>69</v>
      </c>
      <c r="AQ157" s="36" t="s">
        <v>69</v>
      </c>
      <c r="AR157" s="36" t="s">
        <v>71</v>
      </c>
      <c r="AS157" s="36" t="s">
        <v>69</v>
      </c>
      <c r="AT157" s="36" t="s">
        <v>71</v>
      </c>
      <c r="AU157" s="36" t="s">
        <v>69</v>
      </c>
    </row>
    <row r="158" spans="1:66" s="38" customFormat="1" ht="12.5" x14ac:dyDescent="0.25">
      <c r="A158" s="35">
        <v>43614.340329872684</v>
      </c>
      <c r="B158" s="36" t="s">
        <v>802</v>
      </c>
      <c r="C158" s="36" t="s">
        <v>125</v>
      </c>
      <c r="D158" s="36" t="s">
        <v>803</v>
      </c>
      <c r="E158" s="36">
        <v>200100433</v>
      </c>
      <c r="F158" s="36" t="s">
        <v>804</v>
      </c>
      <c r="G158" s="37" t="s">
        <v>805</v>
      </c>
      <c r="H158" s="36" t="s">
        <v>167</v>
      </c>
      <c r="I158" s="36" t="s">
        <v>69</v>
      </c>
      <c r="J158" s="36" t="s">
        <v>69</v>
      </c>
      <c r="K158" s="36" t="s">
        <v>69</v>
      </c>
      <c r="L158" s="36" t="s">
        <v>69</v>
      </c>
      <c r="M158" s="36" t="s">
        <v>69</v>
      </c>
      <c r="N158" s="36" t="s">
        <v>69</v>
      </c>
      <c r="O158" s="36" t="s">
        <v>69</v>
      </c>
      <c r="P158" s="36" t="s">
        <v>69</v>
      </c>
      <c r="Q158" s="36" t="s">
        <v>69</v>
      </c>
      <c r="R158" s="36" t="s">
        <v>69</v>
      </c>
      <c r="S158" s="36" t="s">
        <v>69</v>
      </c>
      <c r="T158" s="36" t="s">
        <v>69</v>
      </c>
      <c r="U158" s="36" t="s">
        <v>69</v>
      </c>
      <c r="V158" s="36" t="s">
        <v>69</v>
      </c>
      <c r="W158" s="36" t="s">
        <v>69</v>
      </c>
      <c r="X158" s="36" t="s">
        <v>69</v>
      </c>
      <c r="Y158" s="36" t="s">
        <v>69</v>
      </c>
      <c r="Z158" s="36" t="s">
        <v>69</v>
      </c>
      <c r="AA158" s="36" t="s">
        <v>69</v>
      </c>
      <c r="AB158" s="36" t="s">
        <v>69</v>
      </c>
      <c r="AC158" s="36" t="s">
        <v>69</v>
      </c>
      <c r="AD158" s="36" t="s">
        <v>69</v>
      </c>
      <c r="AE158" s="36" t="s">
        <v>69</v>
      </c>
      <c r="AF158" s="36" t="s">
        <v>69</v>
      </c>
      <c r="AG158" s="36" t="s">
        <v>69</v>
      </c>
      <c r="AH158" s="36" t="s">
        <v>69</v>
      </c>
      <c r="AI158" s="36" t="s">
        <v>69</v>
      </c>
      <c r="AJ158" s="36" t="s">
        <v>69</v>
      </c>
      <c r="AK158" s="36" t="s">
        <v>69</v>
      </c>
      <c r="AL158" s="36" t="s">
        <v>69</v>
      </c>
      <c r="AM158" s="36" t="s">
        <v>69</v>
      </c>
      <c r="AN158" s="36" t="s">
        <v>69</v>
      </c>
      <c r="AO158" s="36" t="s">
        <v>69</v>
      </c>
      <c r="AP158" s="36" t="s">
        <v>69</v>
      </c>
      <c r="AQ158" s="36" t="s">
        <v>69</v>
      </c>
      <c r="AR158" s="36" t="s">
        <v>69</v>
      </c>
      <c r="AS158" s="36" t="s">
        <v>69</v>
      </c>
      <c r="AT158" s="36" t="s">
        <v>69</v>
      </c>
      <c r="AU158" s="36" t="s">
        <v>69</v>
      </c>
    </row>
    <row r="159" spans="1:66" s="38" customFormat="1" ht="12.5" x14ac:dyDescent="0.25">
      <c r="A159" s="35">
        <v>43616.374348888887</v>
      </c>
      <c r="B159" s="36" t="s">
        <v>806</v>
      </c>
      <c r="C159" s="36" t="s">
        <v>125</v>
      </c>
      <c r="D159" s="36" t="s">
        <v>807</v>
      </c>
      <c r="E159" s="36">
        <v>200100276</v>
      </c>
      <c r="F159" s="36" t="s">
        <v>808</v>
      </c>
      <c r="G159" s="37" t="s">
        <v>809</v>
      </c>
      <c r="H159" s="36" t="s">
        <v>167</v>
      </c>
      <c r="I159" s="36" t="s">
        <v>69</v>
      </c>
      <c r="J159" s="36" t="s">
        <v>69</v>
      </c>
      <c r="K159" s="36" t="s">
        <v>69</v>
      </c>
      <c r="L159" s="36" t="s">
        <v>69</v>
      </c>
      <c r="M159" s="36" t="s">
        <v>69</v>
      </c>
      <c r="N159" s="36" t="s">
        <v>69</v>
      </c>
      <c r="O159" s="36" t="s">
        <v>69</v>
      </c>
      <c r="P159" s="36" t="s">
        <v>69</v>
      </c>
      <c r="Q159" s="36" t="s">
        <v>69</v>
      </c>
      <c r="R159" s="36" t="s">
        <v>69</v>
      </c>
      <c r="S159" s="36" t="s">
        <v>69</v>
      </c>
      <c r="T159" s="36" t="s">
        <v>69</v>
      </c>
      <c r="U159" s="36" t="s">
        <v>69</v>
      </c>
      <c r="V159" s="36" t="s">
        <v>69</v>
      </c>
      <c r="W159" s="36" t="s">
        <v>69</v>
      </c>
      <c r="X159" s="36" t="s">
        <v>69</v>
      </c>
      <c r="Y159" s="36" t="s">
        <v>69</v>
      </c>
      <c r="Z159" s="36" t="s">
        <v>69</v>
      </c>
      <c r="AA159" s="36" t="s">
        <v>69</v>
      </c>
      <c r="AB159" s="36" t="s">
        <v>69</v>
      </c>
      <c r="AC159" s="36" t="s">
        <v>69</v>
      </c>
      <c r="AD159" s="36" t="s">
        <v>69</v>
      </c>
      <c r="AE159" s="36" t="s">
        <v>69</v>
      </c>
      <c r="AF159" s="36" t="s">
        <v>69</v>
      </c>
      <c r="AG159" s="36" t="s">
        <v>69</v>
      </c>
      <c r="AH159" s="36" t="s">
        <v>69</v>
      </c>
      <c r="AI159" s="36" t="s">
        <v>69</v>
      </c>
      <c r="AJ159" s="36" t="s">
        <v>69</v>
      </c>
      <c r="AK159" s="36" t="s">
        <v>69</v>
      </c>
      <c r="AL159" s="36" t="s">
        <v>69</v>
      </c>
      <c r="AM159" s="36" t="s">
        <v>69</v>
      </c>
      <c r="AN159" s="36" t="s">
        <v>69</v>
      </c>
      <c r="AO159" s="36" t="s">
        <v>69</v>
      </c>
      <c r="AP159" s="36" t="s">
        <v>69</v>
      </c>
      <c r="AQ159" s="36" t="s">
        <v>69</v>
      </c>
      <c r="AR159" s="36" t="s">
        <v>69</v>
      </c>
      <c r="AS159" s="36" t="s">
        <v>69</v>
      </c>
      <c r="AT159" s="36" t="s">
        <v>69</v>
      </c>
      <c r="AU159" s="36" t="s">
        <v>69</v>
      </c>
      <c r="BN159" s="36" t="s">
        <v>810</v>
      </c>
    </row>
    <row r="160" spans="1:66" s="38" customFormat="1" ht="12.5" x14ac:dyDescent="0.25">
      <c r="A160" s="35">
        <v>43616.590812129631</v>
      </c>
      <c r="B160" s="36" t="s">
        <v>811</v>
      </c>
      <c r="C160" s="36" t="s">
        <v>125</v>
      </c>
      <c r="D160" s="36" t="s">
        <v>812</v>
      </c>
      <c r="E160" s="36">
        <v>200100277</v>
      </c>
      <c r="F160" s="36" t="s">
        <v>813</v>
      </c>
      <c r="G160" s="37" t="s">
        <v>814</v>
      </c>
      <c r="H160" s="36" t="s">
        <v>167</v>
      </c>
      <c r="I160" s="36" t="s">
        <v>69</v>
      </c>
      <c r="AV160" s="36" t="s">
        <v>69</v>
      </c>
      <c r="AW160" s="36" t="s">
        <v>69</v>
      </c>
      <c r="AX160" s="36" t="s">
        <v>69</v>
      </c>
      <c r="AY160" s="36" t="s">
        <v>69</v>
      </c>
      <c r="AZ160" s="36" t="s">
        <v>69</v>
      </c>
      <c r="BA160" s="36" t="s">
        <v>69</v>
      </c>
      <c r="BB160" s="36" t="s">
        <v>69</v>
      </c>
      <c r="BC160" s="36" t="s">
        <v>69</v>
      </c>
      <c r="BD160" s="36" t="s">
        <v>69</v>
      </c>
      <c r="BE160" s="36" t="s">
        <v>69</v>
      </c>
      <c r="BF160" s="36" t="s">
        <v>69</v>
      </c>
      <c r="BG160" s="36" t="s">
        <v>69</v>
      </c>
      <c r="BH160" s="36" t="s">
        <v>69</v>
      </c>
      <c r="BI160" s="36" t="s">
        <v>69</v>
      </c>
      <c r="BJ160" s="36" t="s">
        <v>69</v>
      </c>
      <c r="BK160" s="36" t="s">
        <v>69</v>
      </c>
      <c r="BL160" s="36" t="s">
        <v>69</v>
      </c>
      <c r="BM160" s="36" t="s">
        <v>69</v>
      </c>
    </row>
    <row r="161" spans="1:66" s="38" customFormat="1" ht="12.5" x14ac:dyDescent="0.25">
      <c r="A161" s="35">
        <v>43614.356704664351</v>
      </c>
      <c r="B161" s="36" t="s">
        <v>815</v>
      </c>
      <c r="C161" s="36" t="s">
        <v>125</v>
      </c>
      <c r="D161" s="36" t="s">
        <v>816</v>
      </c>
      <c r="E161" s="36">
        <v>200100345</v>
      </c>
      <c r="F161" s="36" t="s">
        <v>817</v>
      </c>
      <c r="G161" s="37" t="s">
        <v>818</v>
      </c>
      <c r="H161" s="36" t="s">
        <v>167</v>
      </c>
      <c r="I161" s="36" t="s">
        <v>69</v>
      </c>
      <c r="J161" s="36" t="s">
        <v>71</v>
      </c>
      <c r="K161" s="36" t="s">
        <v>69</v>
      </c>
      <c r="L161" s="36" t="s">
        <v>69</v>
      </c>
      <c r="M161" s="36" t="s">
        <v>69</v>
      </c>
      <c r="N161" s="36" t="s">
        <v>69</v>
      </c>
      <c r="O161" s="36" t="s">
        <v>69</v>
      </c>
      <c r="P161" s="36" t="s">
        <v>69</v>
      </c>
      <c r="Q161" s="36" t="s">
        <v>69</v>
      </c>
      <c r="R161" s="36" t="s">
        <v>69</v>
      </c>
      <c r="S161" s="36" t="s">
        <v>69</v>
      </c>
      <c r="T161" s="36" t="s">
        <v>69</v>
      </c>
      <c r="U161" s="36" t="s">
        <v>69</v>
      </c>
      <c r="V161" s="36" t="s">
        <v>69</v>
      </c>
      <c r="W161" s="36" t="s">
        <v>69</v>
      </c>
      <c r="X161" s="36" t="s">
        <v>69</v>
      </c>
      <c r="Y161" s="36" t="s">
        <v>69</v>
      </c>
      <c r="AA161" s="36" t="s">
        <v>69</v>
      </c>
      <c r="AB161" s="36" t="s">
        <v>69</v>
      </c>
      <c r="AC161" s="36" t="s">
        <v>69</v>
      </c>
      <c r="AD161" s="36" t="s">
        <v>69</v>
      </c>
      <c r="AE161" s="36" t="s">
        <v>69</v>
      </c>
      <c r="AF161" s="36" t="s">
        <v>69</v>
      </c>
      <c r="AG161" s="36" t="s">
        <v>69</v>
      </c>
      <c r="AH161" s="36" t="s">
        <v>69</v>
      </c>
      <c r="AI161" s="36" t="s">
        <v>69</v>
      </c>
      <c r="AJ161" s="36" t="s">
        <v>69</v>
      </c>
      <c r="AK161" s="36" t="s">
        <v>69</v>
      </c>
      <c r="AL161" s="36" t="s">
        <v>69</v>
      </c>
      <c r="AM161" s="36" t="s">
        <v>69</v>
      </c>
      <c r="AN161" s="36" t="s">
        <v>69</v>
      </c>
      <c r="AO161" s="36" t="s">
        <v>69</v>
      </c>
      <c r="AP161" s="36" t="s">
        <v>80</v>
      </c>
      <c r="AQ161" s="36" t="s">
        <v>71</v>
      </c>
      <c r="AR161" s="36" t="s">
        <v>69</v>
      </c>
      <c r="AS161" s="36" t="s">
        <v>69</v>
      </c>
      <c r="AT161" s="36" t="s">
        <v>80</v>
      </c>
      <c r="AU161" s="36" t="s">
        <v>71</v>
      </c>
    </row>
    <row r="162" spans="1:66" s="38" customFormat="1" ht="12.5" x14ac:dyDescent="0.25">
      <c r="A162" s="35">
        <v>43616.596832314812</v>
      </c>
      <c r="B162" s="36" t="s">
        <v>819</v>
      </c>
      <c r="C162" s="36" t="s">
        <v>125</v>
      </c>
      <c r="D162" s="36" t="s">
        <v>820</v>
      </c>
      <c r="E162" s="36">
        <v>200100363</v>
      </c>
      <c r="F162" s="36" t="s">
        <v>821</v>
      </c>
      <c r="G162" s="36" t="s">
        <v>822</v>
      </c>
      <c r="H162" s="36" t="s">
        <v>167</v>
      </c>
      <c r="I162" s="36" t="s">
        <v>69</v>
      </c>
      <c r="J162" s="36" t="s">
        <v>69</v>
      </c>
      <c r="K162" s="36" t="s">
        <v>69</v>
      </c>
      <c r="L162" s="36" t="s">
        <v>69</v>
      </c>
      <c r="M162" s="36" t="s">
        <v>69</v>
      </c>
      <c r="N162" s="36" t="s">
        <v>69</v>
      </c>
      <c r="O162" s="36" t="s">
        <v>69</v>
      </c>
      <c r="P162" s="36" t="s">
        <v>69</v>
      </c>
      <c r="Q162" s="36" t="s">
        <v>69</v>
      </c>
      <c r="R162" s="36" t="s">
        <v>69</v>
      </c>
      <c r="S162" s="36" t="s">
        <v>69</v>
      </c>
      <c r="T162" s="36" t="s">
        <v>69</v>
      </c>
      <c r="U162" s="36" t="s">
        <v>69</v>
      </c>
      <c r="V162" s="36" t="s">
        <v>69</v>
      </c>
      <c r="W162" s="36" t="s">
        <v>69</v>
      </c>
      <c r="X162" s="36" t="s">
        <v>69</v>
      </c>
      <c r="Y162" s="36" t="s">
        <v>69</v>
      </c>
      <c r="Z162" s="36" t="s">
        <v>69</v>
      </c>
      <c r="AA162" s="36" t="s">
        <v>69</v>
      </c>
      <c r="AB162" s="36" t="s">
        <v>69</v>
      </c>
      <c r="AC162" s="36" t="s">
        <v>69</v>
      </c>
      <c r="AD162" s="36" t="s">
        <v>69</v>
      </c>
      <c r="AE162" s="36" t="s">
        <v>69</v>
      </c>
      <c r="AF162" s="36" t="s">
        <v>69</v>
      </c>
      <c r="AG162" s="36" t="s">
        <v>69</v>
      </c>
      <c r="AH162" s="36" t="s">
        <v>69</v>
      </c>
      <c r="AI162" s="36" t="s">
        <v>69</v>
      </c>
      <c r="AJ162" s="36" t="s">
        <v>69</v>
      </c>
      <c r="AK162" s="36" t="s">
        <v>69</v>
      </c>
      <c r="AL162" s="36" t="s">
        <v>69</v>
      </c>
      <c r="AM162" s="36" t="s">
        <v>69</v>
      </c>
      <c r="AN162" s="36" t="s">
        <v>69</v>
      </c>
      <c r="AO162" s="36" t="s">
        <v>69</v>
      </c>
      <c r="AP162" s="36" t="s">
        <v>69</v>
      </c>
      <c r="AQ162" s="36" t="s">
        <v>69</v>
      </c>
      <c r="AR162" s="36" t="s">
        <v>69</v>
      </c>
      <c r="AS162" s="36" t="s">
        <v>69</v>
      </c>
      <c r="AT162" s="36" t="s">
        <v>69</v>
      </c>
      <c r="AU162" s="36" t="s">
        <v>69</v>
      </c>
    </row>
    <row r="163" spans="1:66" s="38" customFormat="1" ht="12.5" x14ac:dyDescent="0.25">
      <c r="A163" s="35">
        <v>43619.479891724535</v>
      </c>
      <c r="B163" s="36" t="s">
        <v>823</v>
      </c>
      <c r="C163" s="36" t="s">
        <v>125</v>
      </c>
      <c r="D163" s="36" t="s">
        <v>824</v>
      </c>
      <c r="E163" s="36">
        <v>200100430</v>
      </c>
      <c r="F163" s="36" t="s">
        <v>825</v>
      </c>
      <c r="G163" s="37" t="s">
        <v>826</v>
      </c>
      <c r="H163" s="36" t="s">
        <v>167</v>
      </c>
      <c r="I163" s="36" t="s">
        <v>69</v>
      </c>
      <c r="J163" s="36" t="s">
        <v>69</v>
      </c>
      <c r="K163" s="36" t="s">
        <v>69</v>
      </c>
      <c r="L163" s="36" t="s">
        <v>69</v>
      </c>
      <c r="M163" s="36" t="s">
        <v>69</v>
      </c>
      <c r="N163" s="36" t="s">
        <v>69</v>
      </c>
      <c r="O163" s="36" t="s">
        <v>69</v>
      </c>
      <c r="P163" s="36" t="s">
        <v>69</v>
      </c>
      <c r="Q163" s="36" t="s">
        <v>69</v>
      </c>
      <c r="R163" s="36" t="s">
        <v>69</v>
      </c>
      <c r="S163" s="36" t="s">
        <v>69</v>
      </c>
      <c r="T163" s="36" t="s">
        <v>69</v>
      </c>
      <c r="U163" s="36" t="s">
        <v>69</v>
      </c>
      <c r="V163" s="36" t="s">
        <v>69</v>
      </c>
      <c r="W163" s="36" t="s">
        <v>69</v>
      </c>
      <c r="X163" s="36" t="s">
        <v>69</v>
      </c>
      <c r="Y163" s="36" t="s">
        <v>69</v>
      </c>
      <c r="Z163" s="36" t="s">
        <v>69</v>
      </c>
      <c r="AA163" s="36" t="s">
        <v>69</v>
      </c>
      <c r="AB163" s="36" t="s">
        <v>69</v>
      </c>
      <c r="AC163" s="36" t="s">
        <v>69</v>
      </c>
      <c r="AD163" s="36" t="s">
        <v>71</v>
      </c>
      <c r="AE163" s="36" t="s">
        <v>69</v>
      </c>
      <c r="AF163" s="36" t="s">
        <v>69</v>
      </c>
      <c r="AG163" s="36" t="s">
        <v>69</v>
      </c>
      <c r="AH163" s="36" t="s">
        <v>69</v>
      </c>
      <c r="AI163" s="36" t="s">
        <v>69</v>
      </c>
      <c r="AJ163" s="36" t="s">
        <v>69</v>
      </c>
      <c r="AK163" s="36" t="s">
        <v>69</v>
      </c>
      <c r="AL163" s="36" t="s">
        <v>69</v>
      </c>
      <c r="AM163" s="36" t="s">
        <v>69</v>
      </c>
      <c r="AN163" s="36" t="s">
        <v>71</v>
      </c>
      <c r="AO163" s="36" t="s">
        <v>69</v>
      </c>
      <c r="AP163" s="36" t="s">
        <v>69</v>
      </c>
      <c r="AQ163" s="36" t="s">
        <v>69</v>
      </c>
      <c r="AR163" s="36" t="s">
        <v>71</v>
      </c>
      <c r="AS163" s="36" t="s">
        <v>69</v>
      </c>
      <c r="AT163" s="36" t="s">
        <v>69</v>
      </c>
      <c r="AU163" s="36" t="s">
        <v>69</v>
      </c>
    </row>
    <row r="164" spans="1:66" s="38" customFormat="1" ht="12.5" x14ac:dyDescent="0.25">
      <c r="A164" s="35">
        <v>43615.40834425926</v>
      </c>
      <c r="B164" s="36" t="s">
        <v>827</v>
      </c>
      <c r="C164" s="36" t="s">
        <v>125</v>
      </c>
      <c r="D164" s="36" t="s">
        <v>142</v>
      </c>
      <c r="E164" s="36">
        <v>200100289</v>
      </c>
      <c r="F164" s="36" t="s">
        <v>828</v>
      </c>
      <c r="G164" s="37" t="s">
        <v>829</v>
      </c>
      <c r="H164" s="36" t="s">
        <v>167</v>
      </c>
      <c r="I164" s="36" t="s">
        <v>69</v>
      </c>
      <c r="J164" s="36" t="s">
        <v>69</v>
      </c>
      <c r="K164" s="36" t="s">
        <v>69</v>
      </c>
      <c r="L164" s="36" t="s">
        <v>69</v>
      </c>
      <c r="M164" s="36" t="s">
        <v>69</v>
      </c>
      <c r="N164" s="36" t="s">
        <v>69</v>
      </c>
      <c r="O164" s="36" t="s">
        <v>69</v>
      </c>
      <c r="P164" s="36" t="s">
        <v>69</v>
      </c>
      <c r="Q164" s="36" t="s">
        <v>69</v>
      </c>
      <c r="R164" s="36" t="s">
        <v>69</v>
      </c>
      <c r="S164" s="36" t="s">
        <v>69</v>
      </c>
      <c r="T164" s="36" t="s">
        <v>69</v>
      </c>
      <c r="U164" s="36" t="s">
        <v>69</v>
      </c>
      <c r="V164" s="36" t="s">
        <v>69</v>
      </c>
      <c r="W164" s="36" t="s">
        <v>69</v>
      </c>
      <c r="X164" s="36" t="s">
        <v>69</v>
      </c>
      <c r="Y164" s="36" t="s">
        <v>69</v>
      </c>
      <c r="Z164" s="36" t="s">
        <v>69</v>
      </c>
      <c r="AA164" s="36" t="s">
        <v>69</v>
      </c>
      <c r="AB164" s="36" t="s">
        <v>69</v>
      </c>
      <c r="AC164" s="36" t="s">
        <v>69</v>
      </c>
      <c r="AD164" s="36" t="s">
        <v>69</v>
      </c>
      <c r="AE164" s="36" t="s">
        <v>69</v>
      </c>
      <c r="AF164" s="36" t="s">
        <v>69</v>
      </c>
      <c r="AG164" s="36" t="s">
        <v>69</v>
      </c>
      <c r="AH164" s="36" t="s">
        <v>69</v>
      </c>
      <c r="AI164" s="36" t="s">
        <v>69</v>
      </c>
      <c r="AJ164" s="36" t="s">
        <v>69</v>
      </c>
      <c r="AK164" s="36" t="s">
        <v>69</v>
      </c>
      <c r="AL164" s="36" t="s">
        <v>69</v>
      </c>
      <c r="AM164" s="36" t="s">
        <v>69</v>
      </c>
      <c r="AN164" s="36" t="s">
        <v>69</v>
      </c>
      <c r="AO164" s="36" t="s">
        <v>69</v>
      </c>
      <c r="AP164" s="36" t="s">
        <v>69</v>
      </c>
      <c r="AQ164" s="36" t="s">
        <v>69</v>
      </c>
      <c r="AR164" s="36" t="s">
        <v>69</v>
      </c>
      <c r="AS164" s="36" t="s">
        <v>69</v>
      </c>
      <c r="AT164" s="36" t="s">
        <v>69</v>
      </c>
      <c r="AU164" s="36" t="s">
        <v>69</v>
      </c>
    </row>
    <row r="165" spans="1:66" s="38" customFormat="1" ht="12.5" x14ac:dyDescent="0.25">
      <c r="A165" s="35">
        <v>43616.549066053238</v>
      </c>
      <c r="B165" s="36" t="s">
        <v>830</v>
      </c>
      <c r="C165" s="36" t="s">
        <v>125</v>
      </c>
      <c r="D165" s="36" t="s">
        <v>831</v>
      </c>
      <c r="E165" s="36">
        <v>200100565</v>
      </c>
      <c r="F165" s="36" t="s">
        <v>832</v>
      </c>
      <c r="G165" s="37" t="s">
        <v>833</v>
      </c>
      <c r="H165" s="36" t="s">
        <v>167</v>
      </c>
      <c r="I165" s="36" t="s">
        <v>69</v>
      </c>
      <c r="J165" s="36" t="s">
        <v>69</v>
      </c>
      <c r="K165" s="36" t="s">
        <v>69</v>
      </c>
      <c r="L165" s="36" t="s">
        <v>69</v>
      </c>
      <c r="M165" s="36" t="s">
        <v>69</v>
      </c>
      <c r="N165" s="36" t="s">
        <v>69</v>
      </c>
      <c r="O165" s="36" t="s">
        <v>69</v>
      </c>
      <c r="P165" s="36" t="s">
        <v>69</v>
      </c>
      <c r="Q165" s="36" t="s">
        <v>69</v>
      </c>
      <c r="R165" s="36" t="s">
        <v>69</v>
      </c>
      <c r="S165" s="36" t="s">
        <v>69</v>
      </c>
      <c r="T165" s="36" t="s">
        <v>69</v>
      </c>
      <c r="U165" s="36" t="s">
        <v>69</v>
      </c>
      <c r="V165" s="36" t="s">
        <v>69</v>
      </c>
      <c r="W165" s="36" t="s">
        <v>69</v>
      </c>
      <c r="X165" s="36" t="s">
        <v>69</v>
      </c>
      <c r="Y165" s="36" t="s">
        <v>69</v>
      </c>
      <c r="Z165" s="36" t="s">
        <v>69</v>
      </c>
      <c r="AA165" s="36" t="s">
        <v>69</v>
      </c>
      <c r="AB165" s="36" t="s">
        <v>69</v>
      </c>
      <c r="AC165" s="36" t="s">
        <v>69</v>
      </c>
      <c r="AD165" s="36" t="s">
        <v>69</v>
      </c>
      <c r="AE165" s="36" t="s">
        <v>69</v>
      </c>
      <c r="AF165" s="36" t="s">
        <v>69</v>
      </c>
      <c r="AG165" s="36" t="s">
        <v>69</v>
      </c>
      <c r="AH165" s="36" t="s">
        <v>69</v>
      </c>
      <c r="AI165" s="36" t="s">
        <v>69</v>
      </c>
      <c r="AJ165" s="36" t="s">
        <v>71</v>
      </c>
      <c r="AK165" s="36" t="s">
        <v>69</v>
      </c>
      <c r="AL165" s="36" t="s">
        <v>69</v>
      </c>
      <c r="AM165" s="36" t="s">
        <v>69</v>
      </c>
      <c r="AN165" s="36" t="s">
        <v>69</v>
      </c>
      <c r="AO165" s="36" t="s">
        <v>69</v>
      </c>
      <c r="AP165" s="36" t="s">
        <v>69</v>
      </c>
      <c r="AQ165" s="36" t="s">
        <v>69</v>
      </c>
      <c r="AR165" s="36" t="s">
        <v>69</v>
      </c>
      <c r="AS165" s="36" t="s">
        <v>69</v>
      </c>
      <c r="AT165" s="36" t="s">
        <v>69</v>
      </c>
      <c r="AU165" s="36" t="s">
        <v>69</v>
      </c>
    </row>
    <row r="166" spans="1:66" s="38" customFormat="1" ht="12.5" x14ac:dyDescent="0.25">
      <c r="A166" s="35">
        <v>43617.407218078704</v>
      </c>
      <c r="B166" s="36" t="s">
        <v>834</v>
      </c>
      <c r="C166" s="36" t="s">
        <v>125</v>
      </c>
      <c r="D166" s="36" t="s">
        <v>835</v>
      </c>
      <c r="E166" s="36">
        <v>200100454</v>
      </c>
      <c r="F166" s="36" t="s">
        <v>836</v>
      </c>
      <c r="G166" s="37" t="s">
        <v>837</v>
      </c>
      <c r="H166" s="36" t="s">
        <v>167</v>
      </c>
      <c r="AV166" s="36" t="s">
        <v>71</v>
      </c>
      <c r="AW166" s="36" t="s">
        <v>80</v>
      </c>
      <c r="AX166" s="36" t="s">
        <v>69</v>
      </c>
      <c r="AY166" s="36" t="s">
        <v>69</v>
      </c>
      <c r="AZ166" s="36" t="s">
        <v>69</v>
      </c>
      <c r="BA166" s="36" t="s">
        <v>105</v>
      </c>
      <c r="BB166" s="36" t="s">
        <v>80</v>
      </c>
      <c r="BC166" s="36" t="s">
        <v>69</v>
      </c>
      <c r="BD166" s="36" t="s">
        <v>71</v>
      </c>
      <c r="BE166" s="36" t="s">
        <v>71</v>
      </c>
      <c r="BF166" s="36" t="s">
        <v>69</v>
      </c>
      <c r="BG166" s="36" t="s">
        <v>69</v>
      </c>
      <c r="BH166" s="36" t="s">
        <v>69</v>
      </c>
      <c r="BI166" s="36" t="s">
        <v>69</v>
      </c>
      <c r="BJ166" s="36" t="s">
        <v>104</v>
      </c>
      <c r="BK166" s="36" t="s">
        <v>104</v>
      </c>
      <c r="BL166" s="36" t="s">
        <v>69</v>
      </c>
      <c r="BM166" s="36" t="s">
        <v>80</v>
      </c>
      <c r="BN166" s="36" t="s">
        <v>838</v>
      </c>
    </row>
    <row r="167" spans="1:66" s="38" customFormat="1" ht="12.5" x14ac:dyDescent="0.25">
      <c r="A167" s="35">
        <v>43619.559419895828</v>
      </c>
      <c r="B167" s="36" t="s">
        <v>839</v>
      </c>
      <c r="C167" s="36" t="s">
        <v>125</v>
      </c>
      <c r="D167" s="36" t="s">
        <v>840</v>
      </c>
      <c r="E167" s="36">
        <v>200100517</v>
      </c>
      <c r="F167" s="36" t="s">
        <v>841</v>
      </c>
      <c r="G167" s="37" t="s">
        <v>842</v>
      </c>
      <c r="H167" s="36" t="s">
        <v>167</v>
      </c>
      <c r="I167" s="36" t="s">
        <v>69</v>
      </c>
      <c r="J167" s="36" t="s">
        <v>69</v>
      </c>
      <c r="K167" s="36" t="s">
        <v>69</v>
      </c>
      <c r="L167" s="36" t="s">
        <v>69</v>
      </c>
      <c r="M167" s="36" t="s">
        <v>69</v>
      </c>
      <c r="N167" s="36" t="s">
        <v>69</v>
      </c>
      <c r="O167" s="36" t="s">
        <v>69</v>
      </c>
      <c r="P167" s="36" t="s">
        <v>69</v>
      </c>
      <c r="Q167" s="36" t="s">
        <v>69</v>
      </c>
      <c r="R167" s="36" t="s">
        <v>69</v>
      </c>
      <c r="S167" s="36" t="s">
        <v>69</v>
      </c>
      <c r="T167" s="36" t="s">
        <v>69</v>
      </c>
      <c r="U167" s="36" t="s">
        <v>80</v>
      </c>
      <c r="V167" s="36" t="s">
        <v>80</v>
      </c>
      <c r="W167" s="36" t="s">
        <v>80</v>
      </c>
      <c r="X167" s="36" t="s">
        <v>80</v>
      </c>
      <c r="Y167" s="36" t="s">
        <v>80</v>
      </c>
      <c r="Z167" s="36" t="s">
        <v>80</v>
      </c>
      <c r="AA167" s="36" t="s">
        <v>80</v>
      </c>
      <c r="AB167" s="36" t="s">
        <v>80</v>
      </c>
      <c r="AC167" s="36" t="s">
        <v>80</v>
      </c>
      <c r="AD167" s="36" t="s">
        <v>80</v>
      </c>
      <c r="AE167" s="36" t="s">
        <v>80</v>
      </c>
      <c r="AF167" s="36" t="s">
        <v>80</v>
      </c>
      <c r="AG167" s="36" t="s">
        <v>80</v>
      </c>
      <c r="AH167" s="36" t="s">
        <v>80</v>
      </c>
      <c r="AI167" s="36" t="s">
        <v>80</v>
      </c>
      <c r="AJ167" s="36" t="s">
        <v>80</v>
      </c>
      <c r="AK167" s="36" t="s">
        <v>80</v>
      </c>
      <c r="AL167" s="36" t="s">
        <v>80</v>
      </c>
      <c r="AM167" s="36" t="s">
        <v>80</v>
      </c>
      <c r="AN167" s="36" t="s">
        <v>80</v>
      </c>
      <c r="AO167" s="36" t="s">
        <v>80</v>
      </c>
      <c r="AP167" s="36" t="s">
        <v>80</v>
      </c>
      <c r="AQ167" s="36" t="s">
        <v>80</v>
      </c>
      <c r="AR167" s="36" t="s">
        <v>80</v>
      </c>
      <c r="AS167" s="36" t="s">
        <v>80</v>
      </c>
      <c r="AT167" s="36" t="s">
        <v>80</v>
      </c>
      <c r="AU167" s="36" t="s">
        <v>80</v>
      </c>
      <c r="BN167" s="36" t="s">
        <v>843</v>
      </c>
    </row>
    <row r="168" spans="1:66" s="38" customFormat="1" ht="12.5" x14ac:dyDescent="0.25">
      <c r="A168" s="35">
        <v>43616.588451203701</v>
      </c>
      <c r="B168" s="36" t="s">
        <v>844</v>
      </c>
      <c r="C168" s="36" t="s">
        <v>125</v>
      </c>
      <c r="D168" s="36" t="s">
        <v>845</v>
      </c>
      <c r="E168" s="36">
        <v>200100523</v>
      </c>
      <c r="F168" s="36" t="s">
        <v>846</v>
      </c>
      <c r="G168" s="36" t="s">
        <v>847</v>
      </c>
      <c r="H168" s="36" t="s">
        <v>167</v>
      </c>
      <c r="I168" s="36" t="s">
        <v>80</v>
      </c>
      <c r="J168" s="36" t="s">
        <v>71</v>
      </c>
      <c r="K168" s="36" t="s">
        <v>71</v>
      </c>
      <c r="L168" s="36" t="s">
        <v>80</v>
      </c>
      <c r="M168" s="36" t="s">
        <v>80</v>
      </c>
      <c r="N168" s="36" t="s">
        <v>71</v>
      </c>
      <c r="O168" s="36" t="s">
        <v>71</v>
      </c>
      <c r="P168" s="36" t="s">
        <v>80</v>
      </c>
      <c r="Q168" s="36" t="s">
        <v>80</v>
      </c>
      <c r="R168" s="36" t="s">
        <v>71</v>
      </c>
      <c r="S168" s="36" t="s">
        <v>71</v>
      </c>
      <c r="T168" s="36" t="s">
        <v>80</v>
      </c>
      <c r="U168" s="36" t="s">
        <v>104</v>
      </c>
      <c r="V168" s="36" t="s">
        <v>71</v>
      </c>
      <c r="W168" s="36" t="s">
        <v>71</v>
      </c>
      <c r="X168" s="36" t="s">
        <v>80</v>
      </c>
      <c r="Y168" s="36" t="s">
        <v>71</v>
      </c>
      <c r="Z168" s="36" t="s">
        <v>105</v>
      </c>
      <c r="AA168" s="36" t="s">
        <v>71</v>
      </c>
      <c r="AB168" s="36" t="s">
        <v>71</v>
      </c>
      <c r="AC168" s="36" t="s">
        <v>80</v>
      </c>
      <c r="AD168" s="36" t="s">
        <v>71</v>
      </c>
      <c r="AE168" s="36" t="s">
        <v>71</v>
      </c>
      <c r="AF168" s="36" t="s">
        <v>71</v>
      </c>
      <c r="AG168" s="36" t="s">
        <v>71</v>
      </c>
      <c r="AH168" s="36" t="s">
        <v>71</v>
      </c>
      <c r="AI168" s="36" t="s">
        <v>71</v>
      </c>
      <c r="AJ168" s="36" t="s">
        <v>71</v>
      </c>
      <c r="AK168" s="36" t="s">
        <v>71</v>
      </c>
      <c r="AL168" s="36" t="s">
        <v>71</v>
      </c>
      <c r="AM168" s="36" t="s">
        <v>105</v>
      </c>
      <c r="AN168" s="36" t="s">
        <v>71</v>
      </c>
      <c r="AO168" s="36" t="s">
        <v>71</v>
      </c>
      <c r="AP168" s="36" t="s">
        <v>104</v>
      </c>
      <c r="AR168" s="36" t="s">
        <v>80</v>
      </c>
      <c r="AS168" s="36" t="s">
        <v>71</v>
      </c>
      <c r="AT168" s="36" t="s">
        <v>71</v>
      </c>
      <c r="AU168" s="36" t="s">
        <v>71</v>
      </c>
    </row>
    <row r="169" spans="1:66" s="38" customFormat="1" ht="12.5" x14ac:dyDescent="0.25">
      <c r="A169" s="35">
        <v>43619.353154537035</v>
      </c>
      <c r="B169" s="36" t="s">
        <v>136</v>
      </c>
      <c r="C169" s="36" t="s">
        <v>125</v>
      </c>
      <c r="D169" s="36" t="s">
        <v>137</v>
      </c>
      <c r="E169" s="36">
        <v>200100533</v>
      </c>
      <c r="F169" s="36" t="s">
        <v>138</v>
      </c>
      <c r="G169" s="37" t="s">
        <v>848</v>
      </c>
      <c r="H169" s="36" t="s">
        <v>167</v>
      </c>
      <c r="I169" s="36" t="s">
        <v>69</v>
      </c>
      <c r="J169" s="36" t="s">
        <v>69</v>
      </c>
      <c r="K169" s="36" t="s">
        <v>69</v>
      </c>
      <c r="L169" s="36" t="s">
        <v>69</v>
      </c>
      <c r="M169" s="36" t="s">
        <v>69</v>
      </c>
      <c r="N169" s="36" t="s">
        <v>69</v>
      </c>
      <c r="O169" s="36" t="s">
        <v>69</v>
      </c>
      <c r="P169" s="36" t="s">
        <v>69</v>
      </c>
      <c r="Q169" s="36" t="s">
        <v>69</v>
      </c>
      <c r="R169" s="36" t="s">
        <v>69</v>
      </c>
      <c r="S169" s="36" t="s">
        <v>69</v>
      </c>
      <c r="T169" s="36" t="s">
        <v>69</v>
      </c>
      <c r="U169" s="36" t="s">
        <v>69</v>
      </c>
      <c r="V169" s="36" t="s">
        <v>69</v>
      </c>
      <c r="W169" s="36" t="s">
        <v>69</v>
      </c>
      <c r="X169" s="36" t="s">
        <v>69</v>
      </c>
      <c r="Y169" s="36" t="s">
        <v>69</v>
      </c>
      <c r="Z169" s="36" t="s">
        <v>69</v>
      </c>
      <c r="AA169" s="36" t="s">
        <v>69</v>
      </c>
      <c r="AB169" s="36" t="s">
        <v>69</v>
      </c>
      <c r="AC169" s="36" t="s">
        <v>69</v>
      </c>
      <c r="AD169" s="36" t="s">
        <v>69</v>
      </c>
      <c r="AE169" s="36" t="s">
        <v>69</v>
      </c>
      <c r="AF169" s="36" t="s">
        <v>69</v>
      </c>
      <c r="AG169" s="36" t="s">
        <v>69</v>
      </c>
      <c r="AH169" s="36" t="s">
        <v>69</v>
      </c>
      <c r="AI169" s="36" t="s">
        <v>69</v>
      </c>
      <c r="AJ169" s="36" t="s">
        <v>69</v>
      </c>
      <c r="AK169" s="36" t="s">
        <v>69</v>
      </c>
      <c r="AL169" s="36" t="s">
        <v>69</v>
      </c>
      <c r="AM169" s="36" t="s">
        <v>69</v>
      </c>
      <c r="AN169" s="36" t="s">
        <v>69</v>
      </c>
      <c r="AO169" s="36" t="s">
        <v>69</v>
      </c>
      <c r="AP169" s="36" t="s">
        <v>69</v>
      </c>
      <c r="AQ169" s="36" t="s">
        <v>69</v>
      </c>
      <c r="AR169" s="36" t="s">
        <v>69</v>
      </c>
      <c r="AS169" s="36" t="s">
        <v>69</v>
      </c>
      <c r="AT169" s="36" t="s">
        <v>69</v>
      </c>
      <c r="AU169" s="36" t="s">
        <v>69</v>
      </c>
    </row>
    <row r="170" spans="1:66" s="38" customFormat="1" ht="12.5" x14ac:dyDescent="0.25">
      <c r="A170" s="35">
        <v>43616.396878981483</v>
      </c>
      <c r="B170" s="36" t="s">
        <v>849</v>
      </c>
      <c r="C170" s="36" t="s">
        <v>125</v>
      </c>
      <c r="D170" s="36" t="s">
        <v>850</v>
      </c>
      <c r="E170" s="36">
        <v>200100893</v>
      </c>
      <c r="F170" s="36" t="s">
        <v>851</v>
      </c>
      <c r="G170" s="37" t="s">
        <v>852</v>
      </c>
      <c r="H170" s="36" t="s">
        <v>167</v>
      </c>
      <c r="I170" s="36" t="s">
        <v>71</v>
      </c>
      <c r="J170" s="36" t="s">
        <v>69</v>
      </c>
      <c r="K170" s="36" t="s">
        <v>69</v>
      </c>
      <c r="L170" s="36" t="s">
        <v>71</v>
      </c>
      <c r="M170" s="36" t="s">
        <v>71</v>
      </c>
      <c r="N170" s="36" t="s">
        <v>69</v>
      </c>
      <c r="O170" s="36" t="s">
        <v>69</v>
      </c>
      <c r="P170" s="36" t="s">
        <v>71</v>
      </c>
      <c r="Q170" s="36" t="s">
        <v>71</v>
      </c>
      <c r="R170" s="36" t="s">
        <v>71</v>
      </c>
      <c r="S170" s="36" t="s">
        <v>69</v>
      </c>
      <c r="T170" s="36" t="s">
        <v>69</v>
      </c>
      <c r="U170" s="36" t="s">
        <v>69</v>
      </c>
      <c r="V170" s="36" t="s">
        <v>69</v>
      </c>
      <c r="W170" s="36" t="s">
        <v>69</v>
      </c>
      <c r="X170" s="36" t="s">
        <v>69</v>
      </c>
      <c r="Y170" s="36" t="s">
        <v>69</v>
      </c>
      <c r="Z170" s="36" t="s">
        <v>69</v>
      </c>
      <c r="AA170" s="36" t="s">
        <v>69</v>
      </c>
      <c r="AB170" s="36" t="s">
        <v>69</v>
      </c>
      <c r="AC170" s="36" t="s">
        <v>69</v>
      </c>
      <c r="AD170" s="36" t="s">
        <v>69</v>
      </c>
      <c r="AE170" s="36" t="s">
        <v>69</v>
      </c>
      <c r="AF170" s="36" t="s">
        <v>69</v>
      </c>
      <c r="AG170" s="36" t="s">
        <v>69</v>
      </c>
      <c r="AH170" s="36" t="s">
        <v>69</v>
      </c>
      <c r="AI170" s="36" t="s">
        <v>69</v>
      </c>
      <c r="AJ170" s="36" t="s">
        <v>69</v>
      </c>
      <c r="AK170" s="36" t="s">
        <v>69</v>
      </c>
      <c r="AL170" s="36" t="s">
        <v>69</v>
      </c>
      <c r="AM170" s="36" t="s">
        <v>69</v>
      </c>
      <c r="AO170" s="36" t="s">
        <v>69</v>
      </c>
      <c r="AP170" s="36" t="s">
        <v>69</v>
      </c>
      <c r="AQ170" s="36" t="s">
        <v>71</v>
      </c>
      <c r="AS170" s="36" t="s">
        <v>69</v>
      </c>
      <c r="AT170" s="36" t="s">
        <v>69</v>
      </c>
      <c r="AU170" s="36" t="s">
        <v>105</v>
      </c>
      <c r="AV170" s="36" t="s">
        <v>69</v>
      </c>
      <c r="AW170" s="36" t="s">
        <v>69</v>
      </c>
      <c r="AX170" s="36" t="s">
        <v>69</v>
      </c>
      <c r="AY170" s="36" t="s">
        <v>69</v>
      </c>
      <c r="AZ170" s="36" t="s">
        <v>69</v>
      </c>
      <c r="BA170" s="36" t="s">
        <v>80</v>
      </c>
      <c r="BB170" s="36" t="s">
        <v>69</v>
      </c>
      <c r="BC170" s="36" t="s">
        <v>69</v>
      </c>
      <c r="BD170" s="36" t="s">
        <v>105</v>
      </c>
      <c r="BE170" s="36" t="s">
        <v>69</v>
      </c>
      <c r="BF170" s="36" t="s">
        <v>69</v>
      </c>
      <c r="BG170" s="36" t="s">
        <v>69</v>
      </c>
      <c r="BH170" s="36" t="s">
        <v>69</v>
      </c>
      <c r="BI170" s="36" t="s">
        <v>69</v>
      </c>
      <c r="BJ170" s="36" t="s">
        <v>69</v>
      </c>
      <c r="BK170" s="36" t="s">
        <v>69</v>
      </c>
      <c r="BL170" s="36" t="s">
        <v>69</v>
      </c>
      <c r="BM170" s="36" t="s">
        <v>69</v>
      </c>
      <c r="BN170" s="36" t="s">
        <v>853</v>
      </c>
    </row>
    <row r="171" spans="1:66" s="38" customFormat="1" ht="12.5" x14ac:dyDescent="0.25">
      <c r="A171" s="35">
        <v>43614.38426146991</v>
      </c>
      <c r="B171" s="36" t="s">
        <v>854</v>
      </c>
      <c r="C171" s="36" t="s">
        <v>125</v>
      </c>
      <c r="D171" s="36" t="s">
        <v>855</v>
      </c>
      <c r="E171" s="36">
        <v>200100607</v>
      </c>
      <c r="F171" s="36" t="s">
        <v>856</v>
      </c>
      <c r="G171" s="37" t="s">
        <v>857</v>
      </c>
      <c r="H171" s="36" t="s">
        <v>167</v>
      </c>
      <c r="AV171" s="36" t="s">
        <v>69</v>
      </c>
      <c r="AW171" s="36" t="s">
        <v>69</v>
      </c>
      <c r="AX171" s="36" t="s">
        <v>69</v>
      </c>
      <c r="AY171" s="36" t="s">
        <v>69</v>
      </c>
      <c r="AZ171" s="36" t="s">
        <v>69</v>
      </c>
      <c r="BA171" s="36" t="s">
        <v>69</v>
      </c>
      <c r="BB171" s="36" t="s">
        <v>69</v>
      </c>
      <c r="BC171" s="36" t="s">
        <v>69</v>
      </c>
      <c r="BD171" s="36" t="s">
        <v>69</v>
      </c>
      <c r="BE171" s="36" t="s">
        <v>69</v>
      </c>
      <c r="BF171" s="36" t="s">
        <v>69</v>
      </c>
      <c r="BG171" s="36" t="s">
        <v>69</v>
      </c>
      <c r="BH171" s="36" t="s">
        <v>69</v>
      </c>
      <c r="BI171" s="36" t="s">
        <v>69</v>
      </c>
      <c r="BJ171" s="36" t="s">
        <v>69</v>
      </c>
      <c r="BK171" s="36" t="s">
        <v>69</v>
      </c>
      <c r="BL171" s="36" t="s">
        <v>69</v>
      </c>
      <c r="BM171" s="36" t="s">
        <v>69</v>
      </c>
    </row>
    <row r="172" spans="1:66" s="38" customFormat="1" ht="12.5" x14ac:dyDescent="0.25">
      <c r="A172" s="35">
        <v>43614.569265474536</v>
      </c>
      <c r="B172" s="36" t="s">
        <v>858</v>
      </c>
      <c r="C172" s="36" t="s">
        <v>125</v>
      </c>
      <c r="D172" s="36" t="s">
        <v>859</v>
      </c>
      <c r="E172" s="36">
        <v>200100438</v>
      </c>
      <c r="F172" s="36" t="s">
        <v>860</v>
      </c>
      <c r="G172" s="37" t="s">
        <v>861</v>
      </c>
      <c r="H172" s="36" t="s">
        <v>167</v>
      </c>
      <c r="I172" s="36" t="s">
        <v>69</v>
      </c>
      <c r="J172" s="36" t="s">
        <v>69</v>
      </c>
      <c r="K172" s="36" t="s">
        <v>69</v>
      </c>
      <c r="L172" s="36" t="s">
        <v>69</v>
      </c>
      <c r="M172" s="36" t="s">
        <v>69</v>
      </c>
      <c r="N172" s="36" t="s">
        <v>69</v>
      </c>
      <c r="O172" s="36" t="s">
        <v>69</v>
      </c>
      <c r="P172" s="36" t="s">
        <v>69</v>
      </c>
      <c r="Q172" s="36" t="s">
        <v>69</v>
      </c>
      <c r="R172" s="36" t="s">
        <v>69</v>
      </c>
      <c r="S172" s="36" t="s">
        <v>69</v>
      </c>
      <c r="T172" s="36" t="s">
        <v>69</v>
      </c>
      <c r="U172" s="36" t="s">
        <v>69</v>
      </c>
      <c r="V172" s="36" t="s">
        <v>69</v>
      </c>
      <c r="W172" s="36" t="s">
        <v>69</v>
      </c>
      <c r="X172" s="36" t="s">
        <v>69</v>
      </c>
      <c r="Y172" s="36" t="s">
        <v>69</v>
      </c>
      <c r="Z172" s="36" t="s">
        <v>69</v>
      </c>
      <c r="AA172" s="36" t="s">
        <v>69</v>
      </c>
      <c r="AB172" s="36" t="s">
        <v>69</v>
      </c>
      <c r="AC172" s="36" t="s">
        <v>69</v>
      </c>
      <c r="AD172" s="36" t="s">
        <v>69</v>
      </c>
      <c r="AE172" s="36" t="s">
        <v>69</v>
      </c>
      <c r="AF172" s="36" t="s">
        <v>69</v>
      </c>
      <c r="AG172" s="36" t="s">
        <v>69</v>
      </c>
      <c r="AH172" s="36" t="s">
        <v>69</v>
      </c>
      <c r="AI172" s="36" t="s">
        <v>69</v>
      </c>
      <c r="AJ172" s="36" t="s">
        <v>69</v>
      </c>
      <c r="AK172" s="36" t="s">
        <v>69</v>
      </c>
      <c r="AL172" s="36" t="s">
        <v>69</v>
      </c>
      <c r="AM172" s="36" t="s">
        <v>69</v>
      </c>
      <c r="AN172" s="36" t="s">
        <v>69</v>
      </c>
      <c r="AO172" s="36" t="s">
        <v>69</v>
      </c>
      <c r="AP172" s="36" t="s">
        <v>69</v>
      </c>
      <c r="AQ172" s="36" t="s">
        <v>69</v>
      </c>
      <c r="AR172" s="36" t="s">
        <v>69</v>
      </c>
      <c r="AS172" s="36" t="s">
        <v>69</v>
      </c>
      <c r="AT172" s="36" t="s">
        <v>69</v>
      </c>
      <c r="AU172" s="36" t="s">
        <v>69</v>
      </c>
    </row>
    <row r="173" spans="1:66" s="38" customFormat="1" ht="12.5" x14ac:dyDescent="0.25">
      <c r="A173" s="35">
        <v>43616.387520509263</v>
      </c>
      <c r="B173" s="36" t="s">
        <v>862</v>
      </c>
      <c r="C173" s="36" t="s">
        <v>125</v>
      </c>
      <c r="D173" s="36" t="s">
        <v>863</v>
      </c>
      <c r="E173" s="36">
        <v>200100636</v>
      </c>
      <c r="F173" s="36" t="s">
        <v>864</v>
      </c>
      <c r="G173" s="37" t="s">
        <v>865</v>
      </c>
      <c r="H173" s="36" t="s">
        <v>167</v>
      </c>
      <c r="I173" s="36" t="s">
        <v>69</v>
      </c>
      <c r="J173" s="36" t="s">
        <v>69</v>
      </c>
      <c r="K173" s="36" t="s">
        <v>69</v>
      </c>
      <c r="L173" s="36" t="s">
        <v>69</v>
      </c>
      <c r="M173" s="36" t="s">
        <v>69</v>
      </c>
      <c r="N173" s="36" t="s">
        <v>69</v>
      </c>
      <c r="O173" s="36" t="s">
        <v>69</v>
      </c>
      <c r="P173" s="36" t="s">
        <v>69</v>
      </c>
      <c r="Q173" s="36" t="s">
        <v>69</v>
      </c>
      <c r="R173" s="36" t="s">
        <v>69</v>
      </c>
      <c r="S173" s="36" t="s">
        <v>69</v>
      </c>
      <c r="T173" s="36" t="s">
        <v>69</v>
      </c>
      <c r="U173" s="36" t="s">
        <v>71</v>
      </c>
      <c r="V173" s="36" t="s">
        <v>71</v>
      </c>
      <c r="W173" s="36" t="s">
        <v>69</v>
      </c>
      <c r="X173" s="36" t="s">
        <v>69</v>
      </c>
      <c r="Y173" s="36" t="s">
        <v>69</v>
      </c>
      <c r="Z173" s="36" t="s">
        <v>69</v>
      </c>
      <c r="AA173" s="36" t="s">
        <v>69</v>
      </c>
      <c r="AB173" s="36" t="s">
        <v>69</v>
      </c>
      <c r="AC173" s="36" t="s">
        <v>69</v>
      </c>
      <c r="AD173" s="36" t="s">
        <v>69</v>
      </c>
      <c r="AE173" s="36" t="s">
        <v>69</v>
      </c>
      <c r="AF173" s="36" t="s">
        <v>69</v>
      </c>
      <c r="AG173" s="36" t="s">
        <v>69</v>
      </c>
      <c r="AH173" s="36" t="s">
        <v>69</v>
      </c>
      <c r="AI173" s="36" t="s">
        <v>69</v>
      </c>
      <c r="AJ173" s="36" t="s">
        <v>69</v>
      </c>
      <c r="AK173" s="36" t="s">
        <v>69</v>
      </c>
      <c r="AL173" s="36" t="s">
        <v>69</v>
      </c>
      <c r="AM173" s="36" t="s">
        <v>69</v>
      </c>
      <c r="AN173" s="36" t="s">
        <v>69</v>
      </c>
      <c r="AO173" s="36" t="s">
        <v>69</v>
      </c>
      <c r="AP173" s="36" t="s">
        <v>69</v>
      </c>
      <c r="AQ173" s="36" t="s">
        <v>69</v>
      </c>
      <c r="AR173" s="36" t="s">
        <v>71</v>
      </c>
      <c r="AS173" s="36" t="s">
        <v>69</v>
      </c>
      <c r="AT173" s="36" t="s">
        <v>69</v>
      </c>
      <c r="AU173" s="36" t="s">
        <v>105</v>
      </c>
      <c r="BN173" s="36" t="s">
        <v>866</v>
      </c>
    </row>
    <row r="174" spans="1:66" s="38" customFormat="1" ht="12.5" x14ac:dyDescent="0.25">
      <c r="A174" s="35">
        <v>43616.46878221065</v>
      </c>
      <c r="B174" s="36" t="s">
        <v>867</v>
      </c>
      <c r="C174" s="36" t="s">
        <v>125</v>
      </c>
      <c r="D174" s="36" t="s">
        <v>868</v>
      </c>
      <c r="E174" s="36">
        <v>200100645</v>
      </c>
      <c r="F174" s="36" t="s">
        <v>869</v>
      </c>
      <c r="G174" s="37" t="s">
        <v>870</v>
      </c>
      <c r="H174" s="36" t="s">
        <v>167</v>
      </c>
      <c r="I174" s="36" t="s">
        <v>69</v>
      </c>
      <c r="J174" s="36" t="s">
        <v>69</v>
      </c>
      <c r="K174" s="36" t="s">
        <v>69</v>
      </c>
      <c r="L174" s="36" t="s">
        <v>69</v>
      </c>
      <c r="M174" s="36" t="s">
        <v>69</v>
      </c>
      <c r="N174" s="36" t="s">
        <v>69</v>
      </c>
      <c r="O174" s="36" t="s">
        <v>69</v>
      </c>
      <c r="P174" s="36" t="s">
        <v>69</v>
      </c>
      <c r="Q174" s="36" t="s">
        <v>69</v>
      </c>
      <c r="R174" s="36" t="s">
        <v>69</v>
      </c>
      <c r="S174" s="36" t="s">
        <v>69</v>
      </c>
      <c r="T174" s="36" t="s">
        <v>69</v>
      </c>
      <c r="U174" s="36" t="s">
        <v>69</v>
      </c>
      <c r="V174" s="36" t="s">
        <v>69</v>
      </c>
      <c r="W174" s="36" t="s">
        <v>69</v>
      </c>
      <c r="X174" s="36" t="s">
        <v>69</v>
      </c>
      <c r="Y174" s="36" t="s">
        <v>69</v>
      </c>
      <c r="Z174" s="36" t="s">
        <v>69</v>
      </c>
      <c r="AA174" s="36" t="s">
        <v>69</v>
      </c>
      <c r="AB174" s="36" t="s">
        <v>69</v>
      </c>
      <c r="AC174" s="36" t="s">
        <v>69</v>
      </c>
      <c r="AD174" s="36" t="s">
        <v>69</v>
      </c>
      <c r="AE174" s="36" t="s">
        <v>69</v>
      </c>
      <c r="AF174" s="36" t="s">
        <v>69</v>
      </c>
      <c r="AG174" s="36" t="s">
        <v>69</v>
      </c>
      <c r="AH174" s="36" t="s">
        <v>69</v>
      </c>
      <c r="AI174" s="36" t="s">
        <v>69</v>
      </c>
      <c r="AJ174" s="36" t="s">
        <v>69</v>
      </c>
      <c r="AK174" s="36" t="s">
        <v>69</v>
      </c>
      <c r="AL174" s="36" t="s">
        <v>69</v>
      </c>
      <c r="AM174" s="36" t="s">
        <v>69</v>
      </c>
      <c r="AN174" s="36" t="s">
        <v>69</v>
      </c>
      <c r="AO174" s="36" t="s">
        <v>69</v>
      </c>
      <c r="AP174" s="36" t="s">
        <v>69</v>
      </c>
      <c r="AQ174" s="36" t="s">
        <v>69</v>
      </c>
      <c r="AR174" s="36" t="s">
        <v>69</v>
      </c>
      <c r="AS174" s="36" t="s">
        <v>69</v>
      </c>
      <c r="AT174" s="36" t="s">
        <v>69</v>
      </c>
      <c r="AU174" s="36" t="s">
        <v>69</v>
      </c>
    </row>
    <row r="175" spans="1:66" s="38" customFormat="1" ht="12.5" x14ac:dyDescent="0.25">
      <c r="A175" s="35">
        <v>43613.400001400463</v>
      </c>
      <c r="B175" s="36" t="s">
        <v>871</v>
      </c>
      <c r="C175" s="36" t="s">
        <v>125</v>
      </c>
      <c r="D175" s="36" t="s">
        <v>872</v>
      </c>
      <c r="E175" s="36">
        <v>200100650</v>
      </c>
      <c r="F175" s="36" t="s">
        <v>873</v>
      </c>
      <c r="G175" s="37" t="s">
        <v>874</v>
      </c>
      <c r="H175" s="36" t="s">
        <v>167</v>
      </c>
      <c r="U175" s="36" t="s">
        <v>69</v>
      </c>
      <c r="V175" s="36" t="s">
        <v>69</v>
      </c>
      <c r="W175" s="36" t="s">
        <v>69</v>
      </c>
      <c r="X175" s="36" t="s">
        <v>69</v>
      </c>
      <c r="Y175" s="36" t="s">
        <v>69</v>
      </c>
      <c r="Z175" s="36" t="s">
        <v>69</v>
      </c>
      <c r="AA175" s="36" t="s">
        <v>69</v>
      </c>
      <c r="AB175" s="36" t="s">
        <v>69</v>
      </c>
      <c r="AC175" s="36" t="s">
        <v>69</v>
      </c>
      <c r="AD175" s="36" t="s">
        <v>69</v>
      </c>
      <c r="AE175" s="36" t="s">
        <v>69</v>
      </c>
      <c r="AF175" s="36" t="s">
        <v>69</v>
      </c>
      <c r="AG175" s="36" t="s">
        <v>69</v>
      </c>
      <c r="AH175" s="36" t="s">
        <v>69</v>
      </c>
      <c r="AI175" s="36" t="s">
        <v>69</v>
      </c>
      <c r="AJ175" s="36" t="s">
        <v>69</v>
      </c>
      <c r="AK175" s="36" t="s">
        <v>69</v>
      </c>
      <c r="AL175" s="36" t="s">
        <v>69</v>
      </c>
      <c r="AM175" s="36" t="s">
        <v>69</v>
      </c>
      <c r="AN175" s="36" t="s">
        <v>69</v>
      </c>
      <c r="AO175" s="36" t="s">
        <v>69</v>
      </c>
      <c r="AP175" s="36" t="s">
        <v>69</v>
      </c>
      <c r="AQ175" s="36" t="s">
        <v>69</v>
      </c>
      <c r="AR175" s="36" t="s">
        <v>69</v>
      </c>
      <c r="AS175" s="36" t="s">
        <v>69</v>
      </c>
      <c r="AT175" s="36" t="s">
        <v>69</v>
      </c>
      <c r="AU175" s="36" t="s">
        <v>69</v>
      </c>
      <c r="AV175" s="36" t="s">
        <v>69</v>
      </c>
      <c r="AW175" s="36" t="s">
        <v>69</v>
      </c>
      <c r="AX175" s="36" t="s">
        <v>69</v>
      </c>
      <c r="AY175" s="36" t="s">
        <v>69</v>
      </c>
      <c r="AZ175" s="36" t="s">
        <v>69</v>
      </c>
      <c r="BA175" s="36" t="s">
        <v>69</v>
      </c>
      <c r="BB175" s="36" t="s">
        <v>69</v>
      </c>
      <c r="BC175" s="36" t="s">
        <v>69</v>
      </c>
      <c r="BD175" s="36" t="s">
        <v>69</v>
      </c>
      <c r="BE175" s="36" t="s">
        <v>69</v>
      </c>
      <c r="BF175" s="36" t="s">
        <v>69</v>
      </c>
      <c r="BG175" s="36" t="s">
        <v>69</v>
      </c>
      <c r="BH175" s="36" t="s">
        <v>69</v>
      </c>
      <c r="BI175" s="36" t="s">
        <v>69</v>
      </c>
      <c r="BJ175" s="36" t="s">
        <v>69</v>
      </c>
      <c r="BK175" s="36" t="s">
        <v>69</v>
      </c>
      <c r="BL175" s="36" t="s">
        <v>69</v>
      </c>
      <c r="BM175" s="36" t="s">
        <v>69</v>
      </c>
    </row>
    <row r="176" spans="1:66" s="38" customFormat="1" ht="12.5" x14ac:dyDescent="0.25">
      <c r="A176" s="35">
        <v>43615.352851770833</v>
      </c>
      <c r="B176" s="36" t="s">
        <v>875</v>
      </c>
      <c r="C176" s="36" t="s">
        <v>125</v>
      </c>
      <c r="D176" s="36" t="s">
        <v>876</v>
      </c>
      <c r="E176" s="36">
        <v>200100750</v>
      </c>
      <c r="F176" s="36" t="s">
        <v>877</v>
      </c>
      <c r="G176" s="37" t="s">
        <v>878</v>
      </c>
      <c r="H176" s="36" t="s">
        <v>167</v>
      </c>
      <c r="AV176" s="36" t="s">
        <v>69</v>
      </c>
      <c r="AW176" s="36" t="s">
        <v>69</v>
      </c>
      <c r="AX176" s="36" t="s">
        <v>69</v>
      </c>
      <c r="AY176" s="36" t="s">
        <v>69</v>
      </c>
      <c r="AZ176" s="36" t="s">
        <v>69</v>
      </c>
      <c r="BA176" s="36" t="s">
        <v>69</v>
      </c>
      <c r="BB176" s="36" t="s">
        <v>69</v>
      </c>
      <c r="BC176" s="36" t="s">
        <v>69</v>
      </c>
      <c r="BD176" s="36" t="s">
        <v>69</v>
      </c>
      <c r="BE176" s="36" t="s">
        <v>69</v>
      </c>
      <c r="BF176" s="36" t="s">
        <v>69</v>
      </c>
      <c r="BG176" s="36" t="s">
        <v>69</v>
      </c>
      <c r="BH176" s="36" t="s">
        <v>69</v>
      </c>
      <c r="BI176" s="36" t="s">
        <v>69</v>
      </c>
      <c r="BJ176" s="36" t="s">
        <v>69</v>
      </c>
      <c r="BK176" s="36" t="s">
        <v>69</v>
      </c>
      <c r="BL176" s="36" t="s">
        <v>69</v>
      </c>
      <c r="BM176" s="36" t="s">
        <v>69</v>
      </c>
      <c r="BN176" s="36" t="s">
        <v>879</v>
      </c>
    </row>
    <row r="177" spans="1:66" s="38" customFormat="1" ht="12.5" x14ac:dyDescent="0.25">
      <c r="A177" s="35">
        <v>43616.352476250002</v>
      </c>
      <c r="B177" s="36" t="s">
        <v>147</v>
      </c>
      <c r="C177" s="36" t="s">
        <v>125</v>
      </c>
      <c r="D177" s="36" t="s">
        <v>154</v>
      </c>
      <c r="E177" s="36">
        <v>200100757</v>
      </c>
      <c r="F177" s="36" t="s">
        <v>880</v>
      </c>
      <c r="G177" s="37" t="s">
        <v>881</v>
      </c>
      <c r="H177" s="36" t="s">
        <v>167</v>
      </c>
      <c r="I177" s="36" t="s">
        <v>69</v>
      </c>
      <c r="J177" s="36" t="s">
        <v>69</v>
      </c>
      <c r="K177" s="36" t="s">
        <v>69</v>
      </c>
      <c r="L177" s="36" t="s">
        <v>69</v>
      </c>
      <c r="M177" s="36" t="s">
        <v>69</v>
      </c>
      <c r="N177" s="36" t="s">
        <v>69</v>
      </c>
      <c r="O177" s="36" t="s">
        <v>69</v>
      </c>
      <c r="P177" s="36" t="s">
        <v>69</v>
      </c>
      <c r="Q177" s="36" t="s">
        <v>69</v>
      </c>
      <c r="R177" s="36" t="s">
        <v>69</v>
      </c>
      <c r="S177" s="36" t="s">
        <v>69</v>
      </c>
      <c r="T177" s="36" t="s">
        <v>69</v>
      </c>
      <c r="U177" s="36" t="s">
        <v>69</v>
      </c>
      <c r="V177" s="36" t="s">
        <v>69</v>
      </c>
      <c r="W177" s="36" t="s">
        <v>69</v>
      </c>
      <c r="X177" s="36" t="s">
        <v>69</v>
      </c>
      <c r="Y177" s="36" t="s">
        <v>69</v>
      </c>
      <c r="Z177" s="36" t="s">
        <v>69</v>
      </c>
      <c r="AA177" s="36" t="s">
        <v>69</v>
      </c>
      <c r="AB177" s="36" t="s">
        <v>69</v>
      </c>
      <c r="AC177" s="36" t="s">
        <v>69</v>
      </c>
      <c r="AD177" s="36" t="s">
        <v>69</v>
      </c>
      <c r="AE177" s="36" t="s">
        <v>69</v>
      </c>
      <c r="AF177" s="36" t="s">
        <v>69</v>
      </c>
      <c r="AG177" s="36" t="s">
        <v>69</v>
      </c>
      <c r="AH177" s="36" t="s">
        <v>69</v>
      </c>
      <c r="AI177" s="36" t="s">
        <v>69</v>
      </c>
      <c r="AJ177" s="36" t="s">
        <v>69</v>
      </c>
      <c r="AK177" s="36" t="s">
        <v>69</v>
      </c>
      <c r="AL177" s="36" t="s">
        <v>69</v>
      </c>
      <c r="AM177" s="36" t="s">
        <v>69</v>
      </c>
      <c r="AN177" s="36" t="s">
        <v>69</v>
      </c>
      <c r="AO177" s="36" t="s">
        <v>69</v>
      </c>
      <c r="AP177" s="36" t="s">
        <v>69</v>
      </c>
      <c r="AQ177" s="36" t="s">
        <v>69</v>
      </c>
      <c r="AR177" s="36" t="s">
        <v>69</v>
      </c>
      <c r="AS177" s="36" t="s">
        <v>69</v>
      </c>
      <c r="AT177" s="36" t="s">
        <v>69</v>
      </c>
      <c r="AU177" s="36" t="s">
        <v>69</v>
      </c>
      <c r="BN177" s="36" t="s">
        <v>882</v>
      </c>
    </row>
    <row r="178" spans="1:66" s="38" customFormat="1" ht="12.5" x14ac:dyDescent="0.25">
      <c r="A178" s="35">
        <v>43614.355919097223</v>
      </c>
      <c r="B178" s="36" t="s">
        <v>883</v>
      </c>
      <c r="C178" s="36" t="s">
        <v>125</v>
      </c>
      <c r="D178" s="36" t="s">
        <v>884</v>
      </c>
      <c r="E178" s="36">
        <v>200100760</v>
      </c>
      <c r="F178" s="36" t="s">
        <v>885</v>
      </c>
      <c r="G178" s="37" t="s">
        <v>886</v>
      </c>
      <c r="H178" s="36" t="s">
        <v>167</v>
      </c>
      <c r="U178" s="36" t="s">
        <v>69</v>
      </c>
      <c r="V178" s="36" t="s">
        <v>69</v>
      </c>
      <c r="W178" s="36" t="s">
        <v>69</v>
      </c>
      <c r="X178" s="36" t="s">
        <v>69</v>
      </c>
      <c r="Y178" s="36" t="s">
        <v>69</v>
      </c>
      <c r="Z178" s="36" t="s">
        <v>69</v>
      </c>
      <c r="AA178" s="36" t="s">
        <v>69</v>
      </c>
      <c r="AB178" s="36" t="s">
        <v>69</v>
      </c>
      <c r="AC178" s="36" t="s">
        <v>69</v>
      </c>
      <c r="AD178" s="36" t="s">
        <v>69</v>
      </c>
      <c r="AE178" s="36" t="s">
        <v>69</v>
      </c>
      <c r="AF178" s="36" t="s">
        <v>69</v>
      </c>
      <c r="AG178" s="36" t="s">
        <v>69</v>
      </c>
      <c r="AH178" s="36" t="s">
        <v>69</v>
      </c>
      <c r="AI178" s="36" t="s">
        <v>69</v>
      </c>
      <c r="AJ178" s="36" t="s">
        <v>69</v>
      </c>
      <c r="AK178" s="36" t="s">
        <v>69</v>
      </c>
      <c r="AL178" s="36" t="s">
        <v>69</v>
      </c>
      <c r="AM178" s="36" t="s">
        <v>69</v>
      </c>
      <c r="AN178" s="36" t="s">
        <v>69</v>
      </c>
      <c r="AO178" s="36" t="s">
        <v>69</v>
      </c>
      <c r="AP178" s="36" t="s">
        <v>69</v>
      </c>
      <c r="AQ178" s="36" t="s">
        <v>69</v>
      </c>
      <c r="AR178" s="36" t="s">
        <v>69</v>
      </c>
      <c r="AS178" s="36" t="s">
        <v>69</v>
      </c>
      <c r="AT178" s="36" t="s">
        <v>69</v>
      </c>
      <c r="AU178" s="36" t="s">
        <v>69</v>
      </c>
    </row>
    <row r="179" spans="1:66" s="38" customFormat="1" ht="12.5" x14ac:dyDescent="0.25">
      <c r="A179" s="35">
        <v>43620.557370717594</v>
      </c>
      <c r="B179" s="36" t="s">
        <v>887</v>
      </c>
      <c r="C179" s="36" t="s">
        <v>125</v>
      </c>
      <c r="D179" s="36" t="s">
        <v>888</v>
      </c>
      <c r="E179" s="36">
        <v>200100846</v>
      </c>
      <c r="F179" s="36" t="s">
        <v>889</v>
      </c>
      <c r="G179" s="37" t="s">
        <v>890</v>
      </c>
      <c r="H179" s="36" t="s">
        <v>167</v>
      </c>
      <c r="AV179" s="36" t="s">
        <v>69</v>
      </c>
      <c r="AW179" s="36" t="s">
        <v>69</v>
      </c>
      <c r="AX179" s="36" t="s">
        <v>69</v>
      </c>
      <c r="AY179" s="36" t="s">
        <v>69</v>
      </c>
      <c r="AZ179" s="36" t="s">
        <v>69</v>
      </c>
      <c r="BA179" s="36" t="s">
        <v>80</v>
      </c>
      <c r="BB179" s="36" t="s">
        <v>69</v>
      </c>
      <c r="BC179" s="36" t="s">
        <v>69</v>
      </c>
      <c r="BD179" s="36" t="s">
        <v>69</v>
      </c>
      <c r="BE179" s="36" t="s">
        <v>69</v>
      </c>
      <c r="BF179" s="36" t="s">
        <v>69</v>
      </c>
      <c r="BG179" s="36" t="s">
        <v>69</v>
      </c>
      <c r="BH179" s="36" t="s">
        <v>69</v>
      </c>
      <c r="BI179" s="36" t="s">
        <v>69</v>
      </c>
      <c r="BJ179" s="36" t="s">
        <v>80</v>
      </c>
      <c r="BK179" s="36" t="s">
        <v>69</v>
      </c>
      <c r="BL179" s="36" t="s">
        <v>69</v>
      </c>
      <c r="BM179" s="36" t="s">
        <v>69</v>
      </c>
    </row>
    <row r="180" spans="1:66" s="38" customFormat="1" ht="12.5" x14ac:dyDescent="0.25">
      <c r="A180" s="35">
        <v>43620.575947962963</v>
      </c>
      <c r="B180" s="36" t="s">
        <v>891</v>
      </c>
      <c r="C180" s="36" t="s">
        <v>125</v>
      </c>
      <c r="D180" s="36" t="s">
        <v>892</v>
      </c>
      <c r="E180" s="36">
        <v>200100847</v>
      </c>
      <c r="F180" s="36" t="s">
        <v>893</v>
      </c>
      <c r="G180" s="37" t="s">
        <v>894</v>
      </c>
      <c r="H180" s="36" t="s">
        <v>167</v>
      </c>
      <c r="I180" s="36" t="s">
        <v>69</v>
      </c>
      <c r="J180" s="36" t="s">
        <v>69</v>
      </c>
      <c r="K180" s="36" t="s">
        <v>69</v>
      </c>
      <c r="L180" s="36" t="s">
        <v>69</v>
      </c>
      <c r="M180" s="36" t="s">
        <v>69</v>
      </c>
      <c r="N180" s="36" t="s">
        <v>69</v>
      </c>
      <c r="O180" s="36" t="s">
        <v>69</v>
      </c>
      <c r="P180" s="36" t="s">
        <v>69</v>
      </c>
      <c r="Q180" s="36" t="s">
        <v>69</v>
      </c>
      <c r="R180" s="36" t="s">
        <v>69</v>
      </c>
      <c r="S180" s="36" t="s">
        <v>69</v>
      </c>
      <c r="T180" s="36" t="s">
        <v>69</v>
      </c>
      <c r="U180" s="36" t="s">
        <v>69</v>
      </c>
      <c r="V180" s="36" t="s">
        <v>69</v>
      </c>
      <c r="W180" s="36" t="s">
        <v>69</v>
      </c>
      <c r="X180" s="36" t="s">
        <v>69</v>
      </c>
      <c r="Y180" s="36" t="s">
        <v>69</v>
      </c>
      <c r="Z180" s="36" t="s">
        <v>69</v>
      </c>
      <c r="AA180" s="36" t="s">
        <v>69</v>
      </c>
      <c r="AB180" s="36" t="s">
        <v>69</v>
      </c>
      <c r="AC180" s="36" t="s">
        <v>69</v>
      </c>
      <c r="AD180" s="36" t="s">
        <v>69</v>
      </c>
      <c r="AE180" s="36" t="s">
        <v>69</v>
      </c>
      <c r="AF180" s="36" t="s">
        <v>69</v>
      </c>
      <c r="AG180" s="36" t="s">
        <v>69</v>
      </c>
      <c r="AH180" s="36" t="s">
        <v>69</v>
      </c>
      <c r="AI180" s="36" t="s">
        <v>69</v>
      </c>
      <c r="AJ180" s="36" t="s">
        <v>69</v>
      </c>
      <c r="AK180" s="36" t="s">
        <v>69</v>
      </c>
      <c r="AL180" s="36" t="s">
        <v>69</v>
      </c>
      <c r="AM180" s="36" t="s">
        <v>69</v>
      </c>
      <c r="AN180" s="36" t="s">
        <v>69</v>
      </c>
      <c r="AO180" s="36" t="s">
        <v>69</v>
      </c>
      <c r="AP180" s="36" t="s">
        <v>69</v>
      </c>
      <c r="AQ180" s="36" t="s">
        <v>69</v>
      </c>
      <c r="AR180" s="36" t="s">
        <v>69</v>
      </c>
      <c r="AS180" s="36" t="s">
        <v>69</v>
      </c>
      <c r="AT180" s="36" t="s">
        <v>69</v>
      </c>
      <c r="AU180" s="36" t="s">
        <v>69</v>
      </c>
    </row>
    <row r="181" spans="1:66" s="38" customFormat="1" ht="12.5" x14ac:dyDescent="0.25">
      <c r="A181" s="35">
        <v>43616.506276261571</v>
      </c>
      <c r="B181" s="36" t="s">
        <v>895</v>
      </c>
      <c r="C181" s="36" t="s">
        <v>125</v>
      </c>
      <c r="D181" s="36" t="s">
        <v>896</v>
      </c>
      <c r="E181" s="36">
        <v>200100869</v>
      </c>
      <c r="F181" s="36" t="s">
        <v>897</v>
      </c>
      <c r="G181" s="37" t="s">
        <v>898</v>
      </c>
      <c r="H181" s="36" t="s">
        <v>167</v>
      </c>
      <c r="AV181" s="36" t="s">
        <v>69</v>
      </c>
      <c r="AW181" s="36" t="s">
        <v>69</v>
      </c>
      <c r="AX181" s="36" t="s">
        <v>69</v>
      </c>
      <c r="AY181" s="36" t="s">
        <v>69</v>
      </c>
      <c r="AZ181" s="36" t="s">
        <v>71</v>
      </c>
      <c r="BA181" s="36" t="s">
        <v>69</v>
      </c>
      <c r="BB181" s="36" t="s">
        <v>69</v>
      </c>
      <c r="BC181" s="36" t="s">
        <v>69</v>
      </c>
      <c r="BD181" s="36" t="s">
        <v>71</v>
      </c>
      <c r="BE181" s="36" t="s">
        <v>69</v>
      </c>
      <c r="BF181" s="36" t="s">
        <v>69</v>
      </c>
      <c r="BG181" s="36" t="s">
        <v>69</v>
      </c>
      <c r="BH181" s="36" t="s">
        <v>69</v>
      </c>
      <c r="BI181" s="36" t="s">
        <v>71</v>
      </c>
      <c r="BJ181" s="36" t="s">
        <v>69</v>
      </c>
      <c r="BK181" s="36" t="s">
        <v>69</v>
      </c>
      <c r="BL181" s="36" t="s">
        <v>69</v>
      </c>
      <c r="BM181" s="36" t="s">
        <v>69</v>
      </c>
    </row>
    <row r="182" spans="1:66" s="38" customFormat="1" ht="12.5" x14ac:dyDescent="0.25">
      <c r="A182" s="35">
        <v>43616.524288321758</v>
      </c>
      <c r="B182" s="36" t="s">
        <v>899</v>
      </c>
      <c r="C182" s="36" t="s">
        <v>153</v>
      </c>
      <c r="D182" s="36" t="s">
        <v>900</v>
      </c>
      <c r="E182" s="36">
        <v>200500022</v>
      </c>
      <c r="F182" s="36" t="s">
        <v>901</v>
      </c>
      <c r="G182" s="37" t="s">
        <v>902</v>
      </c>
      <c r="H182" s="36" t="s">
        <v>167</v>
      </c>
      <c r="I182" s="36" t="s">
        <v>69</v>
      </c>
      <c r="J182" s="36" t="s">
        <v>71</v>
      </c>
      <c r="K182" s="36" t="s">
        <v>69</v>
      </c>
      <c r="L182" s="36" t="s">
        <v>71</v>
      </c>
      <c r="M182" s="36" t="s">
        <v>69</v>
      </c>
      <c r="N182" s="36" t="s">
        <v>69</v>
      </c>
      <c r="O182" s="36" t="s">
        <v>71</v>
      </c>
      <c r="P182" s="36" t="s">
        <v>71</v>
      </c>
      <c r="Q182" s="36" t="s">
        <v>69</v>
      </c>
      <c r="R182" s="36" t="s">
        <v>71</v>
      </c>
      <c r="S182" s="36" t="s">
        <v>71</v>
      </c>
      <c r="T182" s="36" t="s">
        <v>71</v>
      </c>
      <c r="U182" s="36" t="s">
        <v>71</v>
      </c>
      <c r="V182" s="36" t="s">
        <v>71</v>
      </c>
      <c r="W182" s="36" t="s">
        <v>69</v>
      </c>
      <c r="X182" s="36" t="s">
        <v>71</v>
      </c>
      <c r="Y182" s="36" t="s">
        <v>71</v>
      </c>
      <c r="Z182" s="36" t="s">
        <v>71</v>
      </c>
      <c r="AA182" s="36" t="s">
        <v>71</v>
      </c>
      <c r="AB182" s="36" t="s">
        <v>71</v>
      </c>
      <c r="AC182" s="36" t="s">
        <v>71</v>
      </c>
      <c r="AD182" s="36" t="s">
        <v>71</v>
      </c>
      <c r="AE182" s="36" t="s">
        <v>71</v>
      </c>
      <c r="AF182" s="36" t="s">
        <v>71</v>
      </c>
      <c r="AG182" s="36" t="s">
        <v>69</v>
      </c>
      <c r="AH182" s="36" t="s">
        <v>71</v>
      </c>
      <c r="AI182" s="36" t="s">
        <v>69</v>
      </c>
      <c r="AJ182" s="36" t="s">
        <v>71</v>
      </c>
      <c r="AK182" s="36" t="s">
        <v>71</v>
      </c>
      <c r="AL182" s="36" t="s">
        <v>69</v>
      </c>
      <c r="AM182" s="36" t="s">
        <v>71</v>
      </c>
      <c r="AN182" s="36" t="s">
        <v>69</v>
      </c>
      <c r="AO182" s="36" t="s">
        <v>69</v>
      </c>
      <c r="AP182" s="36" t="s">
        <v>69</v>
      </c>
      <c r="AQ182" s="36" t="s">
        <v>69</v>
      </c>
      <c r="AR182" s="36" t="s">
        <v>71</v>
      </c>
      <c r="AS182" s="36" t="s">
        <v>71</v>
      </c>
      <c r="AT182" s="36" t="s">
        <v>69</v>
      </c>
      <c r="AU182" s="36" t="s">
        <v>71</v>
      </c>
      <c r="BN182" s="36" t="s">
        <v>903</v>
      </c>
    </row>
    <row r="183" spans="1:66" s="38" customFormat="1" ht="12.5" x14ac:dyDescent="0.25">
      <c r="A183" s="35">
        <v>43615.395901886572</v>
      </c>
      <c r="B183" s="36" t="s">
        <v>904</v>
      </c>
      <c r="C183" s="36" t="s">
        <v>153</v>
      </c>
      <c r="D183" s="36" t="s">
        <v>905</v>
      </c>
      <c r="E183" s="36">
        <v>200501562</v>
      </c>
      <c r="F183" s="36" t="s">
        <v>906</v>
      </c>
      <c r="G183" s="36" t="s">
        <v>907</v>
      </c>
      <c r="H183" s="36" t="s">
        <v>167</v>
      </c>
      <c r="I183" s="36" t="s">
        <v>69</v>
      </c>
      <c r="J183" s="36" t="s">
        <v>69</v>
      </c>
      <c r="K183" s="36" t="s">
        <v>69</v>
      </c>
      <c r="L183" s="36" t="s">
        <v>71</v>
      </c>
      <c r="M183" s="36" t="s">
        <v>69</v>
      </c>
      <c r="N183" s="36" t="s">
        <v>71</v>
      </c>
      <c r="O183" s="36" t="s">
        <v>71</v>
      </c>
      <c r="P183" s="36" t="s">
        <v>69</v>
      </c>
      <c r="Q183" s="36" t="s">
        <v>71</v>
      </c>
      <c r="R183" s="36" t="s">
        <v>71</v>
      </c>
      <c r="S183" s="36" t="s">
        <v>69</v>
      </c>
      <c r="T183" s="36" t="s">
        <v>69</v>
      </c>
      <c r="U183" s="36" t="s">
        <v>69</v>
      </c>
      <c r="V183" s="36" t="s">
        <v>71</v>
      </c>
      <c r="W183" s="36" t="s">
        <v>71</v>
      </c>
      <c r="X183" s="36" t="s">
        <v>69</v>
      </c>
      <c r="Y183" s="36" t="s">
        <v>69</v>
      </c>
      <c r="Z183" s="36" t="s">
        <v>71</v>
      </c>
      <c r="AA183" s="36" t="s">
        <v>71</v>
      </c>
      <c r="AB183" s="36" t="s">
        <v>69</v>
      </c>
      <c r="AC183" s="36" t="s">
        <v>80</v>
      </c>
      <c r="AD183" s="36" t="s">
        <v>69</v>
      </c>
      <c r="AE183" s="36" t="s">
        <v>80</v>
      </c>
      <c r="AF183" s="36" t="s">
        <v>80</v>
      </c>
      <c r="AG183" s="36" t="s">
        <v>71</v>
      </c>
      <c r="AH183" s="36" t="s">
        <v>71</v>
      </c>
      <c r="AI183" s="36" t="s">
        <v>69</v>
      </c>
      <c r="AJ183" s="36" t="s">
        <v>69</v>
      </c>
      <c r="AK183" s="36" t="s">
        <v>80</v>
      </c>
      <c r="AL183" s="36" t="s">
        <v>69</v>
      </c>
      <c r="AM183" s="36" t="s">
        <v>71</v>
      </c>
      <c r="AN183" s="36" t="s">
        <v>71</v>
      </c>
      <c r="AO183" s="36" t="s">
        <v>71</v>
      </c>
      <c r="AP183" s="36" t="s">
        <v>69</v>
      </c>
      <c r="AQ183" s="36" t="s">
        <v>69</v>
      </c>
      <c r="AR183" s="36" t="s">
        <v>69</v>
      </c>
      <c r="AS183" s="36" t="s">
        <v>69</v>
      </c>
      <c r="AT183" s="36" t="s">
        <v>69</v>
      </c>
      <c r="AU183" s="36" t="s">
        <v>69</v>
      </c>
      <c r="BN183" s="36" t="s">
        <v>908</v>
      </c>
    </row>
    <row r="184" spans="1:66" s="38" customFormat="1" ht="12.5" x14ac:dyDescent="0.25">
      <c r="A184" s="35">
        <v>43616.744776967593</v>
      </c>
      <c r="B184" s="36" t="s">
        <v>909</v>
      </c>
      <c r="C184" s="36" t="s">
        <v>153</v>
      </c>
      <c r="D184" s="36" t="s">
        <v>910</v>
      </c>
      <c r="E184" s="36">
        <v>200500065</v>
      </c>
      <c r="F184" s="36" t="s">
        <v>911</v>
      </c>
      <c r="G184" s="37" t="s">
        <v>912</v>
      </c>
      <c r="H184" s="36" t="s">
        <v>167</v>
      </c>
      <c r="AV184" s="36" t="s">
        <v>69</v>
      </c>
      <c r="AW184" s="36" t="s">
        <v>69</v>
      </c>
      <c r="AX184" s="36" t="s">
        <v>69</v>
      </c>
      <c r="AY184" s="36" t="s">
        <v>69</v>
      </c>
      <c r="AZ184" s="36" t="s">
        <v>69</v>
      </c>
      <c r="BA184" s="36" t="s">
        <v>69</v>
      </c>
      <c r="BB184" s="36" t="s">
        <v>69</v>
      </c>
      <c r="BC184" s="36" t="s">
        <v>69</v>
      </c>
      <c r="BD184" s="36" t="s">
        <v>69</v>
      </c>
      <c r="BE184" s="36" t="s">
        <v>69</v>
      </c>
      <c r="BF184" s="36" t="s">
        <v>69</v>
      </c>
      <c r="BG184" s="36" t="s">
        <v>69</v>
      </c>
      <c r="BH184" s="36" t="s">
        <v>69</v>
      </c>
      <c r="BI184" s="36" t="s">
        <v>69</v>
      </c>
      <c r="BJ184" s="36" t="s">
        <v>69</v>
      </c>
      <c r="BK184" s="36" t="s">
        <v>69</v>
      </c>
      <c r="BL184" s="36" t="s">
        <v>69</v>
      </c>
      <c r="BM184" s="36" t="s">
        <v>69</v>
      </c>
    </row>
    <row r="185" spans="1:66" s="38" customFormat="1" ht="12.5" x14ac:dyDescent="0.25">
      <c r="A185" s="35">
        <v>43616.499173888893</v>
      </c>
      <c r="B185" s="36" t="s">
        <v>913</v>
      </c>
      <c r="C185" s="36" t="s">
        <v>153</v>
      </c>
      <c r="D185" s="36" t="s">
        <v>914</v>
      </c>
      <c r="E185" s="36">
        <v>200400153</v>
      </c>
      <c r="F185" s="36" t="s">
        <v>915</v>
      </c>
      <c r="G185" s="37" t="s">
        <v>916</v>
      </c>
      <c r="H185" s="36" t="s">
        <v>167</v>
      </c>
      <c r="I185" s="36" t="s">
        <v>80</v>
      </c>
      <c r="J185" s="36" t="s">
        <v>71</v>
      </c>
      <c r="K185" s="36" t="s">
        <v>80</v>
      </c>
      <c r="L185" s="36" t="s">
        <v>80</v>
      </c>
      <c r="M185" s="36" t="s">
        <v>80</v>
      </c>
      <c r="N185" s="36" t="s">
        <v>80</v>
      </c>
      <c r="O185" s="36" t="s">
        <v>69</v>
      </c>
      <c r="P185" s="36" t="s">
        <v>69</v>
      </c>
      <c r="Q185" s="36" t="s">
        <v>80</v>
      </c>
      <c r="R185" s="36" t="s">
        <v>69</v>
      </c>
      <c r="S185" s="36" t="s">
        <v>69</v>
      </c>
      <c r="T185" s="36" t="s">
        <v>71</v>
      </c>
      <c r="U185" s="36" t="s">
        <v>69</v>
      </c>
      <c r="V185" s="36" t="s">
        <v>69</v>
      </c>
      <c r="W185" s="36" t="s">
        <v>69</v>
      </c>
      <c r="X185" s="36" t="s">
        <v>69</v>
      </c>
      <c r="Y185" s="36" t="s">
        <v>69</v>
      </c>
      <c r="Z185" s="36" t="s">
        <v>69</v>
      </c>
      <c r="AA185" s="36" t="s">
        <v>69</v>
      </c>
      <c r="AB185" s="36" t="s">
        <v>69</v>
      </c>
      <c r="AC185" s="36" t="s">
        <v>69</v>
      </c>
      <c r="AD185" s="36" t="s">
        <v>69</v>
      </c>
      <c r="AE185" s="36" t="s">
        <v>69</v>
      </c>
      <c r="AF185" s="36" t="s">
        <v>69</v>
      </c>
      <c r="AG185" s="36" t="s">
        <v>69</v>
      </c>
      <c r="AH185" s="36" t="s">
        <v>69</v>
      </c>
      <c r="AI185" s="36" t="s">
        <v>69</v>
      </c>
      <c r="AJ185" s="36" t="s">
        <v>69</v>
      </c>
      <c r="AK185" s="36" t="s">
        <v>69</v>
      </c>
      <c r="AL185" s="36" t="s">
        <v>69</v>
      </c>
      <c r="AM185" s="36" t="s">
        <v>69</v>
      </c>
      <c r="AN185" s="36" t="s">
        <v>69</v>
      </c>
      <c r="AO185" s="36" t="s">
        <v>71</v>
      </c>
      <c r="AP185" s="36" t="s">
        <v>69</v>
      </c>
      <c r="AQ185" s="36" t="s">
        <v>69</v>
      </c>
      <c r="AR185" s="36" t="s">
        <v>69</v>
      </c>
      <c r="AS185" s="36" t="s">
        <v>71</v>
      </c>
      <c r="AT185" s="36" t="s">
        <v>69</v>
      </c>
      <c r="AU185" s="36" t="s">
        <v>71</v>
      </c>
      <c r="AV185" s="36" t="s">
        <v>69</v>
      </c>
      <c r="AW185" s="36" t="s">
        <v>69</v>
      </c>
      <c r="AX185" s="36" t="s">
        <v>69</v>
      </c>
      <c r="AY185" s="36" t="s">
        <v>69</v>
      </c>
      <c r="AZ185" s="36" t="s">
        <v>69</v>
      </c>
      <c r="BA185" s="36" t="s">
        <v>69</v>
      </c>
      <c r="BB185" s="36" t="s">
        <v>71</v>
      </c>
      <c r="BC185" s="36" t="s">
        <v>69</v>
      </c>
      <c r="BD185" s="36" t="s">
        <v>69</v>
      </c>
      <c r="BE185" s="36" t="s">
        <v>69</v>
      </c>
      <c r="BF185" s="36" t="s">
        <v>69</v>
      </c>
      <c r="BG185" s="36" t="s">
        <v>69</v>
      </c>
      <c r="BH185" s="36" t="s">
        <v>69</v>
      </c>
      <c r="BI185" s="36" t="s">
        <v>69</v>
      </c>
      <c r="BJ185" s="36" t="s">
        <v>69</v>
      </c>
      <c r="BK185" s="36" t="s">
        <v>71</v>
      </c>
      <c r="BL185" s="36" t="s">
        <v>69</v>
      </c>
      <c r="BM185" s="36" t="s">
        <v>69</v>
      </c>
      <c r="BN185" s="36" t="s">
        <v>917</v>
      </c>
    </row>
    <row r="186" spans="1:66" s="38" customFormat="1" ht="12.5" x14ac:dyDescent="0.25">
      <c r="A186" s="35">
        <v>43620.617128692131</v>
      </c>
      <c r="B186" s="36" t="s">
        <v>918</v>
      </c>
      <c r="C186" s="36" t="s">
        <v>153</v>
      </c>
      <c r="D186" s="36" t="s">
        <v>919</v>
      </c>
      <c r="E186" s="36">
        <v>200500176</v>
      </c>
      <c r="F186" s="36" t="s">
        <v>920</v>
      </c>
      <c r="G186" s="37" t="s">
        <v>921</v>
      </c>
      <c r="H186" s="36" t="s">
        <v>167</v>
      </c>
      <c r="I186" s="36" t="s">
        <v>71</v>
      </c>
      <c r="J186" s="36" t="s">
        <v>71</v>
      </c>
      <c r="K186" s="36" t="s">
        <v>71</v>
      </c>
      <c r="L186" s="36" t="s">
        <v>71</v>
      </c>
      <c r="M186" s="36" t="s">
        <v>71</v>
      </c>
      <c r="N186" s="36" t="s">
        <v>80</v>
      </c>
      <c r="O186" s="36" t="s">
        <v>71</v>
      </c>
      <c r="P186" s="36" t="s">
        <v>71</v>
      </c>
      <c r="Q186" s="36" t="s">
        <v>71</v>
      </c>
      <c r="R186" s="36" t="s">
        <v>80</v>
      </c>
      <c r="S186" s="36" t="s">
        <v>71</v>
      </c>
      <c r="T186" s="36" t="s">
        <v>71</v>
      </c>
      <c r="U186" s="36" t="s">
        <v>71</v>
      </c>
      <c r="V186" s="36" t="s">
        <v>71</v>
      </c>
      <c r="W186" s="36" t="s">
        <v>71</v>
      </c>
      <c r="X186" s="36" t="s">
        <v>71</v>
      </c>
      <c r="Y186" s="36" t="s">
        <v>71</v>
      </c>
      <c r="Z186" s="36" t="s">
        <v>71</v>
      </c>
      <c r="AA186" s="36" t="s">
        <v>71</v>
      </c>
      <c r="AB186" s="36" t="s">
        <v>71</v>
      </c>
      <c r="AC186" s="36" t="s">
        <v>71</v>
      </c>
      <c r="AD186" s="36" t="s">
        <v>71</v>
      </c>
      <c r="AE186" s="36" t="s">
        <v>71</v>
      </c>
      <c r="AF186" s="36" t="s">
        <v>71</v>
      </c>
      <c r="AG186" s="36" t="s">
        <v>71</v>
      </c>
      <c r="AH186" s="36" t="s">
        <v>71</v>
      </c>
      <c r="AI186" s="36" t="s">
        <v>71</v>
      </c>
      <c r="AJ186" s="36" t="s">
        <v>71</v>
      </c>
      <c r="AK186" s="36" t="s">
        <v>71</v>
      </c>
      <c r="AL186" s="36" t="s">
        <v>71</v>
      </c>
      <c r="AM186" s="36" t="s">
        <v>80</v>
      </c>
      <c r="AN186" s="36" t="s">
        <v>71</v>
      </c>
      <c r="AO186" s="36" t="s">
        <v>71</v>
      </c>
      <c r="AP186" s="36" t="s">
        <v>71</v>
      </c>
      <c r="AQ186" s="36" t="s">
        <v>71</v>
      </c>
      <c r="AR186" s="36" t="s">
        <v>80</v>
      </c>
      <c r="AS186" s="36" t="s">
        <v>80</v>
      </c>
      <c r="AT186" s="36" t="s">
        <v>71</v>
      </c>
      <c r="AU186" s="36" t="s">
        <v>71</v>
      </c>
      <c r="AV186" s="36" t="s">
        <v>80</v>
      </c>
      <c r="AW186" s="36" t="s">
        <v>71</v>
      </c>
      <c r="AX186" s="36" t="s">
        <v>71</v>
      </c>
      <c r="AY186" s="36" t="s">
        <v>69</v>
      </c>
      <c r="AZ186" s="36" t="s">
        <v>69</v>
      </c>
      <c r="BA186" s="36" t="s">
        <v>71</v>
      </c>
      <c r="BB186" s="36" t="s">
        <v>71</v>
      </c>
      <c r="BC186" s="36" t="s">
        <v>71</v>
      </c>
      <c r="BD186" s="36" t="s">
        <v>69</v>
      </c>
      <c r="BE186" s="36" t="s">
        <v>80</v>
      </c>
      <c r="BF186" s="36" t="s">
        <v>69</v>
      </c>
      <c r="BG186" s="36" t="s">
        <v>80</v>
      </c>
      <c r="BH186" s="36" t="s">
        <v>69</v>
      </c>
      <c r="BI186" s="36" t="s">
        <v>69</v>
      </c>
      <c r="BJ186" s="36" t="s">
        <v>71</v>
      </c>
      <c r="BK186" s="36" t="s">
        <v>71</v>
      </c>
      <c r="BL186" s="36" t="s">
        <v>69</v>
      </c>
      <c r="BM186" s="36" t="s">
        <v>69</v>
      </c>
      <c r="BN186" s="36" t="s">
        <v>922</v>
      </c>
    </row>
    <row r="187" spans="1:66" s="38" customFormat="1" ht="12.5" x14ac:dyDescent="0.25">
      <c r="A187" s="35">
        <v>43619.461374456019</v>
      </c>
      <c r="B187" s="36" t="s">
        <v>923</v>
      </c>
      <c r="C187" s="36" t="s">
        <v>153</v>
      </c>
      <c r="D187" s="36" t="s">
        <v>924</v>
      </c>
      <c r="E187" s="36">
        <v>200500434</v>
      </c>
      <c r="F187" s="36" t="s">
        <v>925</v>
      </c>
      <c r="G187" s="36" t="s">
        <v>926</v>
      </c>
      <c r="H187" s="36" t="s">
        <v>167</v>
      </c>
      <c r="I187" s="36" t="s">
        <v>105</v>
      </c>
      <c r="J187" s="36" t="s">
        <v>104</v>
      </c>
      <c r="K187" s="36" t="s">
        <v>80</v>
      </c>
      <c r="L187" s="36" t="s">
        <v>71</v>
      </c>
      <c r="M187" s="36" t="s">
        <v>71</v>
      </c>
      <c r="N187" s="36" t="s">
        <v>71</v>
      </c>
      <c r="O187" s="36" t="s">
        <v>71</v>
      </c>
      <c r="P187" s="36" t="s">
        <v>71</v>
      </c>
      <c r="Q187" s="36" t="s">
        <v>71</v>
      </c>
      <c r="R187" s="36" t="s">
        <v>71</v>
      </c>
      <c r="S187" s="36" t="s">
        <v>71</v>
      </c>
      <c r="T187" s="36" t="s">
        <v>71</v>
      </c>
      <c r="U187" s="36" t="s">
        <v>69</v>
      </c>
      <c r="V187" s="36" t="s">
        <v>69</v>
      </c>
      <c r="W187" s="36" t="s">
        <v>69</v>
      </c>
      <c r="X187" s="36" t="s">
        <v>71</v>
      </c>
      <c r="Y187" s="36" t="s">
        <v>71</v>
      </c>
      <c r="Z187" s="36" t="s">
        <v>69</v>
      </c>
      <c r="AA187" s="36" t="s">
        <v>69</v>
      </c>
      <c r="AB187" s="36" t="s">
        <v>71</v>
      </c>
      <c r="AC187" s="36" t="s">
        <v>69</v>
      </c>
      <c r="AD187" s="36" t="s">
        <v>69</v>
      </c>
      <c r="AE187" s="36" t="s">
        <v>71</v>
      </c>
      <c r="AF187" s="36" t="s">
        <v>69</v>
      </c>
      <c r="AG187" s="36" t="s">
        <v>69</v>
      </c>
      <c r="AH187" s="36" t="s">
        <v>71</v>
      </c>
      <c r="AI187" s="36" t="s">
        <v>69</v>
      </c>
      <c r="AJ187" s="36" t="s">
        <v>71</v>
      </c>
      <c r="AK187" s="36" t="s">
        <v>71</v>
      </c>
      <c r="AL187" s="36" t="s">
        <v>69</v>
      </c>
      <c r="AM187" s="36" t="s">
        <v>69</v>
      </c>
      <c r="AN187" s="36" t="s">
        <v>71</v>
      </c>
      <c r="AO187" s="36" t="s">
        <v>69</v>
      </c>
      <c r="AP187" s="36" t="s">
        <v>69</v>
      </c>
      <c r="AQ187" s="36" t="s">
        <v>69</v>
      </c>
      <c r="AR187" s="36" t="s">
        <v>71</v>
      </c>
      <c r="AS187" s="36" t="s">
        <v>80</v>
      </c>
      <c r="AT187" s="36" t="s">
        <v>69</v>
      </c>
      <c r="AU187" s="36" t="s">
        <v>69</v>
      </c>
      <c r="BN187" s="36" t="s">
        <v>927</v>
      </c>
    </row>
    <row r="188" spans="1:66" s="38" customFormat="1" ht="12.5" x14ac:dyDescent="0.25">
      <c r="A188" s="35">
        <v>43616.410291342589</v>
      </c>
      <c r="B188" s="36" t="s">
        <v>928</v>
      </c>
      <c r="C188" s="36" t="s">
        <v>153</v>
      </c>
      <c r="D188" s="36" t="s">
        <v>929</v>
      </c>
      <c r="E188" s="36">
        <v>500200471</v>
      </c>
      <c r="F188" s="36" t="s">
        <v>930</v>
      </c>
      <c r="G188" s="37" t="s">
        <v>931</v>
      </c>
      <c r="H188" s="36" t="s">
        <v>167</v>
      </c>
      <c r="I188" s="36" t="s">
        <v>69</v>
      </c>
      <c r="J188" s="36" t="s">
        <v>69</v>
      </c>
      <c r="K188" s="36" t="s">
        <v>69</v>
      </c>
      <c r="L188" s="36" t="s">
        <v>69</v>
      </c>
      <c r="M188" s="36" t="s">
        <v>69</v>
      </c>
      <c r="N188" s="36" t="s">
        <v>69</v>
      </c>
      <c r="O188" s="36" t="s">
        <v>69</v>
      </c>
      <c r="P188" s="36" t="s">
        <v>69</v>
      </c>
      <c r="Q188" s="36" t="s">
        <v>69</v>
      </c>
      <c r="R188" s="36" t="s">
        <v>69</v>
      </c>
      <c r="S188" s="36" t="s">
        <v>69</v>
      </c>
      <c r="T188" s="36" t="s">
        <v>71</v>
      </c>
      <c r="U188" s="36" t="s">
        <v>69</v>
      </c>
      <c r="V188" s="36" t="s">
        <v>69</v>
      </c>
      <c r="W188" s="36" t="s">
        <v>69</v>
      </c>
      <c r="X188" s="36" t="s">
        <v>69</v>
      </c>
      <c r="Y188" s="36" t="s">
        <v>69</v>
      </c>
      <c r="Z188" s="36" t="s">
        <v>69</v>
      </c>
      <c r="AA188" s="36" t="s">
        <v>69</v>
      </c>
      <c r="AB188" s="36" t="s">
        <v>69</v>
      </c>
      <c r="AC188" s="36" t="s">
        <v>69</v>
      </c>
      <c r="AD188" s="36" t="s">
        <v>69</v>
      </c>
      <c r="AE188" s="36" t="s">
        <v>69</v>
      </c>
      <c r="AF188" s="36" t="s">
        <v>69</v>
      </c>
      <c r="AG188" s="36" t="s">
        <v>69</v>
      </c>
      <c r="AH188" s="36" t="s">
        <v>69</v>
      </c>
      <c r="AI188" s="36" t="s">
        <v>69</v>
      </c>
      <c r="AJ188" s="36" t="s">
        <v>69</v>
      </c>
      <c r="AK188" s="36" t="s">
        <v>69</v>
      </c>
      <c r="AL188" s="36" t="s">
        <v>69</v>
      </c>
      <c r="AM188" s="36" t="s">
        <v>69</v>
      </c>
      <c r="AN188" s="36" t="s">
        <v>69</v>
      </c>
      <c r="AO188" s="36" t="s">
        <v>69</v>
      </c>
      <c r="AP188" s="36" t="s">
        <v>69</v>
      </c>
      <c r="AQ188" s="36" t="s">
        <v>69</v>
      </c>
      <c r="AR188" s="36" t="s">
        <v>71</v>
      </c>
      <c r="AS188" s="36" t="s">
        <v>69</v>
      </c>
      <c r="AT188" s="36" t="s">
        <v>69</v>
      </c>
      <c r="AU188" s="36" t="s">
        <v>69</v>
      </c>
    </row>
    <row r="189" spans="1:66" s="38" customFormat="1" ht="12.5" x14ac:dyDescent="0.25">
      <c r="A189" s="35">
        <v>43621.403713854168</v>
      </c>
      <c r="B189" s="36" t="s">
        <v>932</v>
      </c>
      <c r="C189" s="36" t="s">
        <v>153</v>
      </c>
      <c r="D189" s="36" t="s">
        <v>933</v>
      </c>
      <c r="E189" s="36">
        <v>200500481</v>
      </c>
      <c r="F189" s="36" t="s">
        <v>934</v>
      </c>
      <c r="G189" s="37" t="s">
        <v>935</v>
      </c>
      <c r="H189" s="36" t="s">
        <v>167</v>
      </c>
      <c r="M189" s="36" t="s">
        <v>69</v>
      </c>
      <c r="N189" s="36" t="s">
        <v>69</v>
      </c>
      <c r="O189" s="36" t="s">
        <v>69</v>
      </c>
      <c r="P189" s="36" t="s">
        <v>69</v>
      </c>
      <c r="Q189" s="36" t="s">
        <v>69</v>
      </c>
      <c r="R189" s="36" t="s">
        <v>69</v>
      </c>
      <c r="S189" s="36" t="s">
        <v>69</v>
      </c>
      <c r="T189" s="36" t="s">
        <v>69</v>
      </c>
      <c r="U189" s="36" t="s">
        <v>69</v>
      </c>
      <c r="V189" s="36" t="s">
        <v>69</v>
      </c>
      <c r="W189" s="36" t="s">
        <v>69</v>
      </c>
      <c r="X189" s="36" t="s">
        <v>69</v>
      </c>
      <c r="Y189" s="36" t="s">
        <v>69</v>
      </c>
      <c r="Z189" s="36" t="s">
        <v>69</v>
      </c>
      <c r="AA189" s="36" t="s">
        <v>69</v>
      </c>
      <c r="AB189" s="36" t="s">
        <v>69</v>
      </c>
      <c r="AC189" s="36" t="s">
        <v>69</v>
      </c>
      <c r="AD189" s="36" t="s">
        <v>69</v>
      </c>
      <c r="AE189" s="36" t="s">
        <v>69</v>
      </c>
      <c r="AF189" s="36" t="s">
        <v>69</v>
      </c>
      <c r="AG189" s="36" t="s">
        <v>69</v>
      </c>
      <c r="AH189" s="36" t="s">
        <v>69</v>
      </c>
      <c r="AI189" s="36" t="s">
        <v>69</v>
      </c>
      <c r="AJ189" s="36" t="s">
        <v>69</v>
      </c>
      <c r="AK189" s="36" t="s">
        <v>69</v>
      </c>
      <c r="AL189" s="36" t="s">
        <v>69</v>
      </c>
      <c r="AM189" s="36" t="s">
        <v>69</v>
      </c>
      <c r="AN189" s="36" t="s">
        <v>69</v>
      </c>
      <c r="AO189" s="36" t="s">
        <v>69</v>
      </c>
      <c r="AP189" s="36" t="s">
        <v>69</v>
      </c>
      <c r="AQ189" s="36" t="s">
        <v>69</v>
      </c>
      <c r="AR189" s="36" t="s">
        <v>69</v>
      </c>
      <c r="AS189" s="36" t="s">
        <v>69</v>
      </c>
      <c r="AT189" s="36" t="s">
        <v>69</v>
      </c>
      <c r="AU189" s="36" t="s">
        <v>69</v>
      </c>
      <c r="AV189" s="36" t="s">
        <v>69</v>
      </c>
      <c r="AW189" s="36" t="s">
        <v>69</v>
      </c>
      <c r="AX189" s="36" t="s">
        <v>69</v>
      </c>
      <c r="AY189" s="36" t="s">
        <v>69</v>
      </c>
      <c r="AZ189" s="36" t="s">
        <v>69</v>
      </c>
      <c r="BA189" s="36" t="s">
        <v>69</v>
      </c>
      <c r="BB189" s="36" t="s">
        <v>69</v>
      </c>
      <c r="BC189" s="36" t="s">
        <v>69</v>
      </c>
      <c r="BD189" s="36" t="s">
        <v>69</v>
      </c>
      <c r="BE189" s="36" t="s">
        <v>69</v>
      </c>
      <c r="BF189" s="36" t="s">
        <v>69</v>
      </c>
      <c r="BG189" s="36" t="s">
        <v>69</v>
      </c>
      <c r="BH189" s="36" t="s">
        <v>69</v>
      </c>
      <c r="BI189" s="36" t="s">
        <v>69</v>
      </c>
      <c r="BJ189" s="36" t="s">
        <v>69</v>
      </c>
      <c r="BK189" s="36" t="s">
        <v>69</v>
      </c>
      <c r="BL189" s="36" t="s">
        <v>69</v>
      </c>
      <c r="BM189" s="36" t="s">
        <v>69</v>
      </c>
      <c r="BN189" s="36" t="s">
        <v>936</v>
      </c>
    </row>
    <row r="190" spans="1:66" s="38" customFormat="1" ht="12.5" x14ac:dyDescent="0.25">
      <c r="A190" s="35">
        <v>43614.486403807867</v>
      </c>
      <c r="B190" s="36" t="s">
        <v>937</v>
      </c>
      <c r="C190" s="36" t="s">
        <v>153</v>
      </c>
      <c r="D190" s="36" t="s">
        <v>938</v>
      </c>
      <c r="E190" s="36">
        <v>200500927</v>
      </c>
      <c r="F190" s="36" t="s">
        <v>939</v>
      </c>
      <c r="G190" s="36" t="s">
        <v>940</v>
      </c>
      <c r="H190" s="36" t="s">
        <v>167</v>
      </c>
      <c r="I190" s="36" t="s">
        <v>69</v>
      </c>
      <c r="J190" s="36" t="s">
        <v>69</v>
      </c>
      <c r="K190" s="36" t="s">
        <v>71</v>
      </c>
      <c r="L190" s="36" t="s">
        <v>71</v>
      </c>
      <c r="M190" s="36" t="s">
        <v>69</v>
      </c>
      <c r="N190" s="36" t="s">
        <v>69</v>
      </c>
      <c r="O190" s="36" t="s">
        <v>71</v>
      </c>
      <c r="P190" s="36" t="s">
        <v>71</v>
      </c>
      <c r="Q190" s="36" t="s">
        <v>69</v>
      </c>
      <c r="R190" s="36" t="s">
        <v>69</v>
      </c>
      <c r="S190" s="36" t="s">
        <v>69</v>
      </c>
      <c r="T190" s="36" t="s">
        <v>69</v>
      </c>
      <c r="U190" s="36" t="s">
        <v>71</v>
      </c>
      <c r="V190" s="36" t="s">
        <v>69</v>
      </c>
      <c r="W190" s="36" t="s">
        <v>71</v>
      </c>
      <c r="X190" s="36" t="s">
        <v>71</v>
      </c>
      <c r="Y190" s="36" t="s">
        <v>69</v>
      </c>
      <c r="Z190" s="36" t="s">
        <v>71</v>
      </c>
      <c r="AA190" s="36" t="s">
        <v>80</v>
      </c>
      <c r="AB190" s="36" t="s">
        <v>71</v>
      </c>
      <c r="AC190" s="36" t="s">
        <v>71</v>
      </c>
      <c r="AD190" s="36" t="s">
        <v>71</v>
      </c>
      <c r="AE190" s="36" t="s">
        <v>69</v>
      </c>
      <c r="AF190" s="36" t="s">
        <v>71</v>
      </c>
      <c r="AG190" s="36" t="s">
        <v>80</v>
      </c>
      <c r="AH190" s="36" t="s">
        <v>80</v>
      </c>
      <c r="AI190" s="36" t="s">
        <v>80</v>
      </c>
      <c r="AJ190" s="36" t="s">
        <v>69</v>
      </c>
      <c r="AK190" s="36" t="s">
        <v>71</v>
      </c>
      <c r="AL190" s="36" t="s">
        <v>71</v>
      </c>
      <c r="AM190" s="36" t="s">
        <v>69</v>
      </c>
      <c r="AN190" s="36" t="s">
        <v>80</v>
      </c>
      <c r="AO190" s="36" t="s">
        <v>69</v>
      </c>
      <c r="AP190" s="36" t="s">
        <v>71</v>
      </c>
      <c r="AQ190" s="36" t="s">
        <v>69</v>
      </c>
      <c r="AR190" s="36" t="s">
        <v>80</v>
      </c>
      <c r="AS190" s="36" t="s">
        <v>80</v>
      </c>
      <c r="AT190" s="36" t="s">
        <v>80</v>
      </c>
      <c r="AU190" s="36" t="s">
        <v>80</v>
      </c>
      <c r="AV190" s="36" t="s">
        <v>71</v>
      </c>
      <c r="AW190" s="36" t="s">
        <v>80</v>
      </c>
      <c r="AX190" s="36" t="s">
        <v>69</v>
      </c>
      <c r="AY190" s="36" t="s">
        <v>71</v>
      </c>
      <c r="AZ190" s="36" t="s">
        <v>69</v>
      </c>
      <c r="BA190" s="36" t="s">
        <v>80</v>
      </c>
      <c r="BB190" s="36" t="s">
        <v>80</v>
      </c>
      <c r="BC190" s="36" t="s">
        <v>80</v>
      </c>
      <c r="BD190" s="36" t="s">
        <v>71</v>
      </c>
      <c r="BE190" s="36" t="s">
        <v>69</v>
      </c>
      <c r="BF190" s="36" t="s">
        <v>80</v>
      </c>
      <c r="BG190" s="36" t="s">
        <v>71</v>
      </c>
      <c r="BH190" s="36" t="s">
        <v>71</v>
      </c>
      <c r="BI190" s="36" t="s">
        <v>71</v>
      </c>
      <c r="BJ190" s="36" t="s">
        <v>80</v>
      </c>
      <c r="BK190" s="36" t="s">
        <v>80</v>
      </c>
      <c r="BL190" s="36" t="s">
        <v>80</v>
      </c>
      <c r="BM190" s="36" t="s">
        <v>80</v>
      </c>
      <c r="BN190" s="36" t="s">
        <v>941</v>
      </c>
    </row>
    <row r="191" spans="1:66" s="38" customFormat="1" ht="12.5" x14ac:dyDescent="0.25">
      <c r="A191" s="35">
        <v>43619.400576712964</v>
      </c>
      <c r="B191" s="36" t="s">
        <v>942</v>
      </c>
      <c r="C191" s="36" t="s">
        <v>153</v>
      </c>
      <c r="D191" s="36" t="s">
        <v>943</v>
      </c>
      <c r="E191" s="36">
        <v>200500937</v>
      </c>
      <c r="F191" s="36" t="s">
        <v>944</v>
      </c>
      <c r="G191" s="37" t="s">
        <v>945</v>
      </c>
      <c r="H191" s="36" t="s">
        <v>167</v>
      </c>
      <c r="I191" s="36" t="s">
        <v>69</v>
      </c>
      <c r="J191" s="36" t="s">
        <v>69</v>
      </c>
      <c r="K191" s="36" t="s">
        <v>69</v>
      </c>
      <c r="L191" s="36" t="s">
        <v>69</v>
      </c>
      <c r="M191" s="36" t="s">
        <v>69</v>
      </c>
      <c r="N191" s="36" t="s">
        <v>69</v>
      </c>
      <c r="O191" s="36" t="s">
        <v>69</v>
      </c>
      <c r="P191" s="36" t="s">
        <v>69</v>
      </c>
      <c r="Q191" s="36" t="s">
        <v>69</v>
      </c>
      <c r="R191" s="36" t="s">
        <v>69</v>
      </c>
      <c r="S191" s="36" t="s">
        <v>69</v>
      </c>
      <c r="T191" s="36" t="s">
        <v>69</v>
      </c>
      <c r="U191" s="36" t="s">
        <v>69</v>
      </c>
      <c r="V191" s="36" t="s">
        <v>69</v>
      </c>
      <c r="W191" s="36" t="s">
        <v>69</v>
      </c>
      <c r="X191" s="36" t="s">
        <v>71</v>
      </c>
      <c r="Y191" s="36" t="s">
        <v>71</v>
      </c>
      <c r="Z191" s="36" t="s">
        <v>69</v>
      </c>
      <c r="AA191" s="36" t="s">
        <v>69</v>
      </c>
      <c r="AB191" s="36" t="s">
        <v>69</v>
      </c>
      <c r="AC191" s="36" t="s">
        <v>69</v>
      </c>
      <c r="AD191" s="36" t="s">
        <v>71</v>
      </c>
      <c r="AE191" s="36" t="s">
        <v>69</v>
      </c>
      <c r="AF191" s="36" t="s">
        <v>69</v>
      </c>
      <c r="AG191" s="36" t="s">
        <v>69</v>
      </c>
      <c r="AH191" s="36" t="s">
        <v>69</v>
      </c>
      <c r="AI191" s="36" t="s">
        <v>69</v>
      </c>
      <c r="AJ191" s="36" t="s">
        <v>69</v>
      </c>
      <c r="AK191" s="36" t="s">
        <v>71</v>
      </c>
      <c r="AL191" s="36" t="s">
        <v>69</v>
      </c>
      <c r="AM191" s="36" t="s">
        <v>71</v>
      </c>
      <c r="AN191" s="36" t="s">
        <v>69</v>
      </c>
      <c r="AO191" s="36" t="s">
        <v>69</v>
      </c>
      <c r="AP191" s="36" t="s">
        <v>69</v>
      </c>
      <c r="AQ191" s="36" t="s">
        <v>69</v>
      </c>
      <c r="AR191" s="36" t="s">
        <v>69</v>
      </c>
      <c r="AS191" s="36" t="s">
        <v>69</v>
      </c>
      <c r="AT191" s="36" t="s">
        <v>69</v>
      </c>
      <c r="AU191" s="36" t="s">
        <v>69</v>
      </c>
      <c r="AV191" s="36" t="s">
        <v>71</v>
      </c>
      <c r="AW191" s="36" t="s">
        <v>69</v>
      </c>
      <c r="AX191" s="36" t="s">
        <v>69</v>
      </c>
      <c r="AY191" s="36" t="s">
        <v>69</v>
      </c>
      <c r="AZ191" s="36" t="s">
        <v>69</v>
      </c>
      <c r="BA191" s="36" t="s">
        <v>69</v>
      </c>
      <c r="BB191" s="36" t="s">
        <v>69</v>
      </c>
      <c r="BC191" s="36" t="s">
        <v>69</v>
      </c>
      <c r="BD191" s="36" t="s">
        <v>69</v>
      </c>
      <c r="BE191" s="36" t="s">
        <v>71</v>
      </c>
      <c r="BF191" s="36" t="s">
        <v>69</v>
      </c>
      <c r="BG191" s="36" t="s">
        <v>69</v>
      </c>
      <c r="BH191" s="36" t="s">
        <v>69</v>
      </c>
      <c r="BI191" s="36" t="s">
        <v>69</v>
      </c>
      <c r="BJ191" s="36" t="s">
        <v>69</v>
      </c>
      <c r="BK191" s="36" t="s">
        <v>69</v>
      </c>
      <c r="BL191" s="36" t="s">
        <v>69</v>
      </c>
      <c r="BM191" s="36" t="s">
        <v>71</v>
      </c>
      <c r="BN191" s="36" t="s">
        <v>946</v>
      </c>
    </row>
    <row r="192" spans="1:66" s="38" customFormat="1" ht="12.5" x14ac:dyDescent="0.25">
      <c r="A192" s="35">
        <v>43619.721284675921</v>
      </c>
      <c r="B192" s="36" t="s">
        <v>947</v>
      </c>
      <c r="C192" s="36" t="s">
        <v>153</v>
      </c>
      <c r="D192" s="36" t="s">
        <v>948</v>
      </c>
      <c r="E192" s="36">
        <v>200500941</v>
      </c>
      <c r="F192" s="36" t="s">
        <v>949</v>
      </c>
      <c r="G192" s="37" t="s">
        <v>950</v>
      </c>
      <c r="H192" s="36" t="s">
        <v>167</v>
      </c>
      <c r="I192" s="36" t="s">
        <v>80</v>
      </c>
      <c r="J192" s="36" t="s">
        <v>71</v>
      </c>
      <c r="K192" s="36" t="s">
        <v>71</v>
      </c>
      <c r="L192" s="36" t="s">
        <v>71</v>
      </c>
      <c r="M192" s="36" t="s">
        <v>80</v>
      </c>
      <c r="N192" s="36" t="s">
        <v>80</v>
      </c>
      <c r="O192" s="36" t="s">
        <v>80</v>
      </c>
      <c r="P192" s="36" t="s">
        <v>71</v>
      </c>
      <c r="Q192" s="36" t="s">
        <v>80</v>
      </c>
      <c r="R192" s="36" t="s">
        <v>71</v>
      </c>
      <c r="S192" s="36" t="s">
        <v>69</v>
      </c>
      <c r="T192" s="36" t="s">
        <v>105</v>
      </c>
      <c r="U192" s="36" t="s">
        <v>69</v>
      </c>
      <c r="V192" s="36" t="s">
        <v>71</v>
      </c>
      <c r="W192" s="36" t="s">
        <v>69</v>
      </c>
      <c r="X192" s="36" t="s">
        <v>69</v>
      </c>
      <c r="Y192" s="36" t="s">
        <v>69</v>
      </c>
      <c r="Z192" s="36" t="s">
        <v>71</v>
      </c>
      <c r="AA192" s="36" t="s">
        <v>69</v>
      </c>
      <c r="AB192" s="36" t="s">
        <v>71</v>
      </c>
      <c r="AC192" s="36" t="s">
        <v>69</v>
      </c>
      <c r="AD192" s="36" t="s">
        <v>69</v>
      </c>
      <c r="AE192" s="36" t="s">
        <v>69</v>
      </c>
      <c r="AF192" s="36" t="s">
        <v>71</v>
      </c>
      <c r="AG192" s="36" t="s">
        <v>69</v>
      </c>
      <c r="AH192" s="36" t="s">
        <v>71</v>
      </c>
      <c r="AI192" s="36" t="s">
        <v>71</v>
      </c>
      <c r="AJ192" s="36" t="s">
        <v>69</v>
      </c>
      <c r="AK192" s="36" t="s">
        <v>69</v>
      </c>
      <c r="AL192" s="36" t="s">
        <v>71</v>
      </c>
      <c r="AM192" s="36" t="s">
        <v>69</v>
      </c>
      <c r="AN192" s="36" t="s">
        <v>71</v>
      </c>
      <c r="AO192" s="36" t="s">
        <v>71</v>
      </c>
      <c r="AP192" s="36" t="s">
        <v>69</v>
      </c>
      <c r="AQ192" s="36" t="s">
        <v>71</v>
      </c>
      <c r="AR192" s="36" t="s">
        <v>71</v>
      </c>
      <c r="AS192" s="36" t="s">
        <v>69</v>
      </c>
      <c r="AT192" s="36" t="s">
        <v>69</v>
      </c>
      <c r="AU192" s="36" t="s">
        <v>69</v>
      </c>
      <c r="AV192" s="36" t="s">
        <v>69</v>
      </c>
      <c r="AW192" s="36" t="s">
        <v>71</v>
      </c>
      <c r="AX192" s="36" t="s">
        <v>80</v>
      </c>
      <c r="AY192" s="36" t="s">
        <v>69</v>
      </c>
      <c r="AZ192" s="36" t="s">
        <v>69</v>
      </c>
      <c r="BA192" s="36" t="s">
        <v>80</v>
      </c>
      <c r="BB192" s="36" t="s">
        <v>71</v>
      </c>
      <c r="BC192" s="36" t="s">
        <v>69</v>
      </c>
      <c r="BD192" s="36" t="s">
        <v>69</v>
      </c>
      <c r="BE192" s="36" t="s">
        <v>69</v>
      </c>
      <c r="BF192" s="36" t="s">
        <v>71</v>
      </c>
      <c r="BG192" s="36" t="s">
        <v>71</v>
      </c>
      <c r="BH192" s="36" t="s">
        <v>69</v>
      </c>
      <c r="BJ192" s="36" t="s">
        <v>80</v>
      </c>
      <c r="BK192" s="36" t="s">
        <v>71</v>
      </c>
      <c r="BL192" s="36" t="s">
        <v>69</v>
      </c>
      <c r="BM192" s="36" t="s">
        <v>69</v>
      </c>
      <c r="BN192" s="36" t="s">
        <v>951</v>
      </c>
    </row>
    <row r="193" spans="1:66" s="38" customFormat="1" ht="12.5" x14ac:dyDescent="0.25">
      <c r="A193" s="35">
        <v>43616.520576319446</v>
      </c>
      <c r="B193" s="36" t="s">
        <v>952</v>
      </c>
      <c r="C193" s="36" t="s">
        <v>153</v>
      </c>
      <c r="D193" s="36" t="s">
        <v>953</v>
      </c>
      <c r="E193" s="36">
        <v>200400931</v>
      </c>
      <c r="F193" s="36" t="s">
        <v>954</v>
      </c>
      <c r="G193" s="37" t="s">
        <v>955</v>
      </c>
      <c r="H193" s="36" t="s">
        <v>167</v>
      </c>
      <c r="I193" s="36" t="s">
        <v>69</v>
      </c>
      <c r="J193" s="36" t="s">
        <v>71</v>
      </c>
      <c r="K193" s="36" t="s">
        <v>71</v>
      </c>
      <c r="L193" s="36" t="s">
        <v>71</v>
      </c>
      <c r="M193" s="36" t="s">
        <v>71</v>
      </c>
      <c r="N193" s="36" t="s">
        <v>71</v>
      </c>
      <c r="O193" s="36" t="s">
        <v>71</v>
      </c>
      <c r="P193" s="36" t="s">
        <v>69</v>
      </c>
      <c r="Q193" s="36" t="s">
        <v>69</v>
      </c>
      <c r="R193" s="36" t="s">
        <v>71</v>
      </c>
      <c r="S193" s="36" t="s">
        <v>71</v>
      </c>
      <c r="T193" s="36" t="s">
        <v>69</v>
      </c>
      <c r="U193" s="36" t="s">
        <v>69</v>
      </c>
      <c r="V193" s="36" t="s">
        <v>71</v>
      </c>
      <c r="W193" s="36" t="s">
        <v>69</v>
      </c>
      <c r="X193" s="36" t="s">
        <v>69</v>
      </c>
      <c r="Y193" s="36" t="s">
        <v>71</v>
      </c>
      <c r="Z193" s="36" t="s">
        <v>71</v>
      </c>
      <c r="AA193" s="36" t="s">
        <v>69</v>
      </c>
      <c r="AB193" s="36" t="s">
        <v>71</v>
      </c>
      <c r="AC193" s="36" t="s">
        <v>69</v>
      </c>
      <c r="AD193" s="36" t="s">
        <v>69</v>
      </c>
      <c r="AE193" s="36" t="s">
        <v>69</v>
      </c>
      <c r="AF193" s="36" t="s">
        <v>69</v>
      </c>
      <c r="AG193" s="36" t="s">
        <v>69</v>
      </c>
      <c r="AH193" s="36" t="s">
        <v>71</v>
      </c>
      <c r="AI193" s="36" t="s">
        <v>69</v>
      </c>
      <c r="AJ193" s="36" t="s">
        <v>69</v>
      </c>
      <c r="AK193" s="36" t="s">
        <v>69</v>
      </c>
      <c r="AL193" s="36" t="s">
        <v>71</v>
      </c>
      <c r="AM193" s="36" t="s">
        <v>71</v>
      </c>
      <c r="AN193" s="36" t="s">
        <v>71</v>
      </c>
      <c r="AO193" s="36" t="s">
        <v>69</v>
      </c>
      <c r="AP193" s="36" t="s">
        <v>71</v>
      </c>
      <c r="AQ193" s="36" t="s">
        <v>71</v>
      </c>
      <c r="AR193" s="36" t="s">
        <v>69</v>
      </c>
      <c r="AS193" s="36" t="s">
        <v>69</v>
      </c>
      <c r="AT193" s="36" t="s">
        <v>71</v>
      </c>
      <c r="AU193" s="36" t="s">
        <v>69</v>
      </c>
      <c r="BN193" s="36" t="s">
        <v>956</v>
      </c>
    </row>
    <row r="194" spans="1:66" s="38" customFormat="1" ht="12.5" x14ac:dyDescent="0.25">
      <c r="A194" s="35">
        <v>43619.479623252315</v>
      </c>
      <c r="B194" s="36" t="s">
        <v>957</v>
      </c>
      <c r="C194" s="36" t="s">
        <v>153</v>
      </c>
      <c r="D194" s="36" t="s">
        <v>958</v>
      </c>
      <c r="E194" s="36">
        <v>200501268</v>
      </c>
      <c r="F194" s="36" t="s">
        <v>959</v>
      </c>
      <c r="G194" s="36" t="s">
        <v>960</v>
      </c>
      <c r="H194" s="36" t="s">
        <v>167</v>
      </c>
      <c r="I194" s="36" t="s">
        <v>69</v>
      </c>
      <c r="J194" s="36" t="s">
        <v>69</v>
      </c>
      <c r="K194" s="36" t="s">
        <v>69</v>
      </c>
      <c r="L194" s="36" t="s">
        <v>69</v>
      </c>
      <c r="M194" s="36" t="s">
        <v>80</v>
      </c>
      <c r="N194" s="36" t="s">
        <v>105</v>
      </c>
      <c r="O194" s="36" t="s">
        <v>69</v>
      </c>
      <c r="P194" s="36" t="s">
        <v>71</v>
      </c>
      <c r="Q194" s="36" t="s">
        <v>69</v>
      </c>
      <c r="R194" s="36" t="s">
        <v>69</v>
      </c>
      <c r="S194" s="36" t="s">
        <v>69</v>
      </c>
      <c r="T194" s="36" t="s">
        <v>71</v>
      </c>
      <c r="U194" s="36" t="s">
        <v>69</v>
      </c>
      <c r="V194" s="36" t="s">
        <v>69</v>
      </c>
      <c r="W194" s="36" t="s">
        <v>69</v>
      </c>
      <c r="X194" s="36" t="s">
        <v>71</v>
      </c>
      <c r="Y194" s="36" t="s">
        <v>71</v>
      </c>
      <c r="Z194" s="36" t="s">
        <v>69</v>
      </c>
      <c r="AA194" s="36" t="s">
        <v>69</v>
      </c>
      <c r="AB194" s="36" t="s">
        <v>69</v>
      </c>
      <c r="AC194" s="36" t="s">
        <v>69</v>
      </c>
      <c r="AD194" s="36" t="s">
        <v>69</v>
      </c>
      <c r="AE194" s="36" t="s">
        <v>71</v>
      </c>
      <c r="AF194" s="36" t="s">
        <v>80</v>
      </c>
      <c r="AG194" s="36" t="s">
        <v>69</v>
      </c>
      <c r="AH194" s="36" t="s">
        <v>69</v>
      </c>
      <c r="AI194" s="36" t="s">
        <v>69</v>
      </c>
      <c r="AJ194" s="36" t="s">
        <v>71</v>
      </c>
      <c r="AK194" s="36" t="s">
        <v>69</v>
      </c>
      <c r="AL194" s="36" t="s">
        <v>69</v>
      </c>
      <c r="AM194" s="36" t="s">
        <v>71</v>
      </c>
      <c r="AN194" s="36" t="s">
        <v>69</v>
      </c>
      <c r="AO194" s="36" t="s">
        <v>69</v>
      </c>
      <c r="AP194" s="36" t="s">
        <v>69</v>
      </c>
      <c r="AQ194" s="36" t="s">
        <v>69</v>
      </c>
      <c r="AR194" s="36" t="s">
        <v>69</v>
      </c>
      <c r="AS194" s="36" t="s">
        <v>69</v>
      </c>
      <c r="AT194" s="36" t="s">
        <v>69</v>
      </c>
      <c r="AU194" s="36" t="s">
        <v>71</v>
      </c>
      <c r="AV194" s="36" t="s">
        <v>71</v>
      </c>
      <c r="AW194" s="36" t="s">
        <v>69</v>
      </c>
      <c r="AX194" s="36" t="s">
        <v>69</v>
      </c>
      <c r="AY194" s="36" t="s">
        <v>69</v>
      </c>
      <c r="AZ194" s="36" t="s">
        <v>69</v>
      </c>
      <c r="BA194" s="36" t="s">
        <v>80</v>
      </c>
      <c r="BB194" s="36" t="s">
        <v>71</v>
      </c>
      <c r="BC194" s="36" t="s">
        <v>69</v>
      </c>
      <c r="BD194" s="36" t="s">
        <v>80</v>
      </c>
      <c r="BE194" s="36" t="s">
        <v>80</v>
      </c>
      <c r="BF194" s="36" t="s">
        <v>69</v>
      </c>
      <c r="BG194" s="36" t="s">
        <v>69</v>
      </c>
      <c r="BH194" s="36" t="s">
        <v>69</v>
      </c>
      <c r="BI194" s="36" t="s">
        <v>69</v>
      </c>
      <c r="BJ194" s="36" t="s">
        <v>80</v>
      </c>
      <c r="BK194" s="36" t="s">
        <v>69</v>
      </c>
      <c r="BL194" s="36" t="s">
        <v>69</v>
      </c>
      <c r="BM194" s="36" t="s">
        <v>71</v>
      </c>
      <c r="BN194" s="36" t="s">
        <v>961</v>
      </c>
    </row>
    <row r="195" spans="1:66" s="38" customFormat="1" ht="12.5" x14ac:dyDescent="0.25">
      <c r="A195" s="35">
        <v>43616.482159664352</v>
      </c>
      <c r="B195" s="36" t="s">
        <v>962</v>
      </c>
      <c r="C195" s="36" t="s">
        <v>163</v>
      </c>
      <c r="D195" s="36" t="s">
        <v>963</v>
      </c>
      <c r="E195" s="36">
        <v>200401228</v>
      </c>
      <c r="F195" s="36" t="s">
        <v>964</v>
      </c>
      <c r="G195" s="37" t="s">
        <v>965</v>
      </c>
      <c r="H195" s="36" t="s">
        <v>167</v>
      </c>
      <c r="AV195" s="36" t="s">
        <v>69</v>
      </c>
      <c r="AW195" s="36" t="s">
        <v>69</v>
      </c>
      <c r="AX195" s="36" t="s">
        <v>69</v>
      </c>
      <c r="AY195" s="36" t="s">
        <v>69</v>
      </c>
      <c r="AZ195" s="36" t="s">
        <v>69</v>
      </c>
      <c r="BA195" s="36" t="s">
        <v>69</v>
      </c>
      <c r="BB195" s="36" t="s">
        <v>69</v>
      </c>
      <c r="BC195" s="36" t="s">
        <v>69</v>
      </c>
      <c r="BD195" s="36" t="s">
        <v>69</v>
      </c>
      <c r="BE195" s="36" t="s">
        <v>69</v>
      </c>
      <c r="BF195" s="36" t="s">
        <v>69</v>
      </c>
      <c r="BG195" s="36" t="s">
        <v>69</v>
      </c>
      <c r="BH195" s="36" t="s">
        <v>69</v>
      </c>
      <c r="BI195" s="36" t="s">
        <v>69</v>
      </c>
      <c r="BJ195" s="36" t="s">
        <v>69</v>
      </c>
      <c r="BK195" s="36" t="s">
        <v>69</v>
      </c>
      <c r="BL195" s="36" t="s">
        <v>69</v>
      </c>
      <c r="BM195" s="36" t="s">
        <v>69</v>
      </c>
      <c r="BN195" s="36" t="s">
        <v>966</v>
      </c>
    </row>
    <row r="196" spans="1:66" s="38" customFormat="1" ht="12.5" x14ac:dyDescent="0.25">
      <c r="A196" s="35">
        <v>43615.398780949079</v>
      </c>
      <c r="B196" s="36" t="s">
        <v>967</v>
      </c>
      <c r="C196" s="36" t="s">
        <v>163</v>
      </c>
      <c r="D196" s="36" t="s">
        <v>968</v>
      </c>
      <c r="E196" s="36">
        <v>200400272</v>
      </c>
      <c r="F196" s="36" t="s">
        <v>969</v>
      </c>
      <c r="G196" s="37" t="s">
        <v>970</v>
      </c>
      <c r="H196" s="36" t="s">
        <v>167</v>
      </c>
      <c r="AV196" s="36" t="s">
        <v>69</v>
      </c>
      <c r="AW196" s="36" t="s">
        <v>69</v>
      </c>
      <c r="AX196" s="36" t="s">
        <v>69</v>
      </c>
      <c r="AY196" s="36" t="s">
        <v>69</v>
      </c>
      <c r="AZ196" s="36" t="s">
        <v>69</v>
      </c>
      <c r="BA196" s="36" t="s">
        <v>69</v>
      </c>
      <c r="BB196" s="36" t="s">
        <v>69</v>
      </c>
      <c r="BC196" s="36" t="s">
        <v>69</v>
      </c>
      <c r="BD196" s="36" t="s">
        <v>69</v>
      </c>
      <c r="BE196" s="36" t="s">
        <v>69</v>
      </c>
      <c r="BF196" s="36" t="s">
        <v>69</v>
      </c>
      <c r="BG196" s="36" t="s">
        <v>69</v>
      </c>
      <c r="BH196" s="36" t="s">
        <v>69</v>
      </c>
      <c r="BI196" s="36" t="s">
        <v>69</v>
      </c>
      <c r="BJ196" s="36" t="s">
        <v>69</v>
      </c>
      <c r="BK196" s="36" t="s">
        <v>69</v>
      </c>
      <c r="BL196" s="36" t="s">
        <v>69</v>
      </c>
      <c r="BM196" s="36" t="s">
        <v>69</v>
      </c>
      <c r="BN196" s="36" t="s">
        <v>971</v>
      </c>
    </row>
    <row r="197" spans="1:66" s="38" customFormat="1" ht="12.5" x14ac:dyDescent="0.25">
      <c r="A197" s="35">
        <v>43615.357048981481</v>
      </c>
      <c r="B197" s="36" t="s">
        <v>972</v>
      </c>
      <c r="C197" s="36" t="s">
        <v>163</v>
      </c>
      <c r="D197" s="36" t="s">
        <v>973</v>
      </c>
      <c r="E197" s="36">
        <v>200400536</v>
      </c>
      <c r="F197" s="36" t="s">
        <v>974</v>
      </c>
      <c r="G197" s="37" t="s">
        <v>975</v>
      </c>
      <c r="H197" s="36" t="s">
        <v>167</v>
      </c>
      <c r="I197" s="36" t="s">
        <v>71</v>
      </c>
      <c r="J197" s="36" t="s">
        <v>71</v>
      </c>
      <c r="K197" s="36" t="s">
        <v>71</v>
      </c>
      <c r="L197" s="36" t="s">
        <v>69</v>
      </c>
      <c r="M197" s="36" t="s">
        <v>69</v>
      </c>
      <c r="N197" s="36" t="s">
        <v>69</v>
      </c>
      <c r="O197" s="36" t="s">
        <v>69</v>
      </c>
      <c r="P197" s="36" t="s">
        <v>69</v>
      </c>
      <c r="Q197" s="36" t="s">
        <v>69</v>
      </c>
      <c r="R197" s="36" t="s">
        <v>71</v>
      </c>
      <c r="S197" s="36" t="s">
        <v>69</v>
      </c>
      <c r="T197" s="36" t="s">
        <v>69</v>
      </c>
      <c r="U197" s="36" t="s">
        <v>71</v>
      </c>
      <c r="V197" s="36" t="s">
        <v>69</v>
      </c>
      <c r="W197" s="36" t="s">
        <v>69</v>
      </c>
      <c r="X197" s="36" t="s">
        <v>71</v>
      </c>
      <c r="Y197" s="36" t="s">
        <v>69</v>
      </c>
      <c r="Z197" s="36" t="s">
        <v>71</v>
      </c>
      <c r="AA197" s="36" t="s">
        <v>69</v>
      </c>
      <c r="AB197" s="36" t="s">
        <v>69</v>
      </c>
      <c r="AC197" s="36" t="s">
        <v>69</v>
      </c>
      <c r="AD197" s="36" t="s">
        <v>69</v>
      </c>
      <c r="AE197" s="36" t="s">
        <v>69</v>
      </c>
      <c r="AF197" s="36" t="s">
        <v>71</v>
      </c>
      <c r="AG197" s="36" t="s">
        <v>69</v>
      </c>
      <c r="AH197" s="36" t="s">
        <v>69</v>
      </c>
      <c r="AI197" s="36" t="s">
        <v>69</v>
      </c>
      <c r="AJ197" s="36" t="s">
        <v>71</v>
      </c>
      <c r="AK197" s="36" t="s">
        <v>69</v>
      </c>
      <c r="AL197" s="36" t="s">
        <v>71</v>
      </c>
      <c r="AM197" s="36" t="s">
        <v>71</v>
      </c>
      <c r="AN197" s="36" t="s">
        <v>69</v>
      </c>
      <c r="AO197" s="36" t="s">
        <v>71</v>
      </c>
      <c r="AP197" s="36" t="s">
        <v>69</v>
      </c>
      <c r="AQ197" s="36" t="s">
        <v>69</v>
      </c>
      <c r="AR197" s="36" t="s">
        <v>69</v>
      </c>
      <c r="AS197" s="36" t="s">
        <v>69</v>
      </c>
      <c r="AT197" s="36" t="s">
        <v>71</v>
      </c>
      <c r="AU197" s="36" t="s">
        <v>69</v>
      </c>
      <c r="BN197" s="36" t="s">
        <v>976</v>
      </c>
    </row>
    <row r="198" spans="1:66" s="38" customFormat="1" ht="12.5" x14ac:dyDescent="0.25">
      <c r="A198" s="35">
        <v>43616.541033784721</v>
      </c>
      <c r="B198" s="36" t="s">
        <v>977</v>
      </c>
      <c r="C198" s="36" t="s">
        <v>163</v>
      </c>
      <c r="D198" s="36" t="s">
        <v>978</v>
      </c>
      <c r="E198" s="36">
        <v>200401343</v>
      </c>
      <c r="F198" s="36" t="s">
        <v>979</v>
      </c>
      <c r="G198" s="37" t="s">
        <v>980</v>
      </c>
      <c r="H198" s="36" t="s">
        <v>167</v>
      </c>
      <c r="AV198" s="36" t="s">
        <v>69</v>
      </c>
      <c r="AW198" s="36" t="s">
        <v>69</v>
      </c>
      <c r="AX198" s="36" t="s">
        <v>80</v>
      </c>
      <c r="AY198" s="36" t="s">
        <v>69</v>
      </c>
      <c r="AZ198" s="36" t="s">
        <v>69</v>
      </c>
      <c r="BA198" s="36" t="s">
        <v>71</v>
      </c>
      <c r="BB198" s="36" t="s">
        <v>71</v>
      </c>
      <c r="BC198" s="36" t="s">
        <v>71</v>
      </c>
      <c r="BD198" s="36" t="s">
        <v>71</v>
      </c>
      <c r="BE198" s="36" t="s">
        <v>69</v>
      </c>
      <c r="BF198" s="36" t="s">
        <v>69</v>
      </c>
      <c r="BG198" s="36" t="s">
        <v>71</v>
      </c>
      <c r="BH198" s="36" t="s">
        <v>69</v>
      </c>
      <c r="BI198" s="36" t="s">
        <v>69</v>
      </c>
      <c r="BJ198" s="36" t="s">
        <v>71</v>
      </c>
      <c r="BK198" s="36" t="s">
        <v>69</v>
      </c>
      <c r="BL198" s="36" t="s">
        <v>71</v>
      </c>
      <c r="BM198" s="36" t="s">
        <v>69</v>
      </c>
      <c r="BN198" s="36" t="s">
        <v>981</v>
      </c>
    </row>
    <row r="199" spans="1:66" s="38" customFormat="1" ht="12.5" x14ac:dyDescent="0.25">
      <c r="A199" s="35">
        <v>43614.406717488426</v>
      </c>
      <c r="B199" s="36" t="s">
        <v>982</v>
      </c>
      <c r="C199" s="36" t="s">
        <v>163</v>
      </c>
      <c r="D199" s="36" t="s">
        <v>985</v>
      </c>
      <c r="E199" s="36">
        <v>200400832</v>
      </c>
      <c r="F199" s="36" t="s">
        <v>983</v>
      </c>
      <c r="G199" s="36" t="s">
        <v>986</v>
      </c>
      <c r="H199" s="36" t="s">
        <v>167</v>
      </c>
      <c r="I199" s="36" t="s">
        <v>71</v>
      </c>
      <c r="K199" s="36" t="s">
        <v>71</v>
      </c>
      <c r="M199" s="36" t="s">
        <v>80</v>
      </c>
      <c r="N199" s="36" t="s">
        <v>80</v>
      </c>
      <c r="P199" s="36" t="s">
        <v>80</v>
      </c>
      <c r="Q199" s="36" t="s">
        <v>80</v>
      </c>
      <c r="S199" s="36" t="s">
        <v>71</v>
      </c>
      <c r="T199" s="36" t="s">
        <v>80</v>
      </c>
      <c r="V199" s="36" t="s">
        <v>104</v>
      </c>
      <c r="X199" s="36" t="s">
        <v>104</v>
      </c>
      <c r="AA199" s="36" t="s">
        <v>71</v>
      </c>
      <c r="AB199" s="36" t="s">
        <v>69</v>
      </c>
      <c r="AD199" s="36" t="s">
        <v>69</v>
      </c>
      <c r="AH199" s="36" t="s">
        <v>69</v>
      </c>
      <c r="AJ199" s="36" t="s">
        <v>80</v>
      </c>
      <c r="AK199" s="36" t="s">
        <v>80</v>
      </c>
      <c r="AL199" s="36" t="s">
        <v>71</v>
      </c>
      <c r="AM199" s="36" t="s">
        <v>80</v>
      </c>
      <c r="AO199" s="36" t="s">
        <v>80</v>
      </c>
      <c r="AP199" s="36" t="s">
        <v>80</v>
      </c>
      <c r="AQ199" s="36" t="s">
        <v>80</v>
      </c>
      <c r="AR199" s="36" t="s">
        <v>80</v>
      </c>
      <c r="AS199" s="36" t="s">
        <v>71</v>
      </c>
      <c r="AT199" s="36" t="s">
        <v>71</v>
      </c>
      <c r="AU199" s="36" t="s">
        <v>80</v>
      </c>
      <c r="AV199" s="36" t="s">
        <v>80</v>
      </c>
      <c r="AW199" s="36" t="s">
        <v>80</v>
      </c>
      <c r="AZ199" s="36" t="s">
        <v>80</v>
      </c>
      <c r="BA199" s="36" t="s">
        <v>80</v>
      </c>
      <c r="BB199" s="36" t="s">
        <v>69</v>
      </c>
      <c r="BC199" s="36" t="s">
        <v>69</v>
      </c>
      <c r="BD199" s="36" t="s">
        <v>80</v>
      </c>
      <c r="BE199" s="36" t="s">
        <v>80</v>
      </c>
      <c r="BF199" s="36" t="s">
        <v>80</v>
      </c>
      <c r="BH199" s="36" t="s">
        <v>80</v>
      </c>
      <c r="BI199" s="36" t="s">
        <v>80</v>
      </c>
      <c r="BJ199" s="36" t="s">
        <v>69</v>
      </c>
      <c r="BK199" s="36" t="s">
        <v>80</v>
      </c>
      <c r="BL199" s="36" t="s">
        <v>69</v>
      </c>
      <c r="BN199" s="36" t="s">
        <v>984</v>
      </c>
    </row>
    <row r="200" spans="1:66" s="38" customFormat="1" ht="12.5" x14ac:dyDescent="0.25">
      <c r="A200" s="35">
        <v>43616.457392905097</v>
      </c>
      <c r="B200" s="36" t="s">
        <v>987</v>
      </c>
      <c r="C200" s="36" t="s">
        <v>163</v>
      </c>
      <c r="D200" s="36" t="s">
        <v>988</v>
      </c>
      <c r="E200" s="36">
        <v>401035</v>
      </c>
      <c r="F200" s="36" t="s">
        <v>989</v>
      </c>
      <c r="G200" s="37" t="s">
        <v>990</v>
      </c>
      <c r="H200" s="36" t="s">
        <v>167</v>
      </c>
      <c r="I200" s="36" t="s">
        <v>69</v>
      </c>
      <c r="J200" s="36" t="s">
        <v>69</v>
      </c>
      <c r="AV200" s="36" t="s">
        <v>69</v>
      </c>
      <c r="AW200" s="36" t="s">
        <v>69</v>
      </c>
      <c r="AX200" s="36" t="s">
        <v>69</v>
      </c>
      <c r="AY200" s="36" t="s">
        <v>69</v>
      </c>
      <c r="AZ200" s="36" t="s">
        <v>69</v>
      </c>
      <c r="BA200" s="36" t="s">
        <v>69</v>
      </c>
      <c r="BB200" s="36" t="s">
        <v>69</v>
      </c>
      <c r="BC200" s="36" t="s">
        <v>69</v>
      </c>
      <c r="BD200" s="36" t="s">
        <v>69</v>
      </c>
      <c r="BE200" s="36" t="s">
        <v>69</v>
      </c>
      <c r="BF200" s="36" t="s">
        <v>69</v>
      </c>
      <c r="BG200" s="36" t="s">
        <v>69</v>
      </c>
      <c r="BH200" s="36" t="s">
        <v>69</v>
      </c>
      <c r="BI200" s="36" t="s">
        <v>69</v>
      </c>
      <c r="BJ200" s="36" t="s">
        <v>69</v>
      </c>
      <c r="BK200" s="36" t="s">
        <v>69</v>
      </c>
      <c r="BL200" s="36" t="s">
        <v>69</v>
      </c>
      <c r="BM200" s="36" t="s">
        <v>69</v>
      </c>
      <c r="BN200" s="36" t="s">
        <v>991</v>
      </c>
    </row>
    <row r="201" spans="1:66" s="38" customFormat="1" ht="12.5" x14ac:dyDescent="0.25">
      <c r="A201" s="35">
        <v>43619.325971736107</v>
      </c>
      <c r="B201" s="36" t="s">
        <v>992</v>
      </c>
      <c r="C201" s="36" t="s">
        <v>163</v>
      </c>
      <c r="D201" s="36" t="s">
        <v>993</v>
      </c>
      <c r="E201" s="36">
        <v>200401063</v>
      </c>
      <c r="F201" s="36" t="s">
        <v>994</v>
      </c>
      <c r="G201" s="37" t="s">
        <v>995</v>
      </c>
      <c r="H201" s="36" t="s">
        <v>167</v>
      </c>
      <c r="I201" s="36" t="s">
        <v>69</v>
      </c>
      <c r="J201" s="36" t="s">
        <v>69</v>
      </c>
      <c r="K201" s="36" t="s">
        <v>69</v>
      </c>
      <c r="L201" s="36" t="s">
        <v>69</v>
      </c>
      <c r="M201" s="36" t="s">
        <v>69</v>
      </c>
      <c r="N201" s="36" t="s">
        <v>69</v>
      </c>
      <c r="O201" s="36" t="s">
        <v>69</v>
      </c>
      <c r="P201" s="36" t="s">
        <v>69</v>
      </c>
      <c r="Q201" s="36" t="s">
        <v>69</v>
      </c>
      <c r="R201" s="36" t="s">
        <v>69</v>
      </c>
      <c r="S201" s="36" t="s">
        <v>69</v>
      </c>
      <c r="T201" s="36" t="s">
        <v>69</v>
      </c>
      <c r="U201" s="36" t="s">
        <v>69</v>
      </c>
      <c r="V201" s="36" t="s">
        <v>69</v>
      </c>
      <c r="W201" s="36" t="s">
        <v>69</v>
      </c>
      <c r="X201" s="36" t="s">
        <v>69</v>
      </c>
      <c r="Y201" s="36" t="s">
        <v>69</v>
      </c>
      <c r="Z201" s="36" t="s">
        <v>69</v>
      </c>
      <c r="AA201" s="36" t="s">
        <v>69</v>
      </c>
      <c r="AB201" s="36" t="s">
        <v>69</v>
      </c>
      <c r="AC201" s="36" t="s">
        <v>69</v>
      </c>
      <c r="AD201" s="36" t="s">
        <v>69</v>
      </c>
      <c r="AE201" s="36" t="s">
        <v>69</v>
      </c>
      <c r="AF201" s="36" t="s">
        <v>69</v>
      </c>
      <c r="AG201" s="36" t="s">
        <v>69</v>
      </c>
      <c r="AH201" s="36" t="s">
        <v>69</v>
      </c>
      <c r="AI201" s="36" t="s">
        <v>69</v>
      </c>
      <c r="AJ201" s="36" t="s">
        <v>69</v>
      </c>
      <c r="AK201" s="36" t="s">
        <v>69</v>
      </c>
      <c r="AL201" s="36" t="s">
        <v>69</v>
      </c>
      <c r="AM201" s="36" t="s">
        <v>69</v>
      </c>
      <c r="AN201" s="36" t="s">
        <v>69</v>
      </c>
      <c r="AO201" s="36" t="s">
        <v>69</v>
      </c>
      <c r="AP201" s="36" t="s">
        <v>69</v>
      </c>
      <c r="AQ201" s="36" t="s">
        <v>69</v>
      </c>
      <c r="AR201" s="36" t="s">
        <v>69</v>
      </c>
      <c r="AS201" s="36" t="s">
        <v>69</v>
      </c>
      <c r="AT201" s="36" t="s">
        <v>69</v>
      </c>
      <c r="AU201" s="36" t="s">
        <v>69</v>
      </c>
      <c r="BN201" s="36" t="s">
        <v>996</v>
      </c>
    </row>
    <row r="202" spans="1:66" s="38" customFormat="1" ht="12.5" x14ac:dyDescent="0.25">
      <c r="A202" s="35">
        <v>43616.36551831018</v>
      </c>
      <c r="B202" s="36" t="s">
        <v>997</v>
      </c>
      <c r="C202" s="36" t="s">
        <v>163</v>
      </c>
      <c r="D202" s="36" t="s">
        <v>998</v>
      </c>
      <c r="E202" s="36">
        <v>200401239</v>
      </c>
      <c r="F202" s="36" t="s">
        <v>999</v>
      </c>
      <c r="G202" s="37" t="s">
        <v>1000</v>
      </c>
      <c r="H202" s="36" t="s">
        <v>167</v>
      </c>
      <c r="I202" s="36" t="s">
        <v>80</v>
      </c>
      <c r="J202" s="36" t="s">
        <v>105</v>
      </c>
      <c r="K202" s="36" t="s">
        <v>80</v>
      </c>
      <c r="L202" s="36" t="s">
        <v>69</v>
      </c>
      <c r="M202" s="36" t="s">
        <v>105</v>
      </c>
      <c r="N202" s="36" t="s">
        <v>104</v>
      </c>
      <c r="O202" s="36" t="s">
        <v>105</v>
      </c>
      <c r="P202" s="36" t="s">
        <v>105</v>
      </c>
      <c r="Q202" s="36" t="s">
        <v>105</v>
      </c>
      <c r="R202" s="36" t="s">
        <v>104</v>
      </c>
      <c r="S202" s="36" t="s">
        <v>80</v>
      </c>
      <c r="T202" s="36" t="s">
        <v>105</v>
      </c>
      <c r="U202" s="36" t="s">
        <v>71</v>
      </c>
      <c r="V202" s="36" t="s">
        <v>104</v>
      </c>
      <c r="W202" s="36" t="s">
        <v>71</v>
      </c>
      <c r="X202" s="36" t="s">
        <v>71</v>
      </c>
      <c r="Y202" s="36" t="s">
        <v>71</v>
      </c>
      <c r="Z202" s="36" t="s">
        <v>71</v>
      </c>
      <c r="AA202" s="36" t="s">
        <v>71</v>
      </c>
      <c r="AB202" s="36" t="s">
        <v>105</v>
      </c>
      <c r="AC202" s="36" t="s">
        <v>71</v>
      </c>
      <c r="AD202" s="36" t="s">
        <v>69</v>
      </c>
      <c r="AE202" s="36" t="s">
        <v>69</v>
      </c>
      <c r="AF202" s="36" t="s">
        <v>69</v>
      </c>
      <c r="AG202" s="36" t="s">
        <v>69</v>
      </c>
      <c r="AH202" s="36" t="s">
        <v>80</v>
      </c>
      <c r="AI202" s="36" t="s">
        <v>71</v>
      </c>
      <c r="AJ202" s="36" t="s">
        <v>71</v>
      </c>
      <c r="AK202" s="36" t="s">
        <v>69</v>
      </c>
      <c r="AL202" s="36" t="s">
        <v>69</v>
      </c>
      <c r="AM202" s="36" t="s">
        <v>71</v>
      </c>
      <c r="AN202" s="36" t="s">
        <v>71</v>
      </c>
      <c r="AO202" s="36" t="s">
        <v>71</v>
      </c>
      <c r="AP202" s="36" t="s">
        <v>71</v>
      </c>
      <c r="AQ202" s="36" t="s">
        <v>69</v>
      </c>
      <c r="AR202" s="36" t="s">
        <v>71</v>
      </c>
      <c r="AS202" s="36" t="s">
        <v>69</v>
      </c>
      <c r="AT202" s="36" t="s">
        <v>71</v>
      </c>
      <c r="BN202" s="36" t="s">
        <v>1001</v>
      </c>
    </row>
    <row r="203" spans="1:66" s="38" customFormat="1" ht="12.5" x14ac:dyDescent="0.25">
      <c r="A203" s="35">
        <v>43619.646845509254</v>
      </c>
      <c r="B203" s="36" t="s">
        <v>1002</v>
      </c>
      <c r="C203" s="36" t="s">
        <v>163</v>
      </c>
      <c r="D203" s="36" t="s">
        <v>1003</v>
      </c>
      <c r="E203" s="36">
        <v>200401173</v>
      </c>
      <c r="F203" s="36" t="s">
        <v>1004</v>
      </c>
      <c r="G203" s="37" t="s">
        <v>1005</v>
      </c>
      <c r="H203" s="36" t="s">
        <v>167</v>
      </c>
      <c r="AV203" s="36" t="s">
        <v>69</v>
      </c>
      <c r="AW203" s="36" t="s">
        <v>69</v>
      </c>
      <c r="AX203" s="36" t="s">
        <v>69</v>
      </c>
      <c r="AY203" s="36" t="s">
        <v>69</v>
      </c>
      <c r="AZ203" s="36" t="s">
        <v>69</v>
      </c>
      <c r="BA203" s="36" t="s">
        <v>71</v>
      </c>
      <c r="BB203" s="36" t="s">
        <v>69</v>
      </c>
      <c r="BC203" s="36" t="s">
        <v>69</v>
      </c>
      <c r="BD203" s="36" t="s">
        <v>71</v>
      </c>
      <c r="BE203" s="36" t="s">
        <v>69</v>
      </c>
      <c r="BF203" s="36" t="s">
        <v>71</v>
      </c>
      <c r="BG203" s="36" t="s">
        <v>69</v>
      </c>
      <c r="BH203" s="36" t="s">
        <v>69</v>
      </c>
      <c r="BI203" s="36" t="s">
        <v>69</v>
      </c>
      <c r="BJ203" s="36" t="s">
        <v>69</v>
      </c>
      <c r="BK203" s="36" t="s">
        <v>69</v>
      </c>
      <c r="BL203" s="36" t="s">
        <v>69</v>
      </c>
      <c r="BM203" s="36" t="s">
        <v>69</v>
      </c>
    </row>
    <row r="204" spans="1:66" s="38" customFormat="1" ht="12.5" x14ac:dyDescent="0.25">
      <c r="A204" s="35">
        <v>43616.87870155093</v>
      </c>
      <c r="B204" s="36" t="s">
        <v>1006</v>
      </c>
      <c r="C204" s="36" t="s">
        <v>164</v>
      </c>
      <c r="D204" s="36" t="s">
        <v>1007</v>
      </c>
      <c r="E204" s="36">
        <v>200100009</v>
      </c>
      <c r="F204" s="36" t="s">
        <v>1008</v>
      </c>
      <c r="G204" s="37" t="s">
        <v>1009</v>
      </c>
      <c r="H204" s="36" t="s">
        <v>167</v>
      </c>
      <c r="I204" s="36" t="s">
        <v>80</v>
      </c>
      <c r="J204" s="36" t="s">
        <v>80</v>
      </c>
      <c r="K204" s="36" t="s">
        <v>80</v>
      </c>
      <c r="L204" s="36" t="s">
        <v>80</v>
      </c>
      <c r="M204" s="36" t="s">
        <v>69</v>
      </c>
      <c r="N204" s="36" t="s">
        <v>69</v>
      </c>
      <c r="O204" s="36" t="s">
        <v>69</v>
      </c>
      <c r="P204" s="36" t="s">
        <v>69</v>
      </c>
      <c r="Q204" s="36" t="s">
        <v>69</v>
      </c>
      <c r="R204" s="36" t="s">
        <v>69</v>
      </c>
      <c r="S204" s="36" t="s">
        <v>69</v>
      </c>
      <c r="T204" s="36" t="s">
        <v>69</v>
      </c>
      <c r="U204" s="36" t="s">
        <v>69</v>
      </c>
      <c r="V204" s="36" t="s">
        <v>69</v>
      </c>
      <c r="W204" s="36" t="s">
        <v>69</v>
      </c>
      <c r="X204" s="36" t="s">
        <v>69</v>
      </c>
      <c r="Y204" s="36" t="s">
        <v>69</v>
      </c>
      <c r="Z204" s="36" t="s">
        <v>69</v>
      </c>
      <c r="AA204" s="36" t="s">
        <v>69</v>
      </c>
      <c r="AB204" s="36" t="s">
        <v>69</v>
      </c>
      <c r="AC204" s="36" t="s">
        <v>69</v>
      </c>
      <c r="AD204" s="36" t="s">
        <v>69</v>
      </c>
      <c r="AE204" s="36" t="s">
        <v>69</v>
      </c>
      <c r="AF204" s="36" t="s">
        <v>69</v>
      </c>
      <c r="AG204" s="36" t="s">
        <v>69</v>
      </c>
      <c r="AH204" s="36" t="s">
        <v>69</v>
      </c>
      <c r="AI204" s="36" t="s">
        <v>71</v>
      </c>
      <c r="AJ204" s="36" t="s">
        <v>69</v>
      </c>
      <c r="AK204" s="36" t="s">
        <v>69</v>
      </c>
      <c r="AL204" s="36" t="s">
        <v>69</v>
      </c>
      <c r="AM204" s="36" t="s">
        <v>69</v>
      </c>
      <c r="AN204" s="36" t="s">
        <v>80</v>
      </c>
      <c r="AO204" s="36" t="s">
        <v>80</v>
      </c>
      <c r="AP204" s="36" t="s">
        <v>71</v>
      </c>
      <c r="AQ204" s="36" t="s">
        <v>71</v>
      </c>
      <c r="AR204" s="36" t="s">
        <v>71</v>
      </c>
      <c r="AS204" s="36" t="s">
        <v>69</v>
      </c>
      <c r="AT204" s="36" t="s">
        <v>69</v>
      </c>
      <c r="AU204" s="36" t="s">
        <v>69</v>
      </c>
    </row>
    <row r="205" spans="1:66" s="38" customFormat="1" ht="12.5" x14ac:dyDescent="0.25">
      <c r="A205" s="35">
        <v>43612.543475150465</v>
      </c>
      <c r="B205" s="36" t="s">
        <v>1010</v>
      </c>
      <c r="C205" s="36" t="s">
        <v>164</v>
      </c>
      <c r="D205" s="36" t="s">
        <v>1011</v>
      </c>
      <c r="E205" s="36">
        <v>200100018</v>
      </c>
      <c r="F205" s="36" t="s">
        <v>1012</v>
      </c>
      <c r="G205" s="37" t="s">
        <v>1013</v>
      </c>
      <c r="H205" s="36" t="s">
        <v>167</v>
      </c>
      <c r="AV205" s="36" t="s">
        <v>69</v>
      </c>
      <c r="AW205" s="36" t="s">
        <v>69</v>
      </c>
      <c r="AX205" s="36" t="s">
        <v>69</v>
      </c>
      <c r="AY205" s="36" t="s">
        <v>69</v>
      </c>
      <c r="AZ205" s="36" t="s">
        <v>69</v>
      </c>
      <c r="BA205" s="36" t="s">
        <v>69</v>
      </c>
      <c r="BB205" s="36" t="s">
        <v>69</v>
      </c>
      <c r="BC205" s="36" t="s">
        <v>69</v>
      </c>
      <c r="BD205" s="36" t="s">
        <v>69</v>
      </c>
      <c r="BE205" s="36" t="s">
        <v>69</v>
      </c>
      <c r="BF205" s="36" t="s">
        <v>69</v>
      </c>
      <c r="BG205" s="36" t="s">
        <v>69</v>
      </c>
      <c r="BH205" s="36" t="s">
        <v>69</v>
      </c>
      <c r="BI205" s="36" t="s">
        <v>69</v>
      </c>
      <c r="BJ205" s="36" t="s">
        <v>69</v>
      </c>
      <c r="BK205" s="36" t="s">
        <v>69</v>
      </c>
      <c r="BL205" s="36" t="s">
        <v>69</v>
      </c>
      <c r="BM205" s="36" t="s">
        <v>69</v>
      </c>
    </row>
    <row r="206" spans="1:66" s="38" customFormat="1" ht="12.5" x14ac:dyDescent="0.25">
      <c r="A206" s="35">
        <v>43616.509094849534</v>
      </c>
      <c r="B206" s="36" t="s">
        <v>1014</v>
      </c>
      <c r="C206" s="36" t="s">
        <v>164</v>
      </c>
      <c r="D206" s="36" t="s">
        <v>1015</v>
      </c>
      <c r="E206" s="36">
        <v>200100023</v>
      </c>
      <c r="F206" s="36" t="s">
        <v>1016</v>
      </c>
      <c r="G206" s="37" t="s">
        <v>1017</v>
      </c>
      <c r="H206" s="36" t="s">
        <v>167</v>
      </c>
      <c r="I206" s="36" t="s">
        <v>69</v>
      </c>
      <c r="J206" s="36" t="s">
        <v>69</v>
      </c>
      <c r="K206" s="36" t="s">
        <v>69</v>
      </c>
      <c r="L206" s="36" t="s">
        <v>69</v>
      </c>
      <c r="M206" s="36" t="s">
        <v>69</v>
      </c>
      <c r="N206" s="36" t="s">
        <v>69</v>
      </c>
      <c r="O206" s="36" t="s">
        <v>69</v>
      </c>
      <c r="P206" s="36" t="s">
        <v>69</v>
      </c>
      <c r="Q206" s="36" t="s">
        <v>69</v>
      </c>
      <c r="R206" s="36" t="s">
        <v>69</v>
      </c>
      <c r="S206" s="36" t="s">
        <v>69</v>
      </c>
      <c r="T206" s="36" t="s">
        <v>69</v>
      </c>
      <c r="U206" s="36" t="s">
        <v>69</v>
      </c>
      <c r="V206" s="36" t="s">
        <v>71</v>
      </c>
      <c r="W206" s="36" t="s">
        <v>71</v>
      </c>
      <c r="X206" s="36" t="s">
        <v>69</v>
      </c>
      <c r="Y206" s="36" t="s">
        <v>69</v>
      </c>
      <c r="Z206" s="36" t="s">
        <v>69</v>
      </c>
      <c r="AA206" s="36" t="s">
        <v>69</v>
      </c>
      <c r="AB206" s="36" t="s">
        <v>69</v>
      </c>
      <c r="AC206" s="36" t="s">
        <v>69</v>
      </c>
      <c r="AD206" s="36" t="s">
        <v>69</v>
      </c>
      <c r="AE206" s="36" t="s">
        <v>69</v>
      </c>
      <c r="AF206" s="36" t="s">
        <v>69</v>
      </c>
      <c r="AG206" s="36" t="s">
        <v>69</v>
      </c>
      <c r="AH206" s="36" t="s">
        <v>69</v>
      </c>
      <c r="AI206" s="36" t="s">
        <v>69</v>
      </c>
      <c r="AJ206" s="36" t="s">
        <v>69</v>
      </c>
      <c r="AK206" s="36" t="s">
        <v>69</v>
      </c>
      <c r="AL206" s="36" t="s">
        <v>69</v>
      </c>
      <c r="AM206" s="36" t="s">
        <v>69</v>
      </c>
      <c r="AN206" s="36" t="s">
        <v>69</v>
      </c>
      <c r="AO206" s="36" t="s">
        <v>69</v>
      </c>
      <c r="AP206" s="36" t="s">
        <v>69</v>
      </c>
      <c r="AQ206" s="36" t="s">
        <v>69</v>
      </c>
      <c r="AR206" s="36" t="s">
        <v>69</v>
      </c>
      <c r="AS206" s="36" t="s">
        <v>69</v>
      </c>
      <c r="AT206" s="36" t="s">
        <v>71</v>
      </c>
      <c r="AU206" s="36" t="s">
        <v>69</v>
      </c>
      <c r="BN206" s="36" t="s">
        <v>1018</v>
      </c>
    </row>
    <row r="207" spans="1:66" s="38" customFormat="1" ht="12.5" x14ac:dyDescent="0.25">
      <c r="A207" s="35">
        <v>43616.337530671299</v>
      </c>
      <c r="B207" s="36" t="s">
        <v>1019</v>
      </c>
      <c r="C207" s="36" t="s">
        <v>164</v>
      </c>
      <c r="D207" s="36" t="s">
        <v>1020</v>
      </c>
      <c r="E207" s="36">
        <v>200100024</v>
      </c>
      <c r="F207" s="36" t="s">
        <v>1021</v>
      </c>
      <c r="G207" s="37" t="s">
        <v>1022</v>
      </c>
      <c r="H207" s="36" t="s">
        <v>167</v>
      </c>
      <c r="I207" s="36" t="s">
        <v>71</v>
      </c>
      <c r="J207" s="36" t="s">
        <v>71</v>
      </c>
      <c r="K207" s="36" t="s">
        <v>71</v>
      </c>
      <c r="L207" s="36" t="s">
        <v>71</v>
      </c>
      <c r="M207" s="36" t="s">
        <v>71</v>
      </c>
      <c r="N207" s="36" t="s">
        <v>71</v>
      </c>
      <c r="O207" s="36" t="s">
        <v>71</v>
      </c>
      <c r="P207" s="36" t="s">
        <v>71</v>
      </c>
      <c r="Q207" s="36" t="s">
        <v>71</v>
      </c>
      <c r="R207" s="36" t="s">
        <v>71</v>
      </c>
      <c r="S207" s="36" t="s">
        <v>71</v>
      </c>
      <c r="T207" s="36" t="s">
        <v>71</v>
      </c>
      <c r="U207" s="36" t="s">
        <v>69</v>
      </c>
      <c r="V207" s="36" t="s">
        <v>69</v>
      </c>
      <c r="W207" s="36" t="s">
        <v>69</v>
      </c>
      <c r="X207" s="36" t="s">
        <v>69</v>
      </c>
      <c r="Y207" s="36" t="s">
        <v>69</v>
      </c>
      <c r="Z207" s="36" t="s">
        <v>69</v>
      </c>
      <c r="AA207" s="36" t="s">
        <v>69</v>
      </c>
      <c r="AB207" s="36" t="s">
        <v>69</v>
      </c>
      <c r="AC207" s="36" t="s">
        <v>69</v>
      </c>
      <c r="AD207" s="36" t="s">
        <v>69</v>
      </c>
      <c r="AE207" s="36" t="s">
        <v>69</v>
      </c>
      <c r="AF207" s="36" t="s">
        <v>69</v>
      </c>
      <c r="AG207" s="36" t="s">
        <v>69</v>
      </c>
      <c r="AH207" s="36" t="s">
        <v>69</v>
      </c>
      <c r="AI207" s="36" t="s">
        <v>69</v>
      </c>
      <c r="AJ207" s="36" t="s">
        <v>69</v>
      </c>
      <c r="AK207" s="36" t="s">
        <v>69</v>
      </c>
      <c r="AL207" s="36" t="s">
        <v>69</v>
      </c>
      <c r="AM207" s="36" t="s">
        <v>80</v>
      </c>
      <c r="AN207" s="36" t="s">
        <v>80</v>
      </c>
      <c r="AO207" s="36" t="s">
        <v>69</v>
      </c>
      <c r="AP207" s="36" t="s">
        <v>69</v>
      </c>
      <c r="AQ207" s="36" t="s">
        <v>69</v>
      </c>
      <c r="AR207" s="36" t="s">
        <v>69</v>
      </c>
      <c r="AS207" s="36" t="s">
        <v>69</v>
      </c>
      <c r="AT207" s="36" t="s">
        <v>69</v>
      </c>
      <c r="AU207" s="36" t="s">
        <v>69</v>
      </c>
      <c r="AV207" s="36" t="s">
        <v>69</v>
      </c>
      <c r="AW207" s="36" t="s">
        <v>69</v>
      </c>
      <c r="AX207" s="36" t="s">
        <v>69</v>
      </c>
      <c r="AY207" s="36" t="s">
        <v>69</v>
      </c>
      <c r="AZ207" s="36" t="s">
        <v>69</v>
      </c>
      <c r="BA207" s="36" t="s">
        <v>69</v>
      </c>
      <c r="BB207" s="36" t="s">
        <v>69</v>
      </c>
      <c r="BC207" s="36" t="s">
        <v>69</v>
      </c>
      <c r="BD207" s="36" t="s">
        <v>69</v>
      </c>
      <c r="BE207" s="36" t="s">
        <v>69</v>
      </c>
      <c r="BF207" s="36" t="s">
        <v>80</v>
      </c>
      <c r="BG207" s="36" t="s">
        <v>69</v>
      </c>
      <c r="BH207" s="36" t="s">
        <v>69</v>
      </c>
      <c r="BI207" s="36" t="s">
        <v>69</v>
      </c>
      <c r="BJ207" s="36" t="s">
        <v>105</v>
      </c>
      <c r="BK207" s="36" t="s">
        <v>69</v>
      </c>
      <c r="BL207" s="36" t="s">
        <v>69</v>
      </c>
      <c r="BM207" s="36" t="s">
        <v>69</v>
      </c>
      <c r="BN207" s="36" t="s">
        <v>1023</v>
      </c>
    </row>
    <row r="208" spans="1:66" s="38" customFormat="1" ht="12.5" x14ac:dyDescent="0.25">
      <c r="A208" s="35">
        <v>43612.562785578702</v>
      </c>
      <c r="B208" s="36" t="s">
        <v>1024</v>
      </c>
      <c r="C208" s="36" t="s">
        <v>164</v>
      </c>
      <c r="D208" s="36" t="s">
        <v>1025</v>
      </c>
      <c r="E208" s="36">
        <v>200100001</v>
      </c>
      <c r="F208" s="36" t="s">
        <v>1026</v>
      </c>
      <c r="G208" s="36" t="s">
        <v>1027</v>
      </c>
      <c r="H208" s="36" t="s">
        <v>167</v>
      </c>
      <c r="I208" s="36" t="s">
        <v>69</v>
      </c>
      <c r="J208" s="36" t="s">
        <v>71</v>
      </c>
      <c r="K208" s="36" t="s">
        <v>69</v>
      </c>
      <c r="L208" s="36" t="s">
        <v>69</v>
      </c>
      <c r="M208" s="36" t="s">
        <v>69</v>
      </c>
      <c r="N208" s="36" t="s">
        <v>71</v>
      </c>
      <c r="O208" s="36" t="s">
        <v>69</v>
      </c>
      <c r="P208" s="36" t="s">
        <v>69</v>
      </c>
      <c r="Q208" s="36" t="s">
        <v>69</v>
      </c>
      <c r="R208" s="36" t="s">
        <v>71</v>
      </c>
      <c r="S208" s="36" t="s">
        <v>69</v>
      </c>
      <c r="T208" s="36" t="s">
        <v>69</v>
      </c>
      <c r="U208" s="36" t="s">
        <v>69</v>
      </c>
      <c r="V208" s="36" t="s">
        <v>80</v>
      </c>
      <c r="W208" s="36" t="s">
        <v>69</v>
      </c>
      <c r="X208" s="36" t="s">
        <v>69</v>
      </c>
      <c r="Y208" s="36" t="s">
        <v>69</v>
      </c>
      <c r="Z208" s="36" t="s">
        <v>69</v>
      </c>
      <c r="AA208" s="36" t="s">
        <v>69</v>
      </c>
      <c r="AB208" s="36" t="s">
        <v>80</v>
      </c>
      <c r="AC208" s="36" t="s">
        <v>69</v>
      </c>
      <c r="AD208" s="36" t="s">
        <v>80</v>
      </c>
      <c r="AE208" s="36" t="s">
        <v>71</v>
      </c>
      <c r="AF208" s="36" t="s">
        <v>69</v>
      </c>
      <c r="AG208" s="36" t="s">
        <v>69</v>
      </c>
      <c r="AH208" s="36" t="s">
        <v>69</v>
      </c>
      <c r="AI208" s="36" t="s">
        <v>69</v>
      </c>
      <c r="AJ208" s="36" t="s">
        <v>69</v>
      </c>
      <c r="AK208" s="36" t="s">
        <v>69</v>
      </c>
      <c r="AL208" s="36" t="s">
        <v>69</v>
      </c>
      <c r="AM208" s="36" t="s">
        <v>69</v>
      </c>
      <c r="AN208" s="36" t="s">
        <v>69</v>
      </c>
      <c r="AO208" s="36" t="s">
        <v>69</v>
      </c>
      <c r="AP208" s="36" t="s">
        <v>69</v>
      </c>
      <c r="AQ208" s="36" t="s">
        <v>69</v>
      </c>
      <c r="AR208" s="36" t="s">
        <v>71</v>
      </c>
      <c r="AS208" s="36" t="s">
        <v>71</v>
      </c>
      <c r="AT208" s="36" t="s">
        <v>69</v>
      </c>
      <c r="AU208" s="36" t="s">
        <v>71</v>
      </c>
      <c r="BN208" s="36" t="s">
        <v>1028</v>
      </c>
    </row>
    <row r="209" spans="1:66" s="38" customFormat="1" ht="12.5" x14ac:dyDescent="0.25">
      <c r="A209" s="35">
        <v>43615.22377246528</v>
      </c>
      <c r="B209" s="36" t="s">
        <v>1029</v>
      </c>
      <c r="C209" s="36" t="s">
        <v>164</v>
      </c>
      <c r="D209" s="36" t="s">
        <v>1030</v>
      </c>
      <c r="E209" s="36">
        <v>200100067</v>
      </c>
      <c r="F209" s="36" t="s">
        <v>1031</v>
      </c>
      <c r="G209" s="37" t="s">
        <v>1032</v>
      </c>
      <c r="H209" s="36" t="s">
        <v>167</v>
      </c>
      <c r="I209" s="36" t="s">
        <v>69</v>
      </c>
      <c r="J209" s="36" t="s">
        <v>71</v>
      </c>
      <c r="K209" s="36" t="s">
        <v>69</v>
      </c>
      <c r="L209" s="36" t="s">
        <v>69</v>
      </c>
      <c r="M209" s="36" t="s">
        <v>69</v>
      </c>
      <c r="N209" s="36" t="s">
        <v>71</v>
      </c>
      <c r="O209" s="36" t="s">
        <v>69</v>
      </c>
      <c r="P209" s="36" t="s">
        <v>69</v>
      </c>
      <c r="Q209" s="36" t="s">
        <v>69</v>
      </c>
      <c r="R209" s="36" t="s">
        <v>71</v>
      </c>
      <c r="S209" s="36" t="s">
        <v>69</v>
      </c>
      <c r="T209" s="36" t="s">
        <v>69</v>
      </c>
      <c r="AA209" s="36" t="s">
        <v>69</v>
      </c>
      <c r="AB209" s="36" t="s">
        <v>71</v>
      </c>
      <c r="AC209" s="36" t="s">
        <v>69</v>
      </c>
      <c r="AD209" s="36" t="s">
        <v>69</v>
      </c>
      <c r="AE209" s="36" t="s">
        <v>69</v>
      </c>
      <c r="AF209" s="36" t="s">
        <v>69</v>
      </c>
      <c r="AG209" s="36" t="s">
        <v>69</v>
      </c>
      <c r="AH209" s="36" t="s">
        <v>71</v>
      </c>
      <c r="AI209" s="36" t="s">
        <v>69</v>
      </c>
      <c r="AJ209" s="36" t="s">
        <v>69</v>
      </c>
      <c r="AK209" s="36" t="s">
        <v>69</v>
      </c>
      <c r="AL209" s="36" t="s">
        <v>69</v>
      </c>
      <c r="BN209" s="36" t="s">
        <v>1033</v>
      </c>
    </row>
    <row r="210" spans="1:66" s="38" customFormat="1" ht="12.5" x14ac:dyDescent="0.25">
      <c r="A210" s="35">
        <v>43613.493107199072</v>
      </c>
      <c r="B210" s="36" t="s">
        <v>1034</v>
      </c>
      <c r="C210" s="36" t="s">
        <v>164</v>
      </c>
      <c r="D210" s="36" t="s">
        <v>1035</v>
      </c>
      <c r="E210" s="36">
        <v>200100070</v>
      </c>
      <c r="F210" s="36" t="s">
        <v>1036</v>
      </c>
      <c r="G210" s="37" t="s">
        <v>1037</v>
      </c>
      <c r="H210" s="36" t="s">
        <v>167</v>
      </c>
      <c r="I210" s="36" t="s">
        <v>71</v>
      </c>
      <c r="J210" s="36" t="s">
        <v>71</v>
      </c>
      <c r="K210" s="36" t="s">
        <v>69</v>
      </c>
      <c r="L210" s="36" t="s">
        <v>71</v>
      </c>
      <c r="M210" s="36" t="s">
        <v>69</v>
      </c>
      <c r="N210" s="36" t="s">
        <v>71</v>
      </c>
      <c r="O210" s="36" t="s">
        <v>69</v>
      </c>
      <c r="P210" s="36" t="s">
        <v>71</v>
      </c>
      <c r="Q210" s="36" t="s">
        <v>71</v>
      </c>
      <c r="R210" s="36" t="s">
        <v>69</v>
      </c>
      <c r="S210" s="36" t="s">
        <v>71</v>
      </c>
      <c r="T210" s="36" t="s">
        <v>69</v>
      </c>
      <c r="U210" s="36" t="s">
        <v>71</v>
      </c>
      <c r="V210" s="36" t="s">
        <v>71</v>
      </c>
      <c r="W210" s="36" t="s">
        <v>71</v>
      </c>
      <c r="X210" s="36" t="s">
        <v>71</v>
      </c>
      <c r="Y210" s="36" t="s">
        <v>69</v>
      </c>
      <c r="Z210" s="36" t="s">
        <v>71</v>
      </c>
      <c r="AA210" s="36" t="s">
        <v>71</v>
      </c>
      <c r="AB210" s="36" t="s">
        <v>69</v>
      </c>
      <c r="AC210" s="36" t="s">
        <v>71</v>
      </c>
      <c r="AD210" s="36" t="s">
        <v>69</v>
      </c>
      <c r="AE210" s="36" t="s">
        <v>71</v>
      </c>
      <c r="AF210" s="36" t="s">
        <v>69</v>
      </c>
      <c r="AG210" s="36" t="s">
        <v>71</v>
      </c>
      <c r="AH210" s="36" t="s">
        <v>69</v>
      </c>
      <c r="AI210" s="36" t="s">
        <v>71</v>
      </c>
      <c r="AJ210" s="36" t="s">
        <v>69</v>
      </c>
      <c r="AK210" s="36" t="s">
        <v>71</v>
      </c>
      <c r="AL210" s="36" t="s">
        <v>69</v>
      </c>
      <c r="AM210" s="36" t="s">
        <v>71</v>
      </c>
      <c r="AN210" s="36" t="s">
        <v>69</v>
      </c>
      <c r="AO210" s="36" t="s">
        <v>71</v>
      </c>
      <c r="AP210" s="36" t="s">
        <v>69</v>
      </c>
      <c r="AQ210" s="36" t="s">
        <v>69</v>
      </c>
      <c r="AR210" s="36" t="s">
        <v>71</v>
      </c>
      <c r="AS210" s="36" t="s">
        <v>69</v>
      </c>
      <c r="AT210" s="36" t="s">
        <v>69</v>
      </c>
      <c r="AU210" s="36" t="s">
        <v>71</v>
      </c>
      <c r="AV210" s="36" t="s">
        <v>69</v>
      </c>
      <c r="AW210" s="36" t="s">
        <v>71</v>
      </c>
      <c r="AX210" s="36" t="s">
        <v>69</v>
      </c>
      <c r="AY210" s="36" t="s">
        <v>71</v>
      </c>
      <c r="AZ210" s="36" t="s">
        <v>69</v>
      </c>
      <c r="BA210" s="36" t="s">
        <v>71</v>
      </c>
      <c r="BB210" s="36" t="s">
        <v>69</v>
      </c>
      <c r="BC210" s="36" t="s">
        <v>71</v>
      </c>
      <c r="BD210" s="36" t="s">
        <v>69</v>
      </c>
      <c r="BE210" s="36" t="s">
        <v>69</v>
      </c>
      <c r="BF210" s="36" t="s">
        <v>71</v>
      </c>
      <c r="BG210" s="36" t="s">
        <v>69</v>
      </c>
      <c r="BH210" s="36" t="s">
        <v>71</v>
      </c>
      <c r="BI210" s="36" t="s">
        <v>71</v>
      </c>
      <c r="BJ210" s="36" t="s">
        <v>69</v>
      </c>
      <c r="BK210" s="36" t="s">
        <v>71</v>
      </c>
      <c r="BL210" s="36" t="s">
        <v>71</v>
      </c>
      <c r="BM210" s="36" t="s">
        <v>71</v>
      </c>
    </row>
    <row r="211" spans="1:66" s="38" customFormat="1" ht="12.5" x14ac:dyDescent="0.25">
      <c r="A211" s="35">
        <v>43613.351037569446</v>
      </c>
      <c r="B211" s="36" t="s">
        <v>1038</v>
      </c>
      <c r="C211" s="36" t="s">
        <v>164</v>
      </c>
      <c r="D211" s="36" t="s">
        <v>1039</v>
      </c>
      <c r="E211" s="36">
        <v>200100080</v>
      </c>
      <c r="F211" s="36" t="s">
        <v>1040</v>
      </c>
      <c r="G211" s="37" t="s">
        <v>1041</v>
      </c>
      <c r="H211" s="36" t="s">
        <v>167</v>
      </c>
      <c r="I211" s="36" t="s">
        <v>69</v>
      </c>
      <c r="J211" s="36" t="s">
        <v>69</v>
      </c>
      <c r="K211" s="36" t="s">
        <v>69</v>
      </c>
      <c r="L211" s="36" t="s">
        <v>69</v>
      </c>
      <c r="M211" s="36" t="s">
        <v>69</v>
      </c>
      <c r="N211" s="36" t="s">
        <v>69</v>
      </c>
      <c r="O211" s="36" t="s">
        <v>69</v>
      </c>
      <c r="P211" s="36" t="s">
        <v>69</v>
      </c>
      <c r="Q211" s="36" t="s">
        <v>69</v>
      </c>
      <c r="R211" s="36" t="s">
        <v>69</v>
      </c>
      <c r="S211" s="36" t="s">
        <v>69</v>
      </c>
      <c r="T211" s="36" t="s">
        <v>69</v>
      </c>
      <c r="U211" s="36" t="s">
        <v>69</v>
      </c>
      <c r="V211" s="36" t="s">
        <v>69</v>
      </c>
      <c r="W211" s="36" t="s">
        <v>69</v>
      </c>
      <c r="X211" s="36" t="s">
        <v>69</v>
      </c>
      <c r="Y211" s="36" t="s">
        <v>69</v>
      </c>
      <c r="Z211" s="36" t="s">
        <v>69</v>
      </c>
      <c r="AA211" s="36" t="s">
        <v>69</v>
      </c>
      <c r="AB211" s="36" t="s">
        <v>69</v>
      </c>
      <c r="AC211" s="36" t="s">
        <v>69</v>
      </c>
      <c r="AD211" s="36" t="s">
        <v>69</v>
      </c>
      <c r="AE211" s="36" t="s">
        <v>69</v>
      </c>
      <c r="AF211" s="36" t="s">
        <v>69</v>
      </c>
      <c r="AG211" s="36" t="s">
        <v>69</v>
      </c>
      <c r="AH211" s="36" t="s">
        <v>69</v>
      </c>
      <c r="AI211" s="36" t="s">
        <v>69</v>
      </c>
      <c r="AJ211" s="36" t="s">
        <v>69</v>
      </c>
      <c r="AK211" s="36" t="s">
        <v>69</v>
      </c>
      <c r="AL211" s="36" t="s">
        <v>69</v>
      </c>
      <c r="BN211" s="36" t="s">
        <v>1042</v>
      </c>
    </row>
    <row r="212" spans="1:66" s="38" customFormat="1" ht="12.5" x14ac:dyDescent="0.25">
      <c r="A212" s="35">
        <v>43612.582946793977</v>
      </c>
      <c r="B212" s="36" t="s">
        <v>1043</v>
      </c>
      <c r="C212" s="36" t="s">
        <v>164</v>
      </c>
      <c r="D212" s="36" t="s">
        <v>1044</v>
      </c>
      <c r="E212" s="36">
        <v>200100085</v>
      </c>
      <c r="F212" s="36" t="s">
        <v>1045</v>
      </c>
      <c r="G212" s="37" t="s">
        <v>1046</v>
      </c>
      <c r="H212" s="36" t="s">
        <v>167</v>
      </c>
      <c r="I212" s="36" t="s">
        <v>71</v>
      </c>
      <c r="J212" s="36" t="s">
        <v>80</v>
      </c>
      <c r="K212" s="36" t="s">
        <v>69</v>
      </c>
      <c r="L212" s="36" t="s">
        <v>71</v>
      </c>
      <c r="M212" s="36" t="s">
        <v>71</v>
      </c>
      <c r="N212" s="36" t="s">
        <v>71</v>
      </c>
      <c r="O212" s="36" t="s">
        <v>69</v>
      </c>
      <c r="P212" s="36" t="s">
        <v>71</v>
      </c>
      <c r="Q212" s="36" t="s">
        <v>69</v>
      </c>
      <c r="R212" s="36" t="s">
        <v>71</v>
      </c>
      <c r="S212" s="36" t="s">
        <v>69</v>
      </c>
      <c r="T212" s="36" t="s">
        <v>69</v>
      </c>
      <c r="U212" s="36" t="s">
        <v>71</v>
      </c>
      <c r="V212" s="36" t="s">
        <v>80</v>
      </c>
      <c r="W212" s="36" t="s">
        <v>69</v>
      </c>
      <c r="X212" s="36" t="s">
        <v>71</v>
      </c>
      <c r="Y212" s="36" t="s">
        <v>69</v>
      </c>
      <c r="Z212" s="36" t="s">
        <v>69</v>
      </c>
      <c r="AG212" s="36" t="s">
        <v>69</v>
      </c>
      <c r="AH212" s="36" t="s">
        <v>71</v>
      </c>
      <c r="AI212" s="36" t="s">
        <v>69</v>
      </c>
      <c r="AJ212" s="36" t="s">
        <v>71</v>
      </c>
      <c r="AK212" s="36" t="s">
        <v>69</v>
      </c>
      <c r="AL212" s="36" t="s">
        <v>69</v>
      </c>
      <c r="BN212" s="36" t="s">
        <v>1047</v>
      </c>
    </row>
    <row r="213" spans="1:66" s="38" customFormat="1" ht="12.5" x14ac:dyDescent="0.25">
      <c r="A213" s="35">
        <v>43614.859447210649</v>
      </c>
      <c r="B213" s="36" t="s">
        <v>1048</v>
      </c>
      <c r="C213" s="36" t="s">
        <v>164</v>
      </c>
      <c r="D213" s="36" t="s">
        <v>1049</v>
      </c>
      <c r="E213" s="36">
        <v>200100091</v>
      </c>
      <c r="F213" s="36" t="s">
        <v>1050</v>
      </c>
      <c r="G213" s="37" t="s">
        <v>1051</v>
      </c>
      <c r="H213" s="36" t="s">
        <v>167</v>
      </c>
      <c r="I213" s="36" t="s">
        <v>69</v>
      </c>
      <c r="J213" s="36" t="s">
        <v>69</v>
      </c>
      <c r="K213" s="36" t="s">
        <v>69</v>
      </c>
      <c r="L213" s="36" t="s">
        <v>69</v>
      </c>
      <c r="M213" s="36" t="s">
        <v>69</v>
      </c>
      <c r="N213" s="36" t="s">
        <v>69</v>
      </c>
      <c r="O213" s="36" t="s">
        <v>69</v>
      </c>
      <c r="P213" s="36" t="s">
        <v>69</v>
      </c>
      <c r="Q213" s="36" t="s">
        <v>69</v>
      </c>
      <c r="R213" s="36" t="s">
        <v>69</v>
      </c>
      <c r="S213" s="36" t="s">
        <v>69</v>
      </c>
      <c r="T213" s="36" t="s">
        <v>69</v>
      </c>
      <c r="U213" s="36" t="s">
        <v>69</v>
      </c>
      <c r="V213" s="36" t="s">
        <v>69</v>
      </c>
      <c r="W213" s="36" t="s">
        <v>69</v>
      </c>
      <c r="X213" s="36" t="s">
        <v>69</v>
      </c>
      <c r="Y213" s="36" t="s">
        <v>69</v>
      </c>
      <c r="Z213" s="36" t="s">
        <v>69</v>
      </c>
      <c r="AA213" s="36" t="s">
        <v>69</v>
      </c>
      <c r="AB213" s="36" t="s">
        <v>69</v>
      </c>
      <c r="AC213" s="36" t="s">
        <v>69</v>
      </c>
      <c r="AD213" s="36" t="s">
        <v>69</v>
      </c>
      <c r="AE213" s="36" t="s">
        <v>69</v>
      </c>
      <c r="AF213" s="36" t="s">
        <v>69</v>
      </c>
      <c r="AG213" s="36" t="s">
        <v>69</v>
      </c>
      <c r="AH213" s="36" t="s">
        <v>69</v>
      </c>
      <c r="AI213" s="36" t="s">
        <v>69</v>
      </c>
      <c r="AJ213" s="36" t="s">
        <v>69</v>
      </c>
      <c r="AK213" s="36" t="s">
        <v>69</v>
      </c>
      <c r="AL213" s="36" t="s">
        <v>69</v>
      </c>
      <c r="AM213" s="36" t="s">
        <v>69</v>
      </c>
      <c r="AN213" s="36" t="s">
        <v>69</v>
      </c>
      <c r="AO213" s="36" t="s">
        <v>69</v>
      </c>
      <c r="AP213" s="36" t="s">
        <v>69</v>
      </c>
      <c r="AQ213" s="36" t="s">
        <v>69</v>
      </c>
      <c r="AR213" s="36" t="s">
        <v>69</v>
      </c>
      <c r="AS213" s="36" t="s">
        <v>69</v>
      </c>
      <c r="AT213" s="36" t="s">
        <v>69</v>
      </c>
      <c r="AU213" s="36" t="s">
        <v>69</v>
      </c>
    </row>
    <row r="214" spans="1:66" s="38" customFormat="1" ht="12.5" x14ac:dyDescent="0.25">
      <c r="A214" s="35">
        <v>43612.548627777782</v>
      </c>
      <c r="B214" s="36" t="s">
        <v>1052</v>
      </c>
      <c r="C214" s="36" t="s">
        <v>164</v>
      </c>
      <c r="D214" s="36" t="s">
        <v>1053</v>
      </c>
      <c r="E214" s="36">
        <v>200100105</v>
      </c>
      <c r="F214" s="36" t="s">
        <v>1054</v>
      </c>
      <c r="G214" s="37" t="s">
        <v>1055</v>
      </c>
      <c r="H214" s="36" t="s">
        <v>167</v>
      </c>
      <c r="AV214" s="36" t="s">
        <v>69</v>
      </c>
      <c r="AW214" s="36" t="s">
        <v>69</v>
      </c>
      <c r="AX214" s="36" t="s">
        <v>69</v>
      </c>
      <c r="AY214" s="36" t="s">
        <v>69</v>
      </c>
      <c r="AZ214" s="36" t="s">
        <v>69</v>
      </c>
      <c r="BA214" s="36" t="s">
        <v>69</v>
      </c>
      <c r="BB214" s="36" t="s">
        <v>69</v>
      </c>
      <c r="BC214" s="36" t="s">
        <v>69</v>
      </c>
      <c r="BD214" s="36" t="s">
        <v>69</v>
      </c>
      <c r="BE214" s="36" t="s">
        <v>69</v>
      </c>
      <c r="BF214" s="36" t="s">
        <v>69</v>
      </c>
      <c r="BG214" s="36" t="s">
        <v>69</v>
      </c>
      <c r="BH214" s="36" t="s">
        <v>69</v>
      </c>
      <c r="BI214" s="36" t="s">
        <v>69</v>
      </c>
      <c r="BJ214" s="36" t="s">
        <v>69</v>
      </c>
      <c r="BK214" s="36" t="s">
        <v>69</v>
      </c>
      <c r="BL214" s="36" t="s">
        <v>69</v>
      </c>
      <c r="BM214" s="36" t="s">
        <v>69</v>
      </c>
    </row>
    <row r="215" spans="1:66" s="38" customFormat="1" ht="12.5" x14ac:dyDescent="0.25">
      <c r="A215" s="35">
        <v>43622.434982164355</v>
      </c>
      <c r="B215" s="36" t="s">
        <v>1056</v>
      </c>
      <c r="C215" s="36" t="s">
        <v>164</v>
      </c>
      <c r="D215" s="36" t="s">
        <v>1057</v>
      </c>
      <c r="E215" s="36">
        <v>200100146</v>
      </c>
      <c r="F215" s="36" t="s">
        <v>1058</v>
      </c>
      <c r="G215" s="37" t="s">
        <v>1059</v>
      </c>
      <c r="H215" s="36" t="s">
        <v>167</v>
      </c>
      <c r="I215" s="36" t="s">
        <v>71</v>
      </c>
      <c r="J215" s="36" t="s">
        <v>71</v>
      </c>
      <c r="K215" s="36" t="s">
        <v>71</v>
      </c>
      <c r="L215" s="36" t="s">
        <v>71</v>
      </c>
      <c r="M215" s="36" t="s">
        <v>69</v>
      </c>
      <c r="N215" s="36" t="s">
        <v>71</v>
      </c>
      <c r="O215" s="36" t="s">
        <v>71</v>
      </c>
      <c r="P215" s="36" t="s">
        <v>69</v>
      </c>
      <c r="Q215" s="36" t="s">
        <v>71</v>
      </c>
      <c r="R215" s="36" t="s">
        <v>71</v>
      </c>
      <c r="S215" s="36" t="s">
        <v>69</v>
      </c>
      <c r="T215" s="36" t="s">
        <v>69</v>
      </c>
      <c r="U215" s="36" t="s">
        <v>71</v>
      </c>
      <c r="V215" s="36" t="s">
        <v>69</v>
      </c>
      <c r="W215" s="36" t="s">
        <v>69</v>
      </c>
      <c r="X215" s="36" t="s">
        <v>69</v>
      </c>
      <c r="Y215" s="36" t="s">
        <v>71</v>
      </c>
      <c r="Z215" s="36" t="s">
        <v>69</v>
      </c>
      <c r="AA215" s="36" t="s">
        <v>71</v>
      </c>
      <c r="AB215" s="36" t="s">
        <v>69</v>
      </c>
      <c r="AC215" s="36" t="s">
        <v>69</v>
      </c>
      <c r="AD215" s="36" t="s">
        <v>71</v>
      </c>
      <c r="AE215" s="36" t="s">
        <v>69</v>
      </c>
      <c r="AF215" s="36" t="s">
        <v>69</v>
      </c>
      <c r="AG215" s="36" t="s">
        <v>105</v>
      </c>
      <c r="AH215" s="36" t="s">
        <v>71</v>
      </c>
      <c r="AI215" s="36" t="s">
        <v>69</v>
      </c>
      <c r="AJ215" s="36" t="s">
        <v>71</v>
      </c>
      <c r="AK215" s="36" t="s">
        <v>69</v>
      </c>
      <c r="AL215" s="36" t="s">
        <v>69</v>
      </c>
      <c r="AM215" s="36" t="s">
        <v>71</v>
      </c>
      <c r="AN215" s="36" t="s">
        <v>69</v>
      </c>
      <c r="AO215" s="36" t="s">
        <v>71</v>
      </c>
      <c r="AP215" s="36" t="s">
        <v>105</v>
      </c>
      <c r="AQ215" s="36" t="s">
        <v>69</v>
      </c>
      <c r="AR215" s="36" t="s">
        <v>80</v>
      </c>
      <c r="AS215" s="36" t="s">
        <v>69</v>
      </c>
      <c r="AT215" s="36" t="s">
        <v>69</v>
      </c>
      <c r="AU215" s="36" t="s">
        <v>69</v>
      </c>
      <c r="BN215" s="36" t="s">
        <v>1060</v>
      </c>
    </row>
    <row r="216" spans="1:66" s="38" customFormat="1" ht="12.5" x14ac:dyDescent="0.25">
      <c r="A216" s="35">
        <v>43615.643840081015</v>
      </c>
      <c r="B216" s="36" t="s">
        <v>1061</v>
      </c>
      <c r="C216" s="36" t="s">
        <v>164</v>
      </c>
      <c r="D216" s="36" t="s">
        <v>1062</v>
      </c>
      <c r="E216" s="36">
        <v>200100144</v>
      </c>
      <c r="F216" s="36" t="s">
        <v>1063</v>
      </c>
      <c r="G216" s="37" t="s">
        <v>1064</v>
      </c>
      <c r="H216" s="36" t="s">
        <v>167</v>
      </c>
      <c r="I216" s="36" t="s">
        <v>80</v>
      </c>
      <c r="J216" s="36" t="s">
        <v>105</v>
      </c>
      <c r="K216" s="36" t="s">
        <v>80</v>
      </c>
      <c r="L216" s="36" t="s">
        <v>80</v>
      </c>
      <c r="M216" s="36" t="s">
        <v>71</v>
      </c>
      <c r="N216" s="36" t="s">
        <v>80</v>
      </c>
      <c r="O216" s="36" t="s">
        <v>80</v>
      </c>
      <c r="P216" s="36" t="s">
        <v>71</v>
      </c>
      <c r="Q216" s="36" t="s">
        <v>80</v>
      </c>
      <c r="R216" s="36" t="s">
        <v>105</v>
      </c>
      <c r="S216" s="36" t="s">
        <v>80</v>
      </c>
      <c r="T216" s="36" t="s">
        <v>105</v>
      </c>
      <c r="U216" s="36" t="s">
        <v>71</v>
      </c>
      <c r="V216" s="36" t="s">
        <v>105</v>
      </c>
      <c r="W216" s="36" t="s">
        <v>71</v>
      </c>
      <c r="X216" s="36" t="s">
        <v>71</v>
      </c>
      <c r="Y216" s="36" t="s">
        <v>80</v>
      </c>
      <c r="Z216" s="36" t="s">
        <v>69</v>
      </c>
      <c r="AA216" s="36" t="s">
        <v>71</v>
      </c>
      <c r="AB216" s="36" t="s">
        <v>80</v>
      </c>
      <c r="AC216" s="36" t="s">
        <v>71</v>
      </c>
      <c r="AD216" s="36" t="s">
        <v>80</v>
      </c>
      <c r="AE216" s="36" t="s">
        <v>69</v>
      </c>
      <c r="AF216" s="36" t="s">
        <v>69</v>
      </c>
      <c r="AG216" s="36" t="s">
        <v>69</v>
      </c>
      <c r="AH216" s="36" t="s">
        <v>71</v>
      </c>
      <c r="AI216" s="36" t="s">
        <v>69</v>
      </c>
      <c r="AJ216" s="36" t="s">
        <v>80</v>
      </c>
      <c r="AK216" s="36" t="s">
        <v>71</v>
      </c>
      <c r="AL216" s="36" t="s">
        <v>69</v>
      </c>
      <c r="AM216" s="36" t="s">
        <v>69</v>
      </c>
      <c r="AN216" s="36" t="s">
        <v>80</v>
      </c>
      <c r="AP216" s="36" t="s">
        <v>71</v>
      </c>
      <c r="AQ216" s="36" t="s">
        <v>71</v>
      </c>
      <c r="AR216" s="36" t="s">
        <v>80</v>
      </c>
      <c r="AS216" s="36" t="s">
        <v>71</v>
      </c>
      <c r="AT216" s="36" t="s">
        <v>69</v>
      </c>
      <c r="AU216" s="36" t="s">
        <v>71</v>
      </c>
    </row>
    <row r="217" spans="1:66" s="38" customFormat="1" ht="12.5" x14ac:dyDescent="0.25">
      <c r="A217" s="35">
        <v>43612.925309733793</v>
      </c>
      <c r="B217" s="36" t="s">
        <v>1065</v>
      </c>
      <c r="C217" s="36" t="s">
        <v>164</v>
      </c>
      <c r="D217" s="36" t="s">
        <v>1066</v>
      </c>
      <c r="E217" s="36">
        <v>200100181</v>
      </c>
      <c r="F217" s="36" t="s">
        <v>1067</v>
      </c>
      <c r="G217" s="36" t="s">
        <v>1068</v>
      </c>
      <c r="H217" s="36" t="s">
        <v>167</v>
      </c>
      <c r="I217" s="36" t="s">
        <v>69</v>
      </c>
      <c r="J217" s="36" t="s">
        <v>69</v>
      </c>
      <c r="K217" s="36" t="s">
        <v>69</v>
      </c>
      <c r="L217" s="36" t="s">
        <v>69</v>
      </c>
      <c r="Q217" s="36" t="s">
        <v>69</v>
      </c>
      <c r="R217" s="36" t="s">
        <v>69</v>
      </c>
      <c r="S217" s="36" t="s">
        <v>69</v>
      </c>
      <c r="T217" s="36" t="s">
        <v>69</v>
      </c>
      <c r="U217" s="36" t="s">
        <v>69</v>
      </c>
      <c r="V217" s="36" t="s">
        <v>69</v>
      </c>
      <c r="W217" s="36" t="s">
        <v>71</v>
      </c>
      <c r="X217" s="36" t="s">
        <v>69</v>
      </c>
      <c r="Y217" s="36" t="s">
        <v>69</v>
      </c>
      <c r="Z217" s="36" t="s">
        <v>69</v>
      </c>
      <c r="AG217" s="36" t="s">
        <v>69</v>
      </c>
      <c r="AH217" s="36" t="s">
        <v>69</v>
      </c>
      <c r="AI217" s="36" t="s">
        <v>71</v>
      </c>
      <c r="AJ217" s="36" t="s">
        <v>69</v>
      </c>
      <c r="AK217" s="36" t="s">
        <v>69</v>
      </c>
      <c r="AL217" s="36" t="s">
        <v>69</v>
      </c>
    </row>
    <row r="218" spans="1:66" s="38" customFormat="1" ht="12.5" x14ac:dyDescent="0.25">
      <c r="A218" s="35">
        <v>43612.736055092595</v>
      </c>
      <c r="B218" s="36" t="s">
        <v>1069</v>
      </c>
      <c r="C218" s="36" t="s">
        <v>164</v>
      </c>
      <c r="D218" s="36" t="s">
        <v>1070</v>
      </c>
      <c r="E218" s="36">
        <v>200100183</v>
      </c>
      <c r="F218" s="36" t="s">
        <v>1071</v>
      </c>
      <c r="G218" s="37" t="s">
        <v>1072</v>
      </c>
      <c r="H218" s="36" t="s">
        <v>167</v>
      </c>
      <c r="I218" s="36" t="s">
        <v>69</v>
      </c>
      <c r="J218" s="36" t="s">
        <v>69</v>
      </c>
      <c r="K218" s="36" t="s">
        <v>69</v>
      </c>
      <c r="L218" s="36" t="s">
        <v>69</v>
      </c>
      <c r="M218" s="36" t="s">
        <v>69</v>
      </c>
      <c r="N218" s="36" t="s">
        <v>69</v>
      </c>
      <c r="O218" s="36" t="s">
        <v>69</v>
      </c>
      <c r="P218" s="36" t="s">
        <v>69</v>
      </c>
      <c r="Q218" s="36" t="s">
        <v>69</v>
      </c>
      <c r="R218" s="36" t="s">
        <v>69</v>
      </c>
      <c r="S218" s="36" t="s">
        <v>69</v>
      </c>
      <c r="T218" s="36" t="s">
        <v>69</v>
      </c>
      <c r="U218" s="36" t="s">
        <v>69</v>
      </c>
      <c r="V218" s="36" t="s">
        <v>69</v>
      </c>
      <c r="W218" s="36" t="s">
        <v>69</v>
      </c>
      <c r="X218" s="36" t="s">
        <v>69</v>
      </c>
      <c r="Y218" s="36" t="s">
        <v>69</v>
      </c>
      <c r="Z218" s="36" t="s">
        <v>69</v>
      </c>
      <c r="AA218" s="36" t="s">
        <v>69</v>
      </c>
      <c r="AB218" s="36" t="s">
        <v>69</v>
      </c>
      <c r="AC218" s="36" t="s">
        <v>69</v>
      </c>
      <c r="AD218" s="36" t="s">
        <v>69</v>
      </c>
      <c r="AE218" s="36" t="s">
        <v>69</v>
      </c>
      <c r="AF218" s="36" t="s">
        <v>69</v>
      </c>
      <c r="AG218" s="36" t="s">
        <v>69</v>
      </c>
      <c r="AH218" s="36" t="s">
        <v>69</v>
      </c>
      <c r="AI218" s="36" t="s">
        <v>69</v>
      </c>
      <c r="AJ218" s="36" t="s">
        <v>69</v>
      </c>
      <c r="AK218" s="36" t="s">
        <v>69</v>
      </c>
      <c r="AL218" s="36" t="s">
        <v>69</v>
      </c>
      <c r="BN218" s="36" t="s">
        <v>1073</v>
      </c>
    </row>
    <row r="219" spans="1:66" s="38" customFormat="1" ht="12.5" x14ac:dyDescent="0.25">
      <c r="A219" s="35">
        <v>43619.411978032411</v>
      </c>
      <c r="B219" s="36" t="s">
        <v>1074</v>
      </c>
      <c r="C219" s="36" t="s">
        <v>164</v>
      </c>
      <c r="D219" s="36" t="s">
        <v>1075</v>
      </c>
      <c r="E219" s="36">
        <v>200100195</v>
      </c>
      <c r="F219" s="36" t="s">
        <v>1076</v>
      </c>
      <c r="G219" s="37" t="s">
        <v>1077</v>
      </c>
      <c r="H219" s="36" t="s">
        <v>167</v>
      </c>
      <c r="I219" s="36" t="s">
        <v>69</v>
      </c>
      <c r="J219" s="36" t="s">
        <v>69</v>
      </c>
      <c r="K219" s="36" t="s">
        <v>69</v>
      </c>
      <c r="L219" s="36" t="s">
        <v>69</v>
      </c>
      <c r="M219" s="36" t="s">
        <v>69</v>
      </c>
      <c r="N219" s="36" t="s">
        <v>69</v>
      </c>
      <c r="O219" s="36" t="s">
        <v>69</v>
      </c>
      <c r="P219" s="36" t="s">
        <v>69</v>
      </c>
      <c r="Q219" s="36" t="s">
        <v>69</v>
      </c>
      <c r="R219" s="36" t="s">
        <v>69</v>
      </c>
      <c r="S219" s="36" t="s">
        <v>69</v>
      </c>
      <c r="T219" s="36" t="s">
        <v>69</v>
      </c>
      <c r="U219" s="36" t="s">
        <v>69</v>
      </c>
      <c r="V219" s="36" t="s">
        <v>69</v>
      </c>
      <c r="W219" s="36" t="s">
        <v>69</v>
      </c>
      <c r="X219" s="36" t="s">
        <v>69</v>
      </c>
      <c r="Y219" s="36" t="s">
        <v>69</v>
      </c>
      <c r="Z219" s="36" t="s">
        <v>69</v>
      </c>
      <c r="AA219" s="36" t="s">
        <v>69</v>
      </c>
      <c r="AB219" s="36" t="s">
        <v>69</v>
      </c>
      <c r="AC219" s="36" t="s">
        <v>69</v>
      </c>
      <c r="AD219" s="36" t="s">
        <v>69</v>
      </c>
      <c r="AE219" s="36" t="s">
        <v>69</v>
      </c>
      <c r="AF219" s="36" t="s">
        <v>69</v>
      </c>
      <c r="AG219" s="36" t="s">
        <v>69</v>
      </c>
      <c r="AH219" s="36" t="s">
        <v>69</v>
      </c>
      <c r="AI219" s="36" t="s">
        <v>69</v>
      </c>
      <c r="AJ219" s="36" t="s">
        <v>69</v>
      </c>
      <c r="AK219" s="36" t="s">
        <v>69</v>
      </c>
      <c r="AL219" s="36" t="s">
        <v>69</v>
      </c>
      <c r="AM219" s="36" t="s">
        <v>69</v>
      </c>
      <c r="AN219" s="36" t="s">
        <v>69</v>
      </c>
      <c r="AO219" s="36" t="s">
        <v>69</v>
      </c>
      <c r="AP219" s="36" t="s">
        <v>69</v>
      </c>
      <c r="AQ219" s="36" t="s">
        <v>69</v>
      </c>
      <c r="AR219" s="36" t="s">
        <v>69</v>
      </c>
      <c r="AS219" s="36" t="s">
        <v>69</v>
      </c>
      <c r="AT219" s="36" t="s">
        <v>69</v>
      </c>
      <c r="AU219" s="36" t="s">
        <v>69</v>
      </c>
    </row>
    <row r="220" spans="1:66" s="38" customFormat="1" ht="12.5" x14ac:dyDescent="0.25">
      <c r="A220" s="35">
        <v>43613.372845069447</v>
      </c>
      <c r="B220" s="36" t="s">
        <v>1078</v>
      </c>
      <c r="C220" s="36" t="s">
        <v>164</v>
      </c>
      <c r="D220" s="36" t="s">
        <v>1079</v>
      </c>
      <c r="E220" s="36">
        <v>200100247</v>
      </c>
      <c r="F220" s="36" t="s">
        <v>1080</v>
      </c>
      <c r="G220" s="37" t="s">
        <v>1081</v>
      </c>
      <c r="H220" s="36" t="s">
        <v>167</v>
      </c>
      <c r="I220" s="36" t="s">
        <v>69</v>
      </c>
      <c r="J220" s="36" t="s">
        <v>69</v>
      </c>
      <c r="K220" s="36" t="s">
        <v>69</v>
      </c>
      <c r="L220" s="36" t="s">
        <v>69</v>
      </c>
      <c r="M220" s="36" t="s">
        <v>69</v>
      </c>
      <c r="N220" s="36" t="s">
        <v>69</v>
      </c>
      <c r="O220" s="36" t="s">
        <v>69</v>
      </c>
      <c r="P220" s="36" t="s">
        <v>69</v>
      </c>
      <c r="Q220" s="36" t="s">
        <v>69</v>
      </c>
      <c r="R220" s="36" t="s">
        <v>69</v>
      </c>
      <c r="S220" s="36" t="s">
        <v>69</v>
      </c>
      <c r="T220" s="36" t="s">
        <v>69</v>
      </c>
      <c r="U220" s="36" t="s">
        <v>69</v>
      </c>
      <c r="V220" s="36" t="s">
        <v>69</v>
      </c>
      <c r="W220" s="36" t="s">
        <v>69</v>
      </c>
      <c r="X220" s="36" t="s">
        <v>69</v>
      </c>
      <c r="Y220" s="36" t="s">
        <v>69</v>
      </c>
      <c r="Z220" s="36" t="s">
        <v>69</v>
      </c>
      <c r="AA220" s="36" t="s">
        <v>69</v>
      </c>
      <c r="AB220" s="36" t="s">
        <v>69</v>
      </c>
      <c r="AC220" s="36" t="s">
        <v>69</v>
      </c>
      <c r="AD220" s="36" t="s">
        <v>69</v>
      </c>
      <c r="AE220" s="36" t="s">
        <v>69</v>
      </c>
      <c r="AF220" s="36" t="s">
        <v>69</v>
      </c>
      <c r="AG220" s="36" t="s">
        <v>69</v>
      </c>
      <c r="AH220" s="36" t="s">
        <v>69</v>
      </c>
      <c r="AI220" s="36" t="s">
        <v>69</v>
      </c>
      <c r="AJ220" s="36" t="s">
        <v>69</v>
      </c>
      <c r="AK220" s="36" t="s">
        <v>69</v>
      </c>
      <c r="AL220" s="36" t="s">
        <v>69</v>
      </c>
      <c r="AM220" s="36" t="s">
        <v>69</v>
      </c>
      <c r="AN220" s="36" t="s">
        <v>69</v>
      </c>
      <c r="AO220" s="36" t="s">
        <v>69</v>
      </c>
      <c r="AP220" s="36" t="s">
        <v>69</v>
      </c>
      <c r="AQ220" s="36" t="s">
        <v>69</v>
      </c>
      <c r="AR220" s="36" t="s">
        <v>69</v>
      </c>
      <c r="AS220" s="36" t="s">
        <v>69</v>
      </c>
      <c r="AT220" s="36" t="s">
        <v>69</v>
      </c>
      <c r="AU220" s="36" t="s">
        <v>69</v>
      </c>
    </row>
    <row r="221" spans="1:66" s="38" customFormat="1" ht="12.5" x14ac:dyDescent="0.25">
      <c r="A221" s="35">
        <v>43616.473652974542</v>
      </c>
      <c r="B221" s="36" t="s">
        <v>1083</v>
      </c>
      <c r="C221" s="36" t="s">
        <v>164</v>
      </c>
      <c r="D221" s="36" t="s">
        <v>1084</v>
      </c>
      <c r="E221" s="36">
        <v>200100251</v>
      </c>
      <c r="F221" s="36" t="s">
        <v>1085</v>
      </c>
      <c r="G221" s="37" t="s">
        <v>1082</v>
      </c>
      <c r="H221" s="36" t="s">
        <v>167</v>
      </c>
      <c r="I221" s="36" t="s">
        <v>69</v>
      </c>
      <c r="J221" s="36" t="s">
        <v>69</v>
      </c>
      <c r="K221" s="36" t="s">
        <v>69</v>
      </c>
      <c r="L221" s="36" t="s">
        <v>69</v>
      </c>
      <c r="M221" s="36" t="s">
        <v>69</v>
      </c>
      <c r="N221" s="36" t="s">
        <v>71</v>
      </c>
      <c r="O221" s="36" t="s">
        <v>71</v>
      </c>
      <c r="P221" s="36" t="s">
        <v>69</v>
      </c>
      <c r="Q221" s="36" t="s">
        <v>69</v>
      </c>
      <c r="R221" s="36" t="s">
        <v>69</v>
      </c>
      <c r="S221" s="36" t="s">
        <v>71</v>
      </c>
      <c r="T221" s="36" t="s">
        <v>69</v>
      </c>
      <c r="U221" s="36" t="s">
        <v>69</v>
      </c>
      <c r="V221" s="36" t="s">
        <v>69</v>
      </c>
      <c r="W221" s="36" t="s">
        <v>69</v>
      </c>
      <c r="X221" s="36" t="s">
        <v>69</v>
      </c>
      <c r="Y221" s="36" t="s">
        <v>69</v>
      </c>
      <c r="Z221" s="36" t="s">
        <v>69</v>
      </c>
      <c r="AA221" s="36" t="s">
        <v>69</v>
      </c>
      <c r="AB221" s="36" t="s">
        <v>69</v>
      </c>
      <c r="AC221" s="36" t="s">
        <v>69</v>
      </c>
      <c r="AD221" s="36" t="s">
        <v>69</v>
      </c>
      <c r="AE221" s="36" t="s">
        <v>69</v>
      </c>
      <c r="AF221" s="36" t="s">
        <v>69</v>
      </c>
      <c r="AG221" s="36" t="s">
        <v>69</v>
      </c>
      <c r="AH221" s="36" t="s">
        <v>69</v>
      </c>
      <c r="AI221" s="36" t="s">
        <v>69</v>
      </c>
      <c r="AJ221" s="36" t="s">
        <v>69</v>
      </c>
      <c r="AK221" s="36" t="s">
        <v>69</v>
      </c>
      <c r="AL221" s="36" t="s">
        <v>69</v>
      </c>
      <c r="AM221" s="36" t="s">
        <v>69</v>
      </c>
      <c r="AN221" s="36" t="s">
        <v>69</v>
      </c>
      <c r="AO221" s="36" t="s">
        <v>69</v>
      </c>
      <c r="AP221" s="36" t="s">
        <v>69</v>
      </c>
      <c r="AQ221" s="36" t="s">
        <v>69</v>
      </c>
      <c r="AR221" s="36" t="s">
        <v>71</v>
      </c>
      <c r="AS221" s="36" t="s">
        <v>69</v>
      </c>
      <c r="AT221" s="36" t="s">
        <v>69</v>
      </c>
      <c r="AU221" s="36" t="s">
        <v>69</v>
      </c>
    </row>
    <row r="222" spans="1:66" s="38" customFormat="1" ht="12.5" x14ac:dyDescent="0.25">
      <c r="A222" s="35">
        <v>43616.408440173611</v>
      </c>
      <c r="B222" s="36" t="s">
        <v>1086</v>
      </c>
      <c r="C222" s="36" t="s">
        <v>164</v>
      </c>
      <c r="D222" s="36" t="s">
        <v>1087</v>
      </c>
      <c r="E222" s="36">
        <v>200100256</v>
      </c>
      <c r="F222" s="36" t="s">
        <v>1088</v>
      </c>
      <c r="G222" s="37" t="s">
        <v>1089</v>
      </c>
      <c r="H222" s="36" t="s">
        <v>167</v>
      </c>
      <c r="I222" s="36" t="s">
        <v>71</v>
      </c>
      <c r="J222" s="36" t="s">
        <v>71</v>
      </c>
      <c r="K222" s="36" t="s">
        <v>71</v>
      </c>
      <c r="L222" s="36" t="s">
        <v>71</v>
      </c>
      <c r="M222" s="36" t="s">
        <v>71</v>
      </c>
      <c r="N222" s="36" t="s">
        <v>71</v>
      </c>
      <c r="O222" s="36" t="s">
        <v>71</v>
      </c>
      <c r="P222" s="36" t="s">
        <v>71</v>
      </c>
      <c r="Q222" s="36" t="s">
        <v>71</v>
      </c>
      <c r="R222" s="36" t="s">
        <v>71</v>
      </c>
      <c r="S222" s="36" t="s">
        <v>71</v>
      </c>
      <c r="T222" s="36" t="s">
        <v>71</v>
      </c>
      <c r="U222" s="36" t="s">
        <v>71</v>
      </c>
      <c r="V222" s="36" t="s">
        <v>71</v>
      </c>
      <c r="W222" s="36" t="s">
        <v>71</v>
      </c>
      <c r="X222" s="36" t="s">
        <v>71</v>
      </c>
      <c r="Y222" s="36" t="s">
        <v>71</v>
      </c>
      <c r="Z222" s="36" t="s">
        <v>71</v>
      </c>
      <c r="AA222" s="36" t="s">
        <v>71</v>
      </c>
      <c r="AB222" s="36" t="s">
        <v>71</v>
      </c>
      <c r="AC222" s="36" t="s">
        <v>71</v>
      </c>
      <c r="AD222" s="36" t="s">
        <v>71</v>
      </c>
      <c r="AE222" s="36" t="s">
        <v>71</v>
      </c>
      <c r="AF222" s="36" t="s">
        <v>71</v>
      </c>
      <c r="AG222" s="36" t="s">
        <v>71</v>
      </c>
      <c r="AH222" s="36" t="s">
        <v>71</v>
      </c>
      <c r="AI222" s="36" t="s">
        <v>71</v>
      </c>
      <c r="AJ222" s="36" t="s">
        <v>71</v>
      </c>
      <c r="AK222" s="36" t="s">
        <v>71</v>
      </c>
      <c r="AL222" s="36" t="s">
        <v>71</v>
      </c>
      <c r="AM222" s="36" t="s">
        <v>71</v>
      </c>
      <c r="AN222" s="36" t="s">
        <v>71</v>
      </c>
      <c r="AO222" s="36" t="s">
        <v>71</v>
      </c>
      <c r="AP222" s="36" t="s">
        <v>71</v>
      </c>
      <c r="AQ222" s="36" t="s">
        <v>71</v>
      </c>
      <c r="AR222" s="36" t="s">
        <v>71</v>
      </c>
      <c r="AS222" s="36" t="s">
        <v>71</v>
      </c>
      <c r="AT222" s="36" t="s">
        <v>71</v>
      </c>
      <c r="AU222" s="36" t="s">
        <v>71</v>
      </c>
    </row>
    <row r="223" spans="1:66" s="38" customFormat="1" ht="12.5" x14ac:dyDescent="0.25">
      <c r="A223" s="35">
        <v>43612.664671874998</v>
      </c>
      <c r="B223" s="36" t="s">
        <v>1090</v>
      </c>
      <c r="C223" s="36" t="s">
        <v>164</v>
      </c>
      <c r="D223" s="36" t="s">
        <v>1091</v>
      </c>
      <c r="E223" s="36">
        <v>200101041</v>
      </c>
      <c r="F223" s="36" t="s">
        <v>1092</v>
      </c>
      <c r="G223" s="37" t="s">
        <v>1093</v>
      </c>
      <c r="H223" s="36" t="s">
        <v>167</v>
      </c>
      <c r="AV223" s="36" t="s">
        <v>69</v>
      </c>
      <c r="AW223" s="36" t="s">
        <v>69</v>
      </c>
      <c r="AX223" s="36" t="s">
        <v>69</v>
      </c>
      <c r="AY223" s="36" t="s">
        <v>69</v>
      </c>
      <c r="AZ223" s="36" t="s">
        <v>69</v>
      </c>
      <c r="BA223" s="36" t="s">
        <v>69</v>
      </c>
      <c r="BB223" s="36" t="s">
        <v>69</v>
      </c>
      <c r="BC223" s="36" t="s">
        <v>69</v>
      </c>
      <c r="BD223" s="36" t="s">
        <v>69</v>
      </c>
      <c r="BE223" s="36" t="s">
        <v>69</v>
      </c>
      <c r="BF223" s="36" t="s">
        <v>69</v>
      </c>
      <c r="BG223" s="36" t="s">
        <v>69</v>
      </c>
      <c r="BH223" s="36" t="s">
        <v>69</v>
      </c>
      <c r="BI223" s="36" t="s">
        <v>69</v>
      </c>
      <c r="BJ223" s="36" t="s">
        <v>69</v>
      </c>
      <c r="BK223" s="36" t="s">
        <v>69</v>
      </c>
      <c r="BL223" s="36" t="s">
        <v>69</v>
      </c>
      <c r="BM223" s="36" t="s">
        <v>69</v>
      </c>
    </row>
    <row r="224" spans="1:66" s="38" customFormat="1" ht="12.5" x14ac:dyDescent="0.25">
      <c r="A224" s="35">
        <v>43612.540467164348</v>
      </c>
      <c r="B224" s="36" t="s">
        <v>1094</v>
      </c>
      <c r="C224" s="36" t="s">
        <v>164</v>
      </c>
      <c r="D224" s="36" t="s">
        <v>1095</v>
      </c>
      <c r="E224" s="36">
        <v>200100270</v>
      </c>
      <c r="F224" s="36" t="s">
        <v>1096</v>
      </c>
      <c r="G224" s="37" t="s">
        <v>1097</v>
      </c>
      <c r="H224" s="36" t="s">
        <v>167</v>
      </c>
      <c r="I224" s="36" t="s">
        <v>69</v>
      </c>
      <c r="J224" s="36" t="s">
        <v>69</v>
      </c>
      <c r="K224" s="36" t="s">
        <v>69</v>
      </c>
      <c r="L224" s="36" t="s">
        <v>69</v>
      </c>
      <c r="M224" s="36" t="s">
        <v>69</v>
      </c>
      <c r="N224" s="36" t="s">
        <v>69</v>
      </c>
      <c r="O224" s="36" t="s">
        <v>69</v>
      </c>
      <c r="P224" s="36" t="s">
        <v>69</v>
      </c>
      <c r="Q224" s="36" t="s">
        <v>69</v>
      </c>
      <c r="R224" s="36" t="s">
        <v>69</v>
      </c>
      <c r="S224" s="36" t="s">
        <v>69</v>
      </c>
      <c r="T224" s="36" t="s">
        <v>69</v>
      </c>
      <c r="U224" s="36" t="s">
        <v>69</v>
      </c>
      <c r="V224" s="36" t="s">
        <v>69</v>
      </c>
      <c r="W224" s="36" t="s">
        <v>69</v>
      </c>
      <c r="X224" s="36" t="s">
        <v>69</v>
      </c>
      <c r="Y224" s="36" t="s">
        <v>69</v>
      </c>
      <c r="Z224" s="36" t="s">
        <v>69</v>
      </c>
      <c r="AA224" s="36" t="s">
        <v>69</v>
      </c>
      <c r="AB224" s="36" t="s">
        <v>69</v>
      </c>
      <c r="AC224" s="36" t="s">
        <v>69</v>
      </c>
      <c r="AD224" s="36" t="s">
        <v>69</v>
      </c>
      <c r="AE224" s="36" t="s">
        <v>69</v>
      </c>
      <c r="AF224" s="36" t="s">
        <v>69</v>
      </c>
      <c r="AG224" s="36" t="s">
        <v>69</v>
      </c>
      <c r="AH224" s="36" t="s">
        <v>69</v>
      </c>
      <c r="AI224" s="36" t="s">
        <v>69</v>
      </c>
      <c r="AJ224" s="36" t="s">
        <v>69</v>
      </c>
      <c r="AK224" s="36" t="s">
        <v>69</v>
      </c>
      <c r="AL224" s="36" t="s">
        <v>69</v>
      </c>
      <c r="AM224" s="36" t="s">
        <v>69</v>
      </c>
      <c r="AN224" s="36" t="s">
        <v>69</v>
      </c>
      <c r="AO224" s="36" t="s">
        <v>69</v>
      </c>
      <c r="AP224" s="36" t="s">
        <v>69</v>
      </c>
      <c r="AQ224" s="36" t="s">
        <v>69</v>
      </c>
      <c r="AR224" s="36" t="s">
        <v>69</v>
      </c>
      <c r="AS224" s="36" t="s">
        <v>69</v>
      </c>
      <c r="AT224" s="36" t="s">
        <v>69</v>
      </c>
      <c r="AU224" s="36" t="s">
        <v>69</v>
      </c>
      <c r="AV224" s="36" t="s">
        <v>69</v>
      </c>
      <c r="AW224" s="36" t="s">
        <v>69</v>
      </c>
      <c r="AX224" s="36" t="s">
        <v>69</v>
      </c>
      <c r="AY224" s="36" t="s">
        <v>69</v>
      </c>
      <c r="AZ224" s="36" t="s">
        <v>69</v>
      </c>
      <c r="BA224" s="36" t="s">
        <v>69</v>
      </c>
      <c r="BB224" s="36" t="s">
        <v>69</v>
      </c>
      <c r="BC224" s="36" t="s">
        <v>69</v>
      </c>
      <c r="BD224" s="36" t="s">
        <v>69</v>
      </c>
      <c r="BE224" s="36" t="s">
        <v>69</v>
      </c>
      <c r="BF224" s="36" t="s">
        <v>69</v>
      </c>
      <c r="BG224" s="36" t="s">
        <v>69</v>
      </c>
      <c r="BH224" s="36" t="s">
        <v>69</v>
      </c>
      <c r="BI224" s="36" t="s">
        <v>69</v>
      </c>
      <c r="BJ224" s="36" t="s">
        <v>69</v>
      </c>
      <c r="BK224" s="36" t="s">
        <v>69</v>
      </c>
      <c r="BL224" s="36" t="s">
        <v>69</v>
      </c>
      <c r="BM224" s="36" t="s">
        <v>69</v>
      </c>
    </row>
    <row r="225" spans="1:66" s="38" customFormat="1" ht="12.5" x14ac:dyDescent="0.25">
      <c r="A225" s="35">
        <v>43612.789435543978</v>
      </c>
      <c r="B225" s="36" t="s">
        <v>1098</v>
      </c>
      <c r="C225" s="36" t="s">
        <v>164</v>
      </c>
      <c r="D225" s="36" t="s">
        <v>1099</v>
      </c>
      <c r="E225" s="36">
        <v>100271</v>
      </c>
      <c r="F225" s="36" t="s">
        <v>1100</v>
      </c>
      <c r="G225" s="37" t="s">
        <v>1101</v>
      </c>
      <c r="H225" s="36" t="s">
        <v>167</v>
      </c>
      <c r="I225" s="36" t="s">
        <v>71</v>
      </c>
      <c r="J225" s="36" t="s">
        <v>71</v>
      </c>
      <c r="K225" s="36" t="s">
        <v>71</v>
      </c>
      <c r="L225" s="36" t="s">
        <v>71</v>
      </c>
      <c r="M225" s="36" t="s">
        <v>69</v>
      </c>
      <c r="N225" s="36" t="s">
        <v>71</v>
      </c>
      <c r="O225" s="36" t="s">
        <v>71</v>
      </c>
      <c r="P225" s="36" t="s">
        <v>71</v>
      </c>
      <c r="Q225" s="36" t="s">
        <v>71</v>
      </c>
      <c r="R225" s="36" t="s">
        <v>71</v>
      </c>
      <c r="S225" s="36" t="s">
        <v>71</v>
      </c>
      <c r="T225" s="36" t="s">
        <v>71</v>
      </c>
      <c r="U225" s="36" t="s">
        <v>71</v>
      </c>
      <c r="V225" s="36" t="s">
        <v>69</v>
      </c>
      <c r="W225" s="36" t="s">
        <v>71</v>
      </c>
      <c r="X225" s="36" t="s">
        <v>71</v>
      </c>
      <c r="Y225" s="36" t="s">
        <v>69</v>
      </c>
      <c r="Z225" s="36" t="s">
        <v>69</v>
      </c>
      <c r="AA225" s="36" t="s">
        <v>71</v>
      </c>
      <c r="AB225" s="36" t="s">
        <v>69</v>
      </c>
      <c r="AC225" s="36" t="s">
        <v>71</v>
      </c>
      <c r="AD225" s="36" t="s">
        <v>71</v>
      </c>
      <c r="AE225" s="36" t="s">
        <v>69</v>
      </c>
      <c r="AF225" s="36" t="s">
        <v>69</v>
      </c>
      <c r="AG225" s="36" t="s">
        <v>69</v>
      </c>
      <c r="AH225" s="36" t="s">
        <v>71</v>
      </c>
      <c r="AI225" s="36" t="s">
        <v>71</v>
      </c>
      <c r="AJ225" s="36" t="s">
        <v>71</v>
      </c>
      <c r="AK225" s="36" t="s">
        <v>71</v>
      </c>
      <c r="AL225" s="36" t="s">
        <v>71</v>
      </c>
      <c r="AM225" s="36" t="s">
        <v>71</v>
      </c>
      <c r="AN225" s="36" t="s">
        <v>71</v>
      </c>
      <c r="AO225" s="36" t="s">
        <v>71</v>
      </c>
      <c r="AP225" s="36" t="s">
        <v>71</v>
      </c>
      <c r="AQ225" s="36" t="s">
        <v>71</v>
      </c>
      <c r="AR225" s="36" t="s">
        <v>71</v>
      </c>
      <c r="AS225" s="36" t="s">
        <v>80</v>
      </c>
      <c r="AT225" s="36" t="s">
        <v>71</v>
      </c>
      <c r="AU225" s="36" t="s">
        <v>71</v>
      </c>
    </row>
    <row r="226" spans="1:66" s="38" customFormat="1" ht="12.5" x14ac:dyDescent="0.25">
      <c r="A226" s="35">
        <v>43616.368115219906</v>
      </c>
      <c r="B226" s="36" t="s">
        <v>1102</v>
      </c>
      <c r="C226" s="36" t="s">
        <v>164</v>
      </c>
      <c r="D226" s="36" t="s">
        <v>1103</v>
      </c>
      <c r="E226" s="36">
        <v>200100274</v>
      </c>
      <c r="F226" s="36" t="s">
        <v>1104</v>
      </c>
      <c r="G226" s="37" t="s">
        <v>1105</v>
      </c>
      <c r="H226" s="36" t="s">
        <v>167</v>
      </c>
      <c r="I226" s="36" t="s">
        <v>69</v>
      </c>
      <c r="J226" s="36" t="s">
        <v>69</v>
      </c>
      <c r="K226" s="36" t="s">
        <v>69</v>
      </c>
      <c r="L226" s="36" t="s">
        <v>69</v>
      </c>
      <c r="M226" s="36" t="s">
        <v>71</v>
      </c>
      <c r="N226" s="36" t="s">
        <v>71</v>
      </c>
      <c r="O226" s="36" t="s">
        <v>71</v>
      </c>
      <c r="P226" s="36" t="s">
        <v>71</v>
      </c>
      <c r="Q226" s="36" t="s">
        <v>69</v>
      </c>
      <c r="R226" s="36" t="s">
        <v>69</v>
      </c>
      <c r="S226" s="36" t="s">
        <v>69</v>
      </c>
      <c r="T226" s="36" t="s">
        <v>69</v>
      </c>
      <c r="U226" s="36" t="s">
        <v>80</v>
      </c>
      <c r="V226" s="36" t="s">
        <v>80</v>
      </c>
      <c r="W226" s="36" t="s">
        <v>69</v>
      </c>
      <c r="X226" s="36" t="s">
        <v>69</v>
      </c>
      <c r="Y226" s="36" t="s">
        <v>69</v>
      </c>
      <c r="Z226" s="36" t="s">
        <v>71</v>
      </c>
      <c r="AA226" s="36" t="s">
        <v>71</v>
      </c>
      <c r="AB226" s="36" t="s">
        <v>71</v>
      </c>
      <c r="AC226" s="36" t="s">
        <v>71</v>
      </c>
      <c r="AD226" s="36" t="s">
        <v>69</v>
      </c>
      <c r="AE226" s="36" t="s">
        <v>71</v>
      </c>
      <c r="AF226" s="36" t="s">
        <v>71</v>
      </c>
      <c r="AG226" s="36" t="s">
        <v>71</v>
      </c>
      <c r="AH226" s="36" t="s">
        <v>71</v>
      </c>
      <c r="AI226" s="36" t="s">
        <v>71</v>
      </c>
      <c r="AJ226" s="36" t="s">
        <v>71</v>
      </c>
      <c r="AK226" s="36" t="s">
        <v>71</v>
      </c>
      <c r="AL226" s="36" t="s">
        <v>69</v>
      </c>
      <c r="AM226" s="36" t="s">
        <v>71</v>
      </c>
      <c r="AN226" s="36" t="s">
        <v>71</v>
      </c>
      <c r="AO226" s="36" t="s">
        <v>71</v>
      </c>
      <c r="AP226" s="36" t="s">
        <v>71</v>
      </c>
      <c r="AQ226" s="36" t="s">
        <v>71</v>
      </c>
      <c r="AR226" s="36" t="s">
        <v>71</v>
      </c>
      <c r="AS226" s="36" t="s">
        <v>71</v>
      </c>
      <c r="AT226" s="36" t="s">
        <v>71</v>
      </c>
      <c r="AU226" s="36" t="s">
        <v>69</v>
      </c>
    </row>
    <row r="227" spans="1:66" s="38" customFormat="1" ht="12.5" x14ac:dyDescent="0.25">
      <c r="A227" s="35">
        <v>43614.35554981482</v>
      </c>
      <c r="B227" s="36" t="s">
        <v>1106</v>
      </c>
      <c r="C227" s="36" t="s">
        <v>164</v>
      </c>
      <c r="D227" s="36" t="s">
        <v>1107</v>
      </c>
      <c r="E227" s="36">
        <v>200100311</v>
      </c>
      <c r="F227" s="36" t="s">
        <v>1108</v>
      </c>
      <c r="G227" s="37" t="s">
        <v>1109</v>
      </c>
      <c r="H227" s="36" t="s">
        <v>167</v>
      </c>
      <c r="AV227" s="36" t="s">
        <v>69</v>
      </c>
      <c r="AW227" s="36" t="s">
        <v>69</v>
      </c>
      <c r="AX227" s="36" t="s">
        <v>69</v>
      </c>
      <c r="AY227" s="36" t="s">
        <v>69</v>
      </c>
      <c r="AZ227" s="36" t="s">
        <v>69</v>
      </c>
      <c r="BA227" s="36" t="s">
        <v>69</v>
      </c>
      <c r="BB227" s="36" t="s">
        <v>69</v>
      </c>
      <c r="BC227" s="36" t="s">
        <v>69</v>
      </c>
      <c r="BD227" s="36" t="s">
        <v>69</v>
      </c>
      <c r="BE227" s="36" t="s">
        <v>69</v>
      </c>
      <c r="BF227" s="36" t="s">
        <v>69</v>
      </c>
      <c r="BG227" s="36" t="s">
        <v>69</v>
      </c>
      <c r="BH227" s="36" t="s">
        <v>80</v>
      </c>
      <c r="BI227" s="36" t="s">
        <v>69</v>
      </c>
      <c r="BJ227" s="36" t="s">
        <v>69</v>
      </c>
      <c r="BK227" s="36" t="s">
        <v>69</v>
      </c>
      <c r="BL227" s="36" t="s">
        <v>69</v>
      </c>
      <c r="BM227" s="36" t="s">
        <v>69</v>
      </c>
      <c r="BN227" s="36" t="s">
        <v>1110</v>
      </c>
    </row>
    <row r="228" spans="1:66" s="38" customFormat="1" ht="12.5" x14ac:dyDescent="0.25">
      <c r="A228" s="35">
        <v>43613.40688652778</v>
      </c>
      <c r="B228" s="36" t="s">
        <v>1111</v>
      </c>
      <c r="C228" s="36" t="s">
        <v>164</v>
      </c>
      <c r="D228" s="36" t="s">
        <v>1112</v>
      </c>
      <c r="E228" s="36">
        <v>200100315</v>
      </c>
      <c r="F228" s="36" t="s">
        <v>1113</v>
      </c>
      <c r="G228" s="37" t="s">
        <v>1114</v>
      </c>
      <c r="H228" s="36" t="s">
        <v>167</v>
      </c>
      <c r="I228" s="36" t="s">
        <v>69</v>
      </c>
      <c r="J228" s="36" t="s">
        <v>69</v>
      </c>
      <c r="K228" s="36" t="s">
        <v>69</v>
      </c>
      <c r="L228" s="36" t="s">
        <v>69</v>
      </c>
      <c r="M228" s="36" t="s">
        <v>69</v>
      </c>
      <c r="N228" s="36" t="s">
        <v>69</v>
      </c>
      <c r="O228" s="36" t="s">
        <v>69</v>
      </c>
      <c r="P228" s="36" t="s">
        <v>69</v>
      </c>
      <c r="Q228" s="36" t="s">
        <v>69</v>
      </c>
      <c r="R228" s="36" t="s">
        <v>69</v>
      </c>
      <c r="S228" s="36" t="s">
        <v>69</v>
      </c>
      <c r="T228" s="36" t="s">
        <v>69</v>
      </c>
      <c r="U228" s="36" t="s">
        <v>69</v>
      </c>
      <c r="V228" s="36" t="s">
        <v>69</v>
      </c>
      <c r="W228" s="36" t="s">
        <v>69</v>
      </c>
      <c r="X228" s="36" t="s">
        <v>69</v>
      </c>
      <c r="Y228" s="36" t="s">
        <v>69</v>
      </c>
      <c r="Z228" s="36" t="s">
        <v>69</v>
      </c>
      <c r="AA228" s="36" t="s">
        <v>69</v>
      </c>
      <c r="AB228" s="36" t="s">
        <v>69</v>
      </c>
      <c r="AC228" s="36" t="s">
        <v>69</v>
      </c>
      <c r="AD228" s="36" t="s">
        <v>69</v>
      </c>
      <c r="AE228" s="36" t="s">
        <v>69</v>
      </c>
      <c r="AF228" s="36" t="s">
        <v>69</v>
      </c>
      <c r="AG228" s="36" t="s">
        <v>69</v>
      </c>
      <c r="AH228" s="36" t="s">
        <v>69</v>
      </c>
      <c r="AI228" s="36" t="s">
        <v>69</v>
      </c>
      <c r="AJ228" s="36" t="s">
        <v>69</v>
      </c>
      <c r="AK228" s="36" t="s">
        <v>69</v>
      </c>
      <c r="AL228" s="36" t="s">
        <v>69</v>
      </c>
      <c r="AM228" s="36" t="s">
        <v>69</v>
      </c>
      <c r="AN228" s="36" t="s">
        <v>69</v>
      </c>
      <c r="AO228" s="36" t="s">
        <v>69</v>
      </c>
      <c r="AP228" s="36" t="s">
        <v>69</v>
      </c>
      <c r="AQ228" s="36" t="s">
        <v>69</v>
      </c>
      <c r="AR228" s="36" t="s">
        <v>69</v>
      </c>
      <c r="AS228" s="36" t="s">
        <v>69</v>
      </c>
      <c r="AT228" s="36" t="s">
        <v>69</v>
      </c>
      <c r="AU228" s="36" t="s">
        <v>69</v>
      </c>
      <c r="AV228" s="36" t="s">
        <v>69</v>
      </c>
      <c r="AW228" s="36" t="s">
        <v>69</v>
      </c>
      <c r="AX228" s="36" t="s">
        <v>69</v>
      </c>
      <c r="AY228" s="36" t="s">
        <v>69</v>
      </c>
      <c r="AZ228" s="36" t="s">
        <v>69</v>
      </c>
      <c r="BA228" s="36" t="s">
        <v>69</v>
      </c>
      <c r="BB228" s="36" t="s">
        <v>69</v>
      </c>
      <c r="BC228" s="36" t="s">
        <v>69</v>
      </c>
      <c r="BD228" s="36" t="s">
        <v>69</v>
      </c>
      <c r="BE228" s="36" t="s">
        <v>69</v>
      </c>
      <c r="BF228" s="36" t="s">
        <v>69</v>
      </c>
      <c r="BG228" s="36" t="s">
        <v>69</v>
      </c>
      <c r="BH228" s="36" t="s">
        <v>69</v>
      </c>
      <c r="BI228" s="36" t="s">
        <v>69</v>
      </c>
      <c r="BJ228" s="36" t="s">
        <v>69</v>
      </c>
      <c r="BK228" s="36" t="s">
        <v>69</v>
      </c>
      <c r="BL228" s="36" t="s">
        <v>69</v>
      </c>
      <c r="BM228" s="36" t="s">
        <v>69</v>
      </c>
    </row>
    <row r="229" spans="1:66" s="38" customFormat="1" ht="12.5" x14ac:dyDescent="0.25">
      <c r="A229" s="35">
        <v>43616.385128414353</v>
      </c>
      <c r="B229" s="36" t="s">
        <v>1115</v>
      </c>
      <c r="C229" s="36" t="s">
        <v>164</v>
      </c>
      <c r="D229" s="36" t="s">
        <v>1116</v>
      </c>
      <c r="E229" s="36">
        <v>200100612</v>
      </c>
      <c r="F229" s="36" t="s">
        <v>1117</v>
      </c>
      <c r="G229" s="37" t="s">
        <v>1118</v>
      </c>
      <c r="H229" s="36" t="s">
        <v>167</v>
      </c>
      <c r="I229" s="36" t="s">
        <v>69</v>
      </c>
      <c r="J229" s="36" t="s">
        <v>69</v>
      </c>
      <c r="K229" s="36" t="s">
        <v>69</v>
      </c>
      <c r="L229" s="36" t="s">
        <v>69</v>
      </c>
      <c r="M229" s="36" t="s">
        <v>69</v>
      </c>
      <c r="N229" s="36" t="s">
        <v>69</v>
      </c>
      <c r="O229" s="36" t="s">
        <v>69</v>
      </c>
      <c r="P229" s="36" t="s">
        <v>69</v>
      </c>
      <c r="Q229" s="36" t="s">
        <v>69</v>
      </c>
      <c r="R229" s="36" t="s">
        <v>69</v>
      </c>
      <c r="S229" s="36" t="s">
        <v>69</v>
      </c>
      <c r="T229" s="36" t="s">
        <v>69</v>
      </c>
      <c r="U229" s="36" t="s">
        <v>69</v>
      </c>
      <c r="V229" s="36" t="s">
        <v>69</v>
      </c>
      <c r="W229" s="36" t="s">
        <v>69</v>
      </c>
      <c r="X229" s="36" t="s">
        <v>69</v>
      </c>
      <c r="Y229" s="36" t="s">
        <v>69</v>
      </c>
      <c r="Z229" s="36" t="s">
        <v>69</v>
      </c>
      <c r="AA229" s="36" t="s">
        <v>69</v>
      </c>
      <c r="AB229" s="36" t="s">
        <v>69</v>
      </c>
      <c r="AC229" s="36" t="s">
        <v>69</v>
      </c>
      <c r="AD229" s="36" t="s">
        <v>80</v>
      </c>
      <c r="AE229" s="36" t="s">
        <v>71</v>
      </c>
      <c r="AF229" s="36" t="s">
        <v>69</v>
      </c>
      <c r="AG229" s="36" t="s">
        <v>69</v>
      </c>
      <c r="AH229" s="36" t="s">
        <v>69</v>
      </c>
      <c r="AI229" s="36" t="s">
        <v>69</v>
      </c>
      <c r="AJ229" s="36" t="s">
        <v>69</v>
      </c>
      <c r="AK229" s="36" t="s">
        <v>69</v>
      </c>
      <c r="AL229" s="36" t="s">
        <v>69</v>
      </c>
      <c r="AM229" s="36" t="s">
        <v>69</v>
      </c>
      <c r="AN229" s="36" t="s">
        <v>104</v>
      </c>
      <c r="AO229" s="36" t="s">
        <v>69</v>
      </c>
      <c r="AP229" s="36" t="s">
        <v>69</v>
      </c>
      <c r="AQ229" s="36" t="s">
        <v>71</v>
      </c>
      <c r="AR229" s="36" t="s">
        <v>71</v>
      </c>
      <c r="AS229" s="36" t="s">
        <v>69</v>
      </c>
      <c r="AT229" s="36" t="s">
        <v>71</v>
      </c>
      <c r="AU229" s="36" t="s">
        <v>80</v>
      </c>
      <c r="AV229" s="36" t="s">
        <v>69</v>
      </c>
      <c r="AW229" s="36" t="s">
        <v>69</v>
      </c>
      <c r="AX229" s="36" t="s">
        <v>69</v>
      </c>
      <c r="AY229" s="36" t="s">
        <v>69</v>
      </c>
      <c r="AZ229" s="36" t="s">
        <v>69</v>
      </c>
      <c r="BA229" s="36" t="s">
        <v>71</v>
      </c>
      <c r="BB229" s="36" t="s">
        <v>69</v>
      </c>
      <c r="BC229" s="36" t="s">
        <v>69</v>
      </c>
      <c r="BD229" s="36" t="s">
        <v>69</v>
      </c>
      <c r="BE229" s="36" t="s">
        <v>69</v>
      </c>
      <c r="BF229" s="36" t="s">
        <v>69</v>
      </c>
      <c r="BG229" s="36" t="s">
        <v>69</v>
      </c>
      <c r="BH229" s="36" t="s">
        <v>69</v>
      </c>
      <c r="BJ229" s="36" t="s">
        <v>69</v>
      </c>
      <c r="BK229" s="36" t="s">
        <v>69</v>
      </c>
      <c r="BL229" s="36" t="s">
        <v>104</v>
      </c>
      <c r="BM229" s="36" t="s">
        <v>69</v>
      </c>
      <c r="BN229" s="36" t="s">
        <v>1119</v>
      </c>
    </row>
    <row r="230" spans="1:66" s="38" customFormat="1" ht="12.5" x14ac:dyDescent="0.25">
      <c r="A230" s="35">
        <v>43614.456518460647</v>
      </c>
      <c r="B230" s="36" t="s">
        <v>1120</v>
      </c>
      <c r="C230" s="36" t="s">
        <v>164</v>
      </c>
      <c r="D230" s="36" t="s">
        <v>1121</v>
      </c>
      <c r="E230" s="36">
        <v>200100325</v>
      </c>
      <c r="F230" s="36" t="s">
        <v>1122</v>
      </c>
      <c r="G230" s="37" t="s">
        <v>1123</v>
      </c>
      <c r="H230" s="36" t="s">
        <v>167</v>
      </c>
      <c r="AV230" s="36" t="s">
        <v>69</v>
      </c>
      <c r="AW230" s="36" t="s">
        <v>69</v>
      </c>
      <c r="AX230" s="36" t="s">
        <v>69</v>
      </c>
      <c r="AY230" s="36" t="s">
        <v>69</v>
      </c>
      <c r="AZ230" s="36" t="s">
        <v>69</v>
      </c>
      <c r="BA230" s="36" t="s">
        <v>69</v>
      </c>
      <c r="BB230" s="36" t="s">
        <v>69</v>
      </c>
      <c r="BC230" s="36" t="s">
        <v>69</v>
      </c>
      <c r="BD230" s="36" t="s">
        <v>69</v>
      </c>
      <c r="BE230" s="36" t="s">
        <v>69</v>
      </c>
      <c r="BF230" s="36" t="s">
        <v>69</v>
      </c>
      <c r="BG230" s="36" t="s">
        <v>69</v>
      </c>
      <c r="BH230" s="36" t="s">
        <v>69</v>
      </c>
      <c r="BI230" s="36" t="s">
        <v>69</v>
      </c>
      <c r="BJ230" s="36" t="s">
        <v>69</v>
      </c>
      <c r="BK230" s="36" t="s">
        <v>69</v>
      </c>
      <c r="BL230" s="36" t="s">
        <v>69</v>
      </c>
      <c r="BM230" s="36" t="s">
        <v>69</v>
      </c>
      <c r="BN230" s="36" t="s">
        <v>1124</v>
      </c>
    </row>
    <row r="231" spans="1:66" s="38" customFormat="1" ht="12.5" x14ac:dyDescent="0.25">
      <c r="A231" s="35">
        <v>43613.178161874996</v>
      </c>
      <c r="B231" s="36" t="s">
        <v>1125</v>
      </c>
      <c r="C231" s="36" t="s">
        <v>164</v>
      </c>
      <c r="D231" s="36" t="s">
        <v>1126</v>
      </c>
      <c r="E231" s="36">
        <v>200100350</v>
      </c>
      <c r="F231" s="36" t="s">
        <v>1127</v>
      </c>
      <c r="G231" s="37" t="s">
        <v>1128</v>
      </c>
      <c r="H231" s="36" t="s">
        <v>167</v>
      </c>
      <c r="I231" s="36" t="s">
        <v>71</v>
      </c>
      <c r="J231" s="36" t="s">
        <v>71</v>
      </c>
      <c r="K231" s="36" t="s">
        <v>69</v>
      </c>
      <c r="L231" s="36" t="s">
        <v>69</v>
      </c>
      <c r="M231" s="36" t="s">
        <v>69</v>
      </c>
      <c r="N231" s="36" t="s">
        <v>69</v>
      </c>
      <c r="O231" s="36" t="s">
        <v>69</v>
      </c>
      <c r="P231" s="36" t="s">
        <v>69</v>
      </c>
      <c r="Q231" s="36" t="s">
        <v>69</v>
      </c>
      <c r="R231" s="36" t="s">
        <v>71</v>
      </c>
      <c r="S231" s="36" t="s">
        <v>69</v>
      </c>
      <c r="T231" s="36" t="s">
        <v>69</v>
      </c>
      <c r="U231" s="36" t="s">
        <v>71</v>
      </c>
      <c r="V231" s="36" t="s">
        <v>71</v>
      </c>
      <c r="W231" s="36" t="s">
        <v>69</v>
      </c>
      <c r="X231" s="36" t="s">
        <v>69</v>
      </c>
      <c r="Y231" s="36" t="s">
        <v>69</v>
      </c>
      <c r="Z231" s="36" t="s">
        <v>69</v>
      </c>
      <c r="AA231" s="36" t="s">
        <v>69</v>
      </c>
      <c r="AB231" s="36" t="s">
        <v>69</v>
      </c>
      <c r="AC231" s="36" t="s">
        <v>69</v>
      </c>
      <c r="AD231" s="36" t="s">
        <v>69</v>
      </c>
      <c r="AE231" s="36" t="s">
        <v>71</v>
      </c>
      <c r="AF231" s="36" t="s">
        <v>69</v>
      </c>
      <c r="AG231" s="36" t="s">
        <v>69</v>
      </c>
      <c r="AH231" s="36" t="s">
        <v>71</v>
      </c>
      <c r="AI231" s="36" t="s">
        <v>69</v>
      </c>
      <c r="AJ231" s="36" t="s">
        <v>69</v>
      </c>
      <c r="AK231" s="36" t="s">
        <v>71</v>
      </c>
      <c r="AL231" s="36" t="s">
        <v>69</v>
      </c>
      <c r="AM231" s="36" t="s">
        <v>69</v>
      </c>
      <c r="AN231" s="36" t="s">
        <v>69</v>
      </c>
      <c r="AO231" s="36" t="s">
        <v>69</v>
      </c>
      <c r="AP231" s="36" t="s">
        <v>69</v>
      </c>
      <c r="AQ231" s="36" t="s">
        <v>69</v>
      </c>
      <c r="AR231" s="36" t="s">
        <v>69</v>
      </c>
      <c r="AS231" s="36" t="s">
        <v>69</v>
      </c>
      <c r="AT231" s="36" t="s">
        <v>69</v>
      </c>
      <c r="AU231" s="36" t="s">
        <v>71</v>
      </c>
    </row>
    <row r="232" spans="1:66" s="38" customFormat="1" ht="12.5" x14ac:dyDescent="0.25">
      <c r="A232" s="35">
        <v>43619.286477083333</v>
      </c>
      <c r="B232" s="36" t="s">
        <v>1129</v>
      </c>
      <c r="C232" s="36" t="s">
        <v>164</v>
      </c>
      <c r="D232" s="36" t="s">
        <v>1130</v>
      </c>
      <c r="E232" s="36">
        <v>200100352</v>
      </c>
      <c r="F232" s="36" t="s">
        <v>1131</v>
      </c>
      <c r="G232" s="37" t="s">
        <v>1132</v>
      </c>
      <c r="H232" s="36" t="s">
        <v>167</v>
      </c>
      <c r="I232" s="36" t="s">
        <v>69</v>
      </c>
      <c r="J232" s="36" t="s">
        <v>69</v>
      </c>
      <c r="K232" s="36" t="s">
        <v>69</v>
      </c>
      <c r="L232" s="36" t="s">
        <v>69</v>
      </c>
      <c r="M232" s="36" t="s">
        <v>69</v>
      </c>
      <c r="N232" s="36" t="s">
        <v>69</v>
      </c>
      <c r="O232" s="36" t="s">
        <v>69</v>
      </c>
      <c r="P232" s="36" t="s">
        <v>69</v>
      </c>
      <c r="Q232" s="36" t="s">
        <v>69</v>
      </c>
      <c r="R232" s="36" t="s">
        <v>69</v>
      </c>
      <c r="S232" s="36" t="s">
        <v>69</v>
      </c>
      <c r="T232" s="36" t="s">
        <v>69</v>
      </c>
      <c r="U232" s="36" t="s">
        <v>69</v>
      </c>
      <c r="V232" s="36" t="s">
        <v>69</v>
      </c>
      <c r="W232" s="36" t="s">
        <v>69</v>
      </c>
      <c r="X232" s="36" t="s">
        <v>69</v>
      </c>
      <c r="Y232" s="36" t="s">
        <v>69</v>
      </c>
      <c r="Z232" s="36" t="s">
        <v>69</v>
      </c>
      <c r="AA232" s="36" t="s">
        <v>69</v>
      </c>
      <c r="AB232" s="36" t="s">
        <v>69</v>
      </c>
      <c r="AC232" s="36" t="s">
        <v>69</v>
      </c>
      <c r="AD232" s="36" t="s">
        <v>69</v>
      </c>
      <c r="AE232" s="36" t="s">
        <v>69</v>
      </c>
      <c r="AF232" s="36" t="s">
        <v>69</v>
      </c>
      <c r="AG232" s="36" t="s">
        <v>69</v>
      </c>
      <c r="AH232" s="36" t="s">
        <v>69</v>
      </c>
      <c r="AI232" s="36" t="s">
        <v>69</v>
      </c>
      <c r="AJ232" s="36" t="s">
        <v>69</v>
      </c>
      <c r="AK232" s="36" t="s">
        <v>69</v>
      </c>
      <c r="AL232" s="36" t="s">
        <v>69</v>
      </c>
      <c r="AM232" s="36" t="s">
        <v>69</v>
      </c>
      <c r="AN232" s="36" t="s">
        <v>69</v>
      </c>
      <c r="AO232" s="36" t="s">
        <v>69</v>
      </c>
      <c r="AP232" s="36" t="s">
        <v>69</v>
      </c>
      <c r="AQ232" s="36" t="s">
        <v>69</v>
      </c>
      <c r="AR232" s="36" t="s">
        <v>69</v>
      </c>
      <c r="AS232" s="36" t="s">
        <v>69</v>
      </c>
      <c r="AT232" s="36" t="s">
        <v>69</v>
      </c>
      <c r="AU232" s="36" t="s">
        <v>69</v>
      </c>
    </row>
    <row r="233" spans="1:66" s="38" customFormat="1" ht="12.5" x14ac:dyDescent="0.25">
      <c r="A233" s="35">
        <v>43614.496055844909</v>
      </c>
      <c r="B233" s="36" t="s">
        <v>1133</v>
      </c>
      <c r="C233" s="36" t="s">
        <v>164</v>
      </c>
      <c r="D233" s="36" t="s">
        <v>1134</v>
      </c>
      <c r="E233" s="36">
        <v>200100359</v>
      </c>
      <c r="F233" s="36" t="s">
        <v>1135</v>
      </c>
      <c r="G233" s="37" t="s">
        <v>1136</v>
      </c>
      <c r="H233" s="36" t="s">
        <v>167</v>
      </c>
      <c r="AV233" s="36" t="s">
        <v>69</v>
      </c>
      <c r="AW233" s="36" t="s">
        <v>69</v>
      </c>
      <c r="AY233" s="36" t="s">
        <v>69</v>
      </c>
      <c r="AZ233" s="36" t="s">
        <v>69</v>
      </c>
      <c r="BA233" s="36" t="s">
        <v>69</v>
      </c>
      <c r="BB233" s="36" t="s">
        <v>69</v>
      </c>
      <c r="BC233" s="36" t="s">
        <v>69</v>
      </c>
      <c r="BD233" s="36" t="s">
        <v>69</v>
      </c>
      <c r="BE233" s="36" t="s">
        <v>69</v>
      </c>
      <c r="BF233" s="36" t="s">
        <v>69</v>
      </c>
      <c r="BG233" s="36" t="s">
        <v>69</v>
      </c>
      <c r="BH233" s="36" t="s">
        <v>69</v>
      </c>
      <c r="BI233" s="36" t="s">
        <v>69</v>
      </c>
      <c r="BJ233" s="36" t="s">
        <v>69</v>
      </c>
      <c r="BK233" s="36" t="s">
        <v>69</v>
      </c>
      <c r="BL233" s="36" t="s">
        <v>69</v>
      </c>
      <c r="BM233" s="36" t="s">
        <v>69</v>
      </c>
    </row>
    <row r="234" spans="1:66" s="38" customFormat="1" ht="12.5" x14ac:dyDescent="0.25">
      <c r="A234" s="35">
        <v>43616.368095370373</v>
      </c>
      <c r="B234" s="36" t="s">
        <v>1137</v>
      </c>
      <c r="C234" s="36" t="s">
        <v>164</v>
      </c>
      <c r="D234" s="36" t="s">
        <v>1138</v>
      </c>
      <c r="E234" s="36">
        <v>200100361</v>
      </c>
      <c r="F234" s="36" t="s">
        <v>1139</v>
      </c>
      <c r="G234" s="37" t="s">
        <v>1140</v>
      </c>
      <c r="H234" s="36" t="s">
        <v>167</v>
      </c>
      <c r="I234" s="36" t="s">
        <v>69</v>
      </c>
      <c r="J234" s="36" t="s">
        <v>69</v>
      </c>
      <c r="K234" s="36" t="s">
        <v>71</v>
      </c>
      <c r="L234" s="36" t="s">
        <v>69</v>
      </c>
      <c r="M234" s="36" t="s">
        <v>71</v>
      </c>
      <c r="N234" s="36" t="s">
        <v>71</v>
      </c>
      <c r="O234" s="36" t="s">
        <v>71</v>
      </c>
      <c r="P234" s="36" t="s">
        <v>71</v>
      </c>
      <c r="Q234" s="36" t="s">
        <v>71</v>
      </c>
      <c r="R234" s="36" t="s">
        <v>71</v>
      </c>
      <c r="S234" s="36" t="s">
        <v>71</v>
      </c>
      <c r="T234" s="36" t="s">
        <v>71</v>
      </c>
      <c r="U234" s="36" t="s">
        <v>71</v>
      </c>
      <c r="V234" s="36" t="s">
        <v>80</v>
      </c>
      <c r="W234" s="36" t="s">
        <v>71</v>
      </c>
      <c r="X234" s="36" t="s">
        <v>71</v>
      </c>
      <c r="Y234" s="36" t="s">
        <v>71</v>
      </c>
      <c r="Z234" s="36" t="s">
        <v>69</v>
      </c>
      <c r="AA234" s="36" t="s">
        <v>71</v>
      </c>
      <c r="AB234" s="36" t="s">
        <v>69</v>
      </c>
      <c r="AC234" s="36" t="s">
        <v>71</v>
      </c>
      <c r="AD234" s="36" t="s">
        <v>71</v>
      </c>
      <c r="AE234" s="36" t="s">
        <v>71</v>
      </c>
      <c r="AF234" s="36" t="s">
        <v>71</v>
      </c>
      <c r="AG234" s="36" t="s">
        <v>71</v>
      </c>
      <c r="AH234" s="36" t="s">
        <v>71</v>
      </c>
      <c r="AI234" s="36" t="s">
        <v>71</v>
      </c>
      <c r="AJ234" s="36" t="s">
        <v>71</v>
      </c>
      <c r="AK234" s="36" t="s">
        <v>71</v>
      </c>
      <c r="AL234" s="36" t="s">
        <v>69</v>
      </c>
      <c r="AM234" s="36" t="s">
        <v>69</v>
      </c>
      <c r="AN234" s="36" t="s">
        <v>71</v>
      </c>
      <c r="AO234" s="36" t="s">
        <v>71</v>
      </c>
      <c r="AP234" s="36" t="s">
        <v>69</v>
      </c>
      <c r="AQ234" s="36" t="s">
        <v>69</v>
      </c>
      <c r="AR234" s="36" t="s">
        <v>71</v>
      </c>
      <c r="AS234" s="36" t="s">
        <v>71</v>
      </c>
      <c r="AT234" s="36" t="s">
        <v>69</v>
      </c>
      <c r="AU234" s="36" t="s">
        <v>71</v>
      </c>
      <c r="AV234" s="36" t="s">
        <v>80</v>
      </c>
      <c r="AW234" s="36" t="s">
        <v>71</v>
      </c>
      <c r="AX234" s="36" t="s">
        <v>71</v>
      </c>
      <c r="AY234" s="36" t="s">
        <v>71</v>
      </c>
      <c r="AZ234" s="36" t="s">
        <v>69</v>
      </c>
      <c r="BA234" s="36" t="s">
        <v>71</v>
      </c>
      <c r="BB234" s="36" t="s">
        <v>71</v>
      </c>
      <c r="BC234" s="36" t="s">
        <v>69</v>
      </c>
      <c r="BD234" s="36" t="s">
        <v>71</v>
      </c>
      <c r="BE234" s="36" t="s">
        <v>69</v>
      </c>
      <c r="BF234" s="36" t="s">
        <v>71</v>
      </c>
      <c r="BG234" s="36" t="s">
        <v>71</v>
      </c>
      <c r="BH234" s="36" t="s">
        <v>69</v>
      </c>
      <c r="BI234" s="36" t="s">
        <v>69</v>
      </c>
      <c r="BJ234" s="36" t="s">
        <v>71</v>
      </c>
      <c r="BK234" s="36" t="s">
        <v>71</v>
      </c>
      <c r="BL234" s="36" t="s">
        <v>69</v>
      </c>
      <c r="BM234" s="36" t="s">
        <v>71</v>
      </c>
    </row>
    <row r="235" spans="1:66" s="38" customFormat="1" ht="12.5" x14ac:dyDescent="0.25">
      <c r="A235" s="35">
        <v>43613.533903275464</v>
      </c>
      <c r="B235" s="36" t="s">
        <v>1141</v>
      </c>
      <c r="C235" s="36" t="s">
        <v>164</v>
      </c>
      <c r="D235" s="36" t="s">
        <v>1142</v>
      </c>
      <c r="E235" s="36">
        <v>200100390</v>
      </c>
      <c r="F235" s="36" t="s">
        <v>1143</v>
      </c>
      <c r="G235" s="37" t="s">
        <v>1144</v>
      </c>
      <c r="H235" s="36" t="s">
        <v>167</v>
      </c>
      <c r="I235" s="36" t="s">
        <v>69</v>
      </c>
      <c r="J235" s="36" t="s">
        <v>69</v>
      </c>
      <c r="K235" s="36" t="s">
        <v>69</v>
      </c>
      <c r="L235" s="36" t="s">
        <v>69</v>
      </c>
      <c r="M235" s="36" t="s">
        <v>69</v>
      </c>
      <c r="N235" s="36" t="s">
        <v>69</v>
      </c>
      <c r="O235" s="36" t="s">
        <v>69</v>
      </c>
      <c r="P235" s="36" t="s">
        <v>69</v>
      </c>
      <c r="Q235" s="36" t="s">
        <v>69</v>
      </c>
      <c r="R235" s="36" t="s">
        <v>69</v>
      </c>
      <c r="S235" s="36" t="s">
        <v>69</v>
      </c>
      <c r="T235" s="36" t="s">
        <v>69</v>
      </c>
      <c r="U235" s="36" t="s">
        <v>69</v>
      </c>
      <c r="V235" s="36" t="s">
        <v>69</v>
      </c>
      <c r="W235" s="36" t="s">
        <v>69</v>
      </c>
      <c r="X235" s="36" t="s">
        <v>69</v>
      </c>
      <c r="Y235" s="36" t="s">
        <v>69</v>
      </c>
      <c r="Z235" s="36" t="s">
        <v>69</v>
      </c>
      <c r="AA235" s="36" t="s">
        <v>69</v>
      </c>
      <c r="AB235" s="36" t="s">
        <v>69</v>
      </c>
      <c r="AC235" s="36" t="s">
        <v>69</v>
      </c>
      <c r="AD235" s="36" t="s">
        <v>69</v>
      </c>
      <c r="AE235" s="36" t="s">
        <v>69</v>
      </c>
      <c r="AF235" s="36" t="s">
        <v>69</v>
      </c>
      <c r="AG235" s="36" t="s">
        <v>69</v>
      </c>
      <c r="AH235" s="36" t="s">
        <v>69</v>
      </c>
      <c r="AI235" s="36" t="s">
        <v>69</v>
      </c>
      <c r="AJ235" s="36" t="s">
        <v>69</v>
      </c>
      <c r="AK235" s="36" t="s">
        <v>69</v>
      </c>
      <c r="AL235" s="36" t="s">
        <v>69</v>
      </c>
      <c r="AM235" s="36" t="s">
        <v>69</v>
      </c>
      <c r="AN235" s="36" t="s">
        <v>69</v>
      </c>
      <c r="AO235" s="36" t="s">
        <v>69</v>
      </c>
      <c r="AP235" s="36" t="s">
        <v>69</v>
      </c>
      <c r="AQ235" s="36" t="s">
        <v>69</v>
      </c>
      <c r="AR235" s="36" t="s">
        <v>69</v>
      </c>
      <c r="AS235" s="36" t="s">
        <v>69</v>
      </c>
      <c r="AT235" s="36" t="s">
        <v>69</v>
      </c>
      <c r="AU235" s="36" t="s">
        <v>69</v>
      </c>
      <c r="AV235" s="36" t="s">
        <v>69</v>
      </c>
      <c r="AW235" s="36" t="s">
        <v>69</v>
      </c>
      <c r="AX235" s="36" t="s">
        <v>69</v>
      </c>
      <c r="AY235" s="36" t="s">
        <v>69</v>
      </c>
      <c r="AZ235" s="36" t="s">
        <v>69</v>
      </c>
      <c r="BA235" s="36" t="s">
        <v>71</v>
      </c>
      <c r="BB235" s="36" t="s">
        <v>69</v>
      </c>
      <c r="BC235" s="36" t="s">
        <v>69</v>
      </c>
      <c r="BD235" s="36" t="s">
        <v>69</v>
      </c>
      <c r="BE235" s="36" t="s">
        <v>69</v>
      </c>
      <c r="BF235" s="36" t="s">
        <v>69</v>
      </c>
      <c r="BG235" s="36" t="s">
        <v>69</v>
      </c>
      <c r="BH235" s="36" t="s">
        <v>80</v>
      </c>
      <c r="BI235" s="36" t="s">
        <v>69</v>
      </c>
      <c r="BJ235" s="36" t="s">
        <v>80</v>
      </c>
      <c r="BK235" s="36" t="s">
        <v>69</v>
      </c>
      <c r="BL235" s="36" t="s">
        <v>69</v>
      </c>
      <c r="BM235" s="36" t="s">
        <v>69</v>
      </c>
    </row>
    <row r="236" spans="1:66" s="38" customFormat="1" ht="12.5" x14ac:dyDescent="0.25">
      <c r="A236" s="35">
        <v>43612.636830868054</v>
      </c>
      <c r="B236" s="36" t="s">
        <v>1145</v>
      </c>
      <c r="C236" s="36" t="s">
        <v>164</v>
      </c>
      <c r="D236" s="36" t="s">
        <v>1146</v>
      </c>
      <c r="E236" s="36">
        <v>200100392</v>
      </c>
      <c r="F236" s="36" t="s">
        <v>1147</v>
      </c>
      <c r="G236" s="36" t="s">
        <v>1148</v>
      </c>
      <c r="H236" s="36" t="s">
        <v>167</v>
      </c>
      <c r="I236" s="36" t="s">
        <v>69</v>
      </c>
      <c r="J236" s="36" t="s">
        <v>69</v>
      </c>
      <c r="K236" s="36" t="s">
        <v>69</v>
      </c>
      <c r="L236" s="36" t="s">
        <v>69</v>
      </c>
      <c r="M236" s="36" t="s">
        <v>69</v>
      </c>
      <c r="N236" s="36" t="s">
        <v>69</v>
      </c>
      <c r="O236" s="36" t="s">
        <v>69</v>
      </c>
      <c r="P236" s="36" t="s">
        <v>69</v>
      </c>
      <c r="U236" s="36" t="s">
        <v>71</v>
      </c>
      <c r="V236" s="36" t="s">
        <v>80</v>
      </c>
      <c r="W236" s="36" t="s">
        <v>71</v>
      </c>
      <c r="X236" s="36" t="s">
        <v>69</v>
      </c>
      <c r="Y236" s="36" t="s">
        <v>69</v>
      </c>
      <c r="Z236" s="36" t="s">
        <v>80</v>
      </c>
      <c r="AG236" s="36" t="s">
        <v>71</v>
      </c>
      <c r="AH236" s="36" t="s">
        <v>80</v>
      </c>
      <c r="AI236" s="36" t="s">
        <v>71</v>
      </c>
      <c r="AJ236" s="36" t="s">
        <v>69</v>
      </c>
      <c r="AK236" s="36" t="s">
        <v>69</v>
      </c>
      <c r="AL236" s="36" t="s">
        <v>80</v>
      </c>
    </row>
    <row r="237" spans="1:66" s="38" customFormat="1" ht="12.5" x14ac:dyDescent="0.25">
      <c r="A237" s="35">
        <v>43612.614290208337</v>
      </c>
      <c r="B237" s="36" t="s">
        <v>1149</v>
      </c>
      <c r="C237" s="36" t="s">
        <v>164</v>
      </c>
      <c r="D237" s="36" t="s">
        <v>1150</v>
      </c>
      <c r="E237" s="36">
        <v>200100396</v>
      </c>
      <c r="F237" s="36" t="s">
        <v>1151</v>
      </c>
      <c r="G237" s="37" t="s">
        <v>1152</v>
      </c>
      <c r="H237" s="36" t="s">
        <v>167</v>
      </c>
      <c r="I237" s="36" t="s">
        <v>71</v>
      </c>
      <c r="J237" s="36" t="s">
        <v>71</v>
      </c>
      <c r="K237" s="36" t="s">
        <v>71</v>
      </c>
      <c r="L237" s="36" t="s">
        <v>71</v>
      </c>
      <c r="M237" s="36" t="s">
        <v>71</v>
      </c>
      <c r="N237" s="36" t="s">
        <v>71</v>
      </c>
      <c r="O237" s="36" t="s">
        <v>71</v>
      </c>
      <c r="P237" s="36" t="s">
        <v>71</v>
      </c>
      <c r="Q237" s="36" t="s">
        <v>71</v>
      </c>
      <c r="R237" s="36" t="s">
        <v>71</v>
      </c>
      <c r="S237" s="36" t="s">
        <v>71</v>
      </c>
      <c r="T237" s="36" t="s">
        <v>71</v>
      </c>
      <c r="U237" s="36" t="s">
        <v>71</v>
      </c>
      <c r="V237" s="36" t="s">
        <v>71</v>
      </c>
      <c r="W237" s="36" t="s">
        <v>71</v>
      </c>
      <c r="X237" s="36" t="s">
        <v>71</v>
      </c>
      <c r="Y237" s="36" t="s">
        <v>71</v>
      </c>
      <c r="Z237" s="36" t="s">
        <v>71</v>
      </c>
      <c r="AA237" s="36" t="s">
        <v>71</v>
      </c>
      <c r="AB237" s="36" t="s">
        <v>71</v>
      </c>
      <c r="AC237" s="36" t="s">
        <v>71</v>
      </c>
      <c r="AD237" s="36" t="s">
        <v>71</v>
      </c>
      <c r="AE237" s="36" t="s">
        <v>71</v>
      </c>
      <c r="AF237" s="36" t="s">
        <v>71</v>
      </c>
      <c r="AG237" s="36" t="s">
        <v>71</v>
      </c>
      <c r="AH237" s="36" t="s">
        <v>71</v>
      </c>
      <c r="AI237" s="36" t="s">
        <v>71</v>
      </c>
      <c r="AJ237" s="36" t="s">
        <v>71</v>
      </c>
      <c r="AK237" s="36" t="s">
        <v>71</v>
      </c>
      <c r="AL237" s="36" t="s">
        <v>71</v>
      </c>
      <c r="BN237" s="36" t="s">
        <v>1153</v>
      </c>
    </row>
    <row r="238" spans="1:66" s="38" customFormat="1" ht="12.5" x14ac:dyDescent="0.25">
      <c r="A238" s="35">
        <v>43617.788106539352</v>
      </c>
      <c r="B238" s="36" t="s">
        <v>1154</v>
      </c>
      <c r="C238" s="36" t="s">
        <v>164</v>
      </c>
      <c r="D238" s="36" t="s">
        <v>1155</v>
      </c>
      <c r="E238" s="36">
        <v>200100398</v>
      </c>
      <c r="F238" s="36" t="s">
        <v>1156</v>
      </c>
      <c r="G238" s="37" t="s">
        <v>1157</v>
      </c>
      <c r="H238" s="36" t="s">
        <v>167</v>
      </c>
      <c r="AV238" s="36" t="s">
        <v>69</v>
      </c>
      <c r="AW238" s="36" t="s">
        <v>69</v>
      </c>
      <c r="AX238" s="36" t="s">
        <v>69</v>
      </c>
      <c r="AY238" s="36" t="s">
        <v>69</v>
      </c>
      <c r="AZ238" s="36" t="s">
        <v>69</v>
      </c>
      <c r="BA238" s="36" t="s">
        <v>69</v>
      </c>
      <c r="BB238" s="36" t="s">
        <v>69</v>
      </c>
      <c r="BC238" s="36" t="s">
        <v>69</v>
      </c>
      <c r="BD238" s="36" t="s">
        <v>69</v>
      </c>
      <c r="BE238" s="36" t="s">
        <v>69</v>
      </c>
      <c r="BF238" s="36" t="s">
        <v>69</v>
      </c>
      <c r="BG238" s="36" t="s">
        <v>69</v>
      </c>
      <c r="BH238" s="36" t="s">
        <v>69</v>
      </c>
      <c r="BI238" s="36" t="s">
        <v>69</v>
      </c>
      <c r="BJ238" s="36" t="s">
        <v>69</v>
      </c>
      <c r="BK238" s="36" t="s">
        <v>104</v>
      </c>
      <c r="BL238" s="36" t="s">
        <v>69</v>
      </c>
      <c r="BM238" s="36" t="s">
        <v>69</v>
      </c>
      <c r="BN238" s="36" t="s">
        <v>1158</v>
      </c>
    </row>
    <row r="239" spans="1:66" s="38" customFormat="1" ht="12.5" x14ac:dyDescent="0.25">
      <c r="A239" s="35">
        <v>43615.416287638887</v>
      </c>
      <c r="B239" s="36" t="s">
        <v>1159</v>
      </c>
      <c r="C239" s="36" t="s">
        <v>164</v>
      </c>
      <c r="D239" s="36" t="s">
        <v>1160</v>
      </c>
      <c r="E239" s="36">
        <v>200100413</v>
      </c>
      <c r="F239" s="36" t="s">
        <v>1161</v>
      </c>
      <c r="G239" s="37" t="s">
        <v>1162</v>
      </c>
      <c r="H239" s="36" t="s">
        <v>167</v>
      </c>
      <c r="I239" s="36" t="s">
        <v>69</v>
      </c>
      <c r="J239" s="36" t="s">
        <v>69</v>
      </c>
      <c r="K239" s="36" t="s">
        <v>69</v>
      </c>
      <c r="L239" s="36" t="s">
        <v>69</v>
      </c>
      <c r="M239" s="36" t="s">
        <v>69</v>
      </c>
      <c r="N239" s="36" t="s">
        <v>69</v>
      </c>
      <c r="O239" s="36" t="s">
        <v>69</v>
      </c>
      <c r="P239" s="36" t="s">
        <v>69</v>
      </c>
      <c r="Q239" s="36" t="s">
        <v>69</v>
      </c>
      <c r="R239" s="36" t="s">
        <v>69</v>
      </c>
      <c r="S239" s="36" t="s">
        <v>69</v>
      </c>
      <c r="T239" s="36" t="s">
        <v>69</v>
      </c>
      <c r="U239" s="36" t="s">
        <v>80</v>
      </c>
      <c r="V239" s="36" t="s">
        <v>80</v>
      </c>
      <c r="W239" s="36" t="s">
        <v>80</v>
      </c>
      <c r="X239" s="36" t="s">
        <v>71</v>
      </c>
      <c r="Y239" s="36" t="s">
        <v>71</v>
      </c>
      <c r="Z239" s="36" t="s">
        <v>69</v>
      </c>
      <c r="AA239" s="36" t="s">
        <v>69</v>
      </c>
      <c r="AB239" s="36" t="s">
        <v>71</v>
      </c>
      <c r="AC239" s="36" t="s">
        <v>69</v>
      </c>
      <c r="AD239" s="36" t="s">
        <v>71</v>
      </c>
      <c r="AE239" s="36" t="s">
        <v>71</v>
      </c>
      <c r="AF239" s="36" t="s">
        <v>69</v>
      </c>
      <c r="AG239" s="36" t="s">
        <v>71</v>
      </c>
      <c r="AH239" s="36" t="s">
        <v>71</v>
      </c>
      <c r="AI239" s="36" t="s">
        <v>69</v>
      </c>
      <c r="AJ239" s="36" t="s">
        <v>71</v>
      </c>
      <c r="AK239" s="36" t="s">
        <v>69</v>
      </c>
      <c r="AL239" s="36" t="s">
        <v>69</v>
      </c>
      <c r="AM239" s="36" t="s">
        <v>69</v>
      </c>
      <c r="AN239" s="36" t="s">
        <v>71</v>
      </c>
      <c r="AO239" s="36" t="s">
        <v>69</v>
      </c>
      <c r="AP239" s="36" t="s">
        <v>69</v>
      </c>
      <c r="AQ239" s="36" t="s">
        <v>69</v>
      </c>
      <c r="AR239" s="36" t="s">
        <v>71</v>
      </c>
      <c r="AS239" s="36" t="s">
        <v>69</v>
      </c>
      <c r="AT239" s="36" t="s">
        <v>69</v>
      </c>
      <c r="AU239" s="36" t="s">
        <v>69</v>
      </c>
    </row>
    <row r="240" spans="1:66" s="38" customFormat="1" ht="12.5" x14ac:dyDescent="0.25">
      <c r="A240" s="35">
        <v>43612.598765590279</v>
      </c>
      <c r="B240" s="36" t="s">
        <v>1163</v>
      </c>
      <c r="C240" s="36" t="s">
        <v>164</v>
      </c>
      <c r="D240" s="36" t="s">
        <v>1164</v>
      </c>
      <c r="E240" s="36">
        <v>200100415</v>
      </c>
      <c r="F240" s="36" t="s">
        <v>1165</v>
      </c>
      <c r="G240" s="37" t="s">
        <v>1166</v>
      </c>
      <c r="H240" s="36" t="s">
        <v>167</v>
      </c>
      <c r="I240" s="36" t="s">
        <v>71</v>
      </c>
      <c r="J240" s="36" t="s">
        <v>71</v>
      </c>
      <c r="K240" s="36" t="s">
        <v>71</v>
      </c>
      <c r="L240" s="36" t="s">
        <v>80</v>
      </c>
      <c r="M240" s="36" t="s">
        <v>71</v>
      </c>
      <c r="N240" s="36" t="s">
        <v>71</v>
      </c>
      <c r="O240" s="36" t="s">
        <v>71</v>
      </c>
      <c r="P240" s="36" t="s">
        <v>71</v>
      </c>
      <c r="Q240" s="36" t="s">
        <v>71</v>
      </c>
      <c r="R240" s="36" t="s">
        <v>69</v>
      </c>
      <c r="S240" s="36" t="s">
        <v>69</v>
      </c>
      <c r="T240" s="36" t="s">
        <v>71</v>
      </c>
      <c r="U240" s="36" t="s">
        <v>71</v>
      </c>
      <c r="V240" s="36" t="s">
        <v>71</v>
      </c>
      <c r="W240" s="36" t="s">
        <v>69</v>
      </c>
      <c r="X240" s="36" t="s">
        <v>71</v>
      </c>
      <c r="Y240" s="36" t="s">
        <v>69</v>
      </c>
      <c r="Z240" s="36" t="s">
        <v>69</v>
      </c>
      <c r="AA240" s="36" t="s">
        <v>71</v>
      </c>
      <c r="AB240" s="36" t="s">
        <v>71</v>
      </c>
      <c r="AC240" s="36" t="s">
        <v>71</v>
      </c>
      <c r="AD240" s="36" t="s">
        <v>71</v>
      </c>
      <c r="AE240" s="36" t="s">
        <v>69</v>
      </c>
      <c r="AF240" s="36" t="s">
        <v>69</v>
      </c>
      <c r="AG240" s="36" t="s">
        <v>71</v>
      </c>
      <c r="AH240" s="36" t="s">
        <v>80</v>
      </c>
      <c r="AI240" s="36" t="s">
        <v>69</v>
      </c>
      <c r="AJ240" s="36" t="s">
        <v>80</v>
      </c>
      <c r="AK240" s="36" t="s">
        <v>80</v>
      </c>
      <c r="AL240" s="36" t="s">
        <v>80</v>
      </c>
      <c r="AM240" s="36" t="s">
        <v>71</v>
      </c>
      <c r="AN240" s="36" t="s">
        <v>71</v>
      </c>
      <c r="AO240" s="36" t="s">
        <v>69</v>
      </c>
      <c r="AP240" s="36" t="s">
        <v>80</v>
      </c>
      <c r="AQ240" s="36" t="s">
        <v>80</v>
      </c>
      <c r="AR240" s="36" t="s">
        <v>80</v>
      </c>
      <c r="AS240" s="36" t="s">
        <v>71</v>
      </c>
      <c r="AT240" s="36" t="s">
        <v>71</v>
      </c>
      <c r="AU240" s="36" t="s">
        <v>80</v>
      </c>
    </row>
    <row r="241" spans="1:66" s="38" customFormat="1" ht="12.5" x14ac:dyDescent="0.25">
      <c r="A241" s="35">
        <v>43612.626878043986</v>
      </c>
      <c r="B241" s="36" t="s">
        <v>1167</v>
      </c>
      <c r="C241" s="36" t="s">
        <v>164</v>
      </c>
      <c r="D241" s="36" t="s">
        <v>1168</v>
      </c>
      <c r="E241" s="36">
        <v>200100429</v>
      </c>
      <c r="F241" s="36" t="s">
        <v>1169</v>
      </c>
      <c r="G241" s="37" t="s">
        <v>1170</v>
      </c>
      <c r="H241" s="36" t="s">
        <v>167</v>
      </c>
      <c r="I241" s="36" t="s">
        <v>69</v>
      </c>
      <c r="J241" s="36" t="s">
        <v>69</v>
      </c>
      <c r="K241" s="36" t="s">
        <v>69</v>
      </c>
      <c r="L241" s="36" t="s">
        <v>69</v>
      </c>
      <c r="M241" s="36" t="s">
        <v>69</v>
      </c>
      <c r="N241" s="36" t="s">
        <v>69</v>
      </c>
      <c r="O241" s="36" t="s">
        <v>69</v>
      </c>
      <c r="P241" s="36" t="s">
        <v>69</v>
      </c>
      <c r="Q241" s="36" t="s">
        <v>69</v>
      </c>
      <c r="R241" s="36" t="s">
        <v>69</v>
      </c>
      <c r="S241" s="36" t="s">
        <v>69</v>
      </c>
      <c r="T241" s="36" t="s">
        <v>69</v>
      </c>
      <c r="U241" s="36" t="s">
        <v>69</v>
      </c>
      <c r="V241" s="36" t="s">
        <v>69</v>
      </c>
      <c r="W241" s="36" t="s">
        <v>69</v>
      </c>
      <c r="X241" s="36" t="s">
        <v>69</v>
      </c>
      <c r="Y241" s="36" t="s">
        <v>69</v>
      </c>
      <c r="Z241" s="36" t="s">
        <v>69</v>
      </c>
      <c r="AA241" s="36" t="s">
        <v>69</v>
      </c>
      <c r="AB241" s="36" t="s">
        <v>69</v>
      </c>
      <c r="AC241" s="36" t="s">
        <v>69</v>
      </c>
      <c r="AD241" s="36" t="s">
        <v>69</v>
      </c>
      <c r="AE241" s="36" t="s">
        <v>69</v>
      </c>
      <c r="AF241" s="36" t="s">
        <v>69</v>
      </c>
      <c r="AG241" s="36" t="s">
        <v>69</v>
      </c>
      <c r="AH241" s="36" t="s">
        <v>69</v>
      </c>
      <c r="AI241" s="36" t="s">
        <v>69</v>
      </c>
      <c r="AJ241" s="36" t="s">
        <v>69</v>
      </c>
      <c r="AK241" s="36" t="s">
        <v>69</v>
      </c>
      <c r="AL241" s="36" t="s">
        <v>69</v>
      </c>
      <c r="AM241" s="36" t="s">
        <v>69</v>
      </c>
      <c r="AN241" s="36" t="s">
        <v>69</v>
      </c>
      <c r="AO241" s="36" t="s">
        <v>69</v>
      </c>
      <c r="AP241" s="36" t="s">
        <v>69</v>
      </c>
      <c r="AQ241" s="36" t="s">
        <v>69</v>
      </c>
      <c r="AR241" s="36" t="s">
        <v>69</v>
      </c>
      <c r="AS241" s="36" t="s">
        <v>69</v>
      </c>
      <c r="AT241" s="36" t="s">
        <v>69</v>
      </c>
      <c r="AU241" s="36" t="s">
        <v>69</v>
      </c>
    </row>
    <row r="242" spans="1:66" s="38" customFormat="1" ht="12.5" x14ac:dyDescent="0.25">
      <c r="A242" s="35">
        <v>43614.390801886577</v>
      </c>
      <c r="B242" s="36" t="s">
        <v>1171</v>
      </c>
      <c r="C242" s="36" t="s">
        <v>164</v>
      </c>
      <c r="D242" s="36" t="s">
        <v>1172</v>
      </c>
      <c r="E242" s="36">
        <v>200100434</v>
      </c>
      <c r="F242" s="36" t="s">
        <v>1173</v>
      </c>
      <c r="G242" s="37" t="s">
        <v>1174</v>
      </c>
      <c r="H242" s="36" t="s">
        <v>167</v>
      </c>
      <c r="I242" s="36" t="s">
        <v>69</v>
      </c>
      <c r="J242" s="36" t="s">
        <v>69</v>
      </c>
      <c r="K242" s="36" t="s">
        <v>69</v>
      </c>
      <c r="L242" s="36" t="s">
        <v>69</v>
      </c>
      <c r="M242" s="36" t="s">
        <v>69</v>
      </c>
      <c r="N242" s="36" t="s">
        <v>69</v>
      </c>
      <c r="O242" s="36" t="s">
        <v>69</v>
      </c>
      <c r="P242" s="36" t="s">
        <v>69</v>
      </c>
      <c r="Q242" s="36" t="s">
        <v>69</v>
      </c>
      <c r="R242" s="36" t="s">
        <v>69</v>
      </c>
      <c r="S242" s="36" t="s">
        <v>69</v>
      </c>
      <c r="T242" s="36" t="s">
        <v>69</v>
      </c>
      <c r="U242" s="36" t="s">
        <v>69</v>
      </c>
      <c r="V242" s="36" t="s">
        <v>69</v>
      </c>
      <c r="W242" s="36" t="s">
        <v>69</v>
      </c>
      <c r="X242" s="36" t="s">
        <v>69</v>
      </c>
      <c r="Y242" s="36" t="s">
        <v>69</v>
      </c>
      <c r="Z242" s="36" t="s">
        <v>69</v>
      </c>
      <c r="AA242" s="36" t="s">
        <v>69</v>
      </c>
      <c r="AB242" s="36" t="s">
        <v>69</v>
      </c>
      <c r="AC242" s="36" t="s">
        <v>69</v>
      </c>
      <c r="AD242" s="36" t="s">
        <v>69</v>
      </c>
      <c r="AE242" s="36" t="s">
        <v>69</v>
      </c>
      <c r="AF242" s="36" t="s">
        <v>69</v>
      </c>
      <c r="AG242" s="36" t="s">
        <v>69</v>
      </c>
      <c r="AH242" s="36" t="s">
        <v>69</v>
      </c>
      <c r="AI242" s="36" t="s">
        <v>69</v>
      </c>
      <c r="AJ242" s="36" t="s">
        <v>69</v>
      </c>
      <c r="AK242" s="36" t="s">
        <v>69</v>
      </c>
      <c r="AL242" s="36" t="s">
        <v>69</v>
      </c>
      <c r="AM242" s="36" t="s">
        <v>69</v>
      </c>
      <c r="AN242" s="36" t="s">
        <v>69</v>
      </c>
      <c r="AO242" s="36" t="s">
        <v>69</v>
      </c>
      <c r="AP242" s="36" t="s">
        <v>69</v>
      </c>
      <c r="AQ242" s="36" t="s">
        <v>69</v>
      </c>
      <c r="AR242" s="36" t="s">
        <v>69</v>
      </c>
      <c r="AS242" s="36" t="s">
        <v>69</v>
      </c>
      <c r="AT242" s="36" t="s">
        <v>69</v>
      </c>
      <c r="AU242" s="36" t="s">
        <v>69</v>
      </c>
    </row>
    <row r="243" spans="1:66" s="38" customFormat="1" ht="12.5" x14ac:dyDescent="0.25">
      <c r="A243" s="35">
        <v>43616.506708217596</v>
      </c>
      <c r="B243" s="36" t="s">
        <v>1175</v>
      </c>
      <c r="C243" s="36" t="s">
        <v>164</v>
      </c>
      <c r="D243" s="36" t="s">
        <v>1176</v>
      </c>
      <c r="E243" s="36">
        <v>200100435</v>
      </c>
      <c r="F243" s="36" t="s">
        <v>1177</v>
      </c>
      <c r="G243" s="37" t="s">
        <v>1178</v>
      </c>
      <c r="H243" s="36" t="s">
        <v>167</v>
      </c>
      <c r="I243" s="36" t="s">
        <v>69</v>
      </c>
      <c r="J243" s="36" t="s">
        <v>69</v>
      </c>
      <c r="K243" s="36" t="s">
        <v>69</v>
      </c>
      <c r="L243" s="36" t="s">
        <v>69</v>
      </c>
      <c r="M243" s="36" t="s">
        <v>69</v>
      </c>
      <c r="N243" s="36" t="s">
        <v>69</v>
      </c>
      <c r="O243" s="36" t="s">
        <v>69</v>
      </c>
      <c r="P243" s="36" t="s">
        <v>69</v>
      </c>
      <c r="Q243" s="36" t="s">
        <v>69</v>
      </c>
      <c r="R243" s="36" t="s">
        <v>69</v>
      </c>
      <c r="S243" s="36" t="s">
        <v>69</v>
      </c>
      <c r="T243" s="36" t="s">
        <v>69</v>
      </c>
      <c r="U243" s="36" t="s">
        <v>69</v>
      </c>
      <c r="V243" s="36" t="s">
        <v>69</v>
      </c>
      <c r="W243" s="36" t="s">
        <v>69</v>
      </c>
      <c r="X243" s="36" t="s">
        <v>69</v>
      </c>
      <c r="Y243" s="36" t="s">
        <v>69</v>
      </c>
      <c r="Z243" s="36" t="s">
        <v>69</v>
      </c>
      <c r="AA243" s="36" t="s">
        <v>69</v>
      </c>
      <c r="AB243" s="36" t="s">
        <v>69</v>
      </c>
      <c r="AC243" s="36" t="s">
        <v>69</v>
      </c>
      <c r="AD243" s="36" t="s">
        <v>69</v>
      </c>
      <c r="AE243" s="36" t="s">
        <v>69</v>
      </c>
      <c r="AF243" s="36" t="s">
        <v>69</v>
      </c>
      <c r="AG243" s="36" t="s">
        <v>69</v>
      </c>
      <c r="AH243" s="36" t="s">
        <v>69</v>
      </c>
      <c r="AI243" s="36" t="s">
        <v>69</v>
      </c>
      <c r="AJ243" s="36" t="s">
        <v>69</v>
      </c>
      <c r="AK243" s="36" t="s">
        <v>69</v>
      </c>
      <c r="AL243" s="36" t="s">
        <v>69</v>
      </c>
      <c r="AM243" s="36" t="s">
        <v>69</v>
      </c>
      <c r="AN243" s="36" t="s">
        <v>69</v>
      </c>
      <c r="AO243" s="36" t="s">
        <v>69</v>
      </c>
      <c r="AP243" s="36" t="s">
        <v>69</v>
      </c>
      <c r="AQ243" s="36" t="s">
        <v>69</v>
      </c>
      <c r="AR243" s="36" t="s">
        <v>69</v>
      </c>
      <c r="AS243" s="36" t="s">
        <v>69</v>
      </c>
      <c r="AT243" s="36" t="s">
        <v>69</v>
      </c>
      <c r="AU243" s="36" t="s">
        <v>69</v>
      </c>
    </row>
    <row r="244" spans="1:66" s="38" customFormat="1" ht="12.5" x14ac:dyDescent="0.25">
      <c r="A244" s="35">
        <v>43612.556624502315</v>
      </c>
      <c r="B244" s="36" t="s">
        <v>1179</v>
      </c>
      <c r="C244" s="36" t="s">
        <v>164</v>
      </c>
      <c r="D244" s="36" t="s">
        <v>1180</v>
      </c>
      <c r="E244" s="36">
        <v>200100856</v>
      </c>
      <c r="F244" s="36" t="s">
        <v>1181</v>
      </c>
      <c r="G244" s="37" t="s">
        <v>1182</v>
      </c>
      <c r="H244" s="36" t="s">
        <v>167</v>
      </c>
      <c r="I244" s="36" t="s">
        <v>71</v>
      </c>
      <c r="J244" s="36" t="s">
        <v>71</v>
      </c>
      <c r="K244" s="36" t="s">
        <v>71</v>
      </c>
      <c r="L244" s="36" t="s">
        <v>71</v>
      </c>
      <c r="M244" s="36" t="s">
        <v>71</v>
      </c>
      <c r="N244" s="36" t="s">
        <v>71</v>
      </c>
      <c r="O244" s="36" t="s">
        <v>71</v>
      </c>
      <c r="P244" s="36" t="s">
        <v>71</v>
      </c>
      <c r="Q244" s="36" t="s">
        <v>71</v>
      </c>
      <c r="R244" s="36" t="s">
        <v>71</v>
      </c>
      <c r="S244" s="36" t="s">
        <v>71</v>
      </c>
      <c r="T244" s="36" t="s">
        <v>71</v>
      </c>
      <c r="U244" s="36" t="s">
        <v>71</v>
      </c>
      <c r="V244" s="36" t="s">
        <v>71</v>
      </c>
      <c r="W244" s="36" t="s">
        <v>69</v>
      </c>
      <c r="X244" s="36" t="s">
        <v>80</v>
      </c>
      <c r="Y244" s="36" t="s">
        <v>69</v>
      </c>
      <c r="Z244" s="36" t="s">
        <v>69</v>
      </c>
      <c r="AA244" s="36" t="s">
        <v>71</v>
      </c>
      <c r="AB244" s="36" t="s">
        <v>71</v>
      </c>
      <c r="AC244" s="36" t="s">
        <v>104</v>
      </c>
      <c r="AD244" s="36" t="s">
        <v>71</v>
      </c>
      <c r="AE244" s="36" t="s">
        <v>69</v>
      </c>
      <c r="AF244" s="36" t="s">
        <v>69</v>
      </c>
      <c r="AG244" s="36" t="s">
        <v>69</v>
      </c>
      <c r="AH244" s="36" t="s">
        <v>69</v>
      </c>
      <c r="AI244" s="36" t="s">
        <v>80</v>
      </c>
      <c r="AJ244" s="36" t="s">
        <v>71</v>
      </c>
      <c r="AK244" s="36" t="s">
        <v>69</v>
      </c>
      <c r="AL244" s="36" t="s">
        <v>69</v>
      </c>
      <c r="AM244" s="36" t="s">
        <v>71</v>
      </c>
      <c r="AN244" s="36" t="s">
        <v>71</v>
      </c>
      <c r="AO244" s="36" t="s">
        <v>105</v>
      </c>
      <c r="AP244" s="36" t="s">
        <v>71</v>
      </c>
      <c r="AQ244" s="36" t="s">
        <v>105</v>
      </c>
      <c r="AR244" s="36" t="s">
        <v>71</v>
      </c>
      <c r="AS244" s="36" t="s">
        <v>105</v>
      </c>
      <c r="AT244" s="36" t="s">
        <v>71</v>
      </c>
      <c r="AU244" s="36" t="s">
        <v>105</v>
      </c>
    </row>
    <row r="245" spans="1:66" s="38" customFormat="1" ht="12.5" x14ac:dyDescent="0.25">
      <c r="A245" s="35">
        <v>43614.576092129631</v>
      </c>
      <c r="B245" s="36" t="s">
        <v>1183</v>
      </c>
      <c r="C245" s="36" t="s">
        <v>164</v>
      </c>
      <c r="D245" s="36" t="s">
        <v>1184</v>
      </c>
      <c r="E245" s="36">
        <v>200100450</v>
      </c>
      <c r="F245" s="36" t="s">
        <v>1185</v>
      </c>
      <c r="G245" s="37" t="s">
        <v>1186</v>
      </c>
      <c r="H245" s="36" t="s">
        <v>167</v>
      </c>
      <c r="I245" s="36" t="s">
        <v>69</v>
      </c>
      <c r="J245" s="36" t="s">
        <v>69</v>
      </c>
      <c r="K245" s="36" t="s">
        <v>69</v>
      </c>
      <c r="L245" s="36" t="s">
        <v>69</v>
      </c>
      <c r="M245" s="36" t="s">
        <v>69</v>
      </c>
      <c r="N245" s="36" t="s">
        <v>69</v>
      </c>
      <c r="O245" s="36" t="s">
        <v>69</v>
      </c>
      <c r="P245" s="36" t="s">
        <v>69</v>
      </c>
      <c r="Q245" s="36" t="s">
        <v>69</v>
      </c>
      <c r="R245" s="36" t="s">
        <v>69</v>
      </c>
      <c r="S245" s="36" t="s">
        <v>69</v>
      </c>
      <c r="T245" s="36" t="s">
        <v>69</v>
      </c>
      <c r="U245" s="36" t="s">
        <v>80</v>
      </c>
      <c r="V245" s="36" t="s">
        <v>69</v>
      </c>
      <c r="W245" s="36" t="s">
        <v>69</v>
      </c>
      <c r="X245" s="36" t="s">
        <v>69</v>
      </c>
      <c r="Y245" s="36" t="s">
        <v>69</v>
      </c>
      <c r="Z245" s="36" t="s">
        <v>69</v>
      </c>
      <c r="AA245" s="36" t="s">
        <v>80</v>
      </c>
      <c r="AB245" s="36" t="s">
        <v>69</v>
      </c>
      <c r="AC245" s="36" t="s">
        <v>69</v>
      </c>
      <c r="AD245" s="36" t="s">
        <v>69</v>
      </c>
      <c r="AE245" s="36" t="s">
        <v>69</v>
      </c>
      <c r="AF245" s="36" t="s">
        <v>69</v>
      </c>
      <c r="AG245" s="36" t="s">
        <v>69</v>
      </c>
      <c r="AH245" s="36" t="s">
        <v>71</v>
      </c>
      <c r="AJ245" s="36" t="s">
        <v>105</v>
      </c>
      <c r="AK245" s="36" t="s">
        <v>69</v>
      </c>
      <c r="AL245" s="36" t="s">
        <v>71</v>
      </c>
      <c r="AM245" s="36" t="s">
        <v>69</v>
      </c>
      <c r="AN245" s="36" t="s">
        <v>71</v>
      </c>
      <c r="AO245" s="36" t="s">
        <v>71</v>
      </c>
      <c r="AP245" s="36" t="s">
        <v>69</v>
      </c>
      <c r="AQ245" s="36" t="s">
        <v>69</v>
      </c>
      <c r="AR245" s="36" t="s">
        <v>105</v>
      </c>
      <c r="AS245" s="36" t="s">
        <v>69</v>
      </c>
      <c r="AT245" s="36" t="s">
        <v>71</v>
      </c>
      <c r="AU245" s="36" t="s">
        <v>69</v>
      </c>
    </row>
    <row r="246" spans="1:66" s="38" customFormat="1" ht="12.5" x14ac:dyDescent="0.25">
      <c r="A246" s="35">
        <v>43613.534842013891</v>
      </c>
      <c r="B246" s="36" t="s">
        <v>1187</v>
      </c>
      <c r="C246" s="36" t="s">
        <v>164</v>
      </c>
      <c r="D246" s="36" t="s">
        <v>1188</v>
      </c>
      <c r="E246" s="36">
        <v>200100499</v>
      </c>
      <c r="F246" s="36" t="s">
        <v>1189</v>
      </c>
      <c r="G246" s="37" t="s">
        <v>1190</v>
      </c>
      <c r="H246" s="36" t="s">
        <v>167</v>
      </c>
      <c r="I246" s="36" t="s">
        <v>69</v>
      </c>
      <c r="J246" s="36" t="s">
        <v>69</v>
      </c>
      <c r="K246" s="36" t="s">
        <v>69</v>
      </c>
      <c r="L246" s="36" t="s">
        <v>69</v>
      </c>
      <c r="M246" s="36" t="s">
        <v>69</v>
      </c>
      <c r="N246" s="36" t="s">
        <v>69</v>
      </c>
      <c r="O246" s="36" t="s">
        <v>69</v>
      </c>
      <c r="P246" s="36" t="s">
        <v>69</v>
      </c>
      <c r="Q246" s="36" t="s">
        <v>71</v>
      </c>
      <c r="R246" s="36" t="s">
        <v>69</v>
      </c>
      <c r="S246" s="36" t="s">
        <v>69</v>
      </c>
      <c r="T246" s="36" t="s">
        <v>69</v>
      </c>
      <c r="U246" s="36" t="s">
        <v>71</v>
      </c>
      <c r="V246" s="36" t="s">
        <v>71</v>
      </c>
      <c r="W246" s="36" t="s">
        <v>69</v>
      </c>
      <c r="X246" s="36" t="s">
        <v>71</v>
      </c>
      <c r="Y246" s="36" t="s">
        <v>69</v>
      </c>
      <c r="Z246" s="36" t="s">
        <v>69</v>
      </c>
      <c r="AA246" s="36" t="s">
        <v>69</v>
      </c>
      <c r="AB246" s="36" t="s">
        <v>69</v>
      </c>
      <c r="AC246" s="36" t="s">
        <v>69</v>
      </c>
      <c r="AD246" s="36" t="s">
        <v>71</v>
      </c>
      <c r="AE246" s="36" t="s">
        <v>69</v>
      </c>
      <c r="AF246" s="36" t="s">
        <v>69</v>
      </c>
      <c r="AG246" s="36" t="s">
        <v>69</v>
      </c>
      <c r="AH246" s="36" t="s">
        <v>69</v>
      </c>
      <c r="AI246" s="36" t="s">
        <v>69</v>
      </c>
      <c r="AJ246" s="36" t="s">
        <v>71</v>
      </c>
      <c r="AK246" s="36" t="s">
        <v>69</v>
      </c>
      <c r="AL246" s="36" t="s">
        <v>69</v>
      </c>
      <c r="AM246" s="36" t="s">
        <v>71</v>
      </c>
      <c r="AN246" s="36" t="s">
        <v>71</v>
      </c>
      <c r="AO246" s="36" t="s">
        <v>71</v>
      </c>
      <c r="AP246" s="36" t="s">
        <v>69</v>
      </c>
      <c r="AQ246" s="36" t="s">
        <v>69</v>
      </c>
      <c r="AR246" s="36" t="s">
        <v>69</v>
      </c>
      <c r="AS246" s="36" t="s">
        <v>69</v>
      </c>
      <c r="AT246" s="36" t="s">
        <v>69</v>
      </c>
      <c r="AU246" s="36" t="s">
        <v>69</v>
      </c>
    </row>
    <row r="247" spans="1:66" s="38" customFormat="1" ht="12.5" x14ac:dyDescent="0.25">
      <c r="A247" s="35">
        <v>43612.811332777783</v>
      </c>
      <c r="B247" s="36" t="s">
        <v>1191</v>
      </c>
      <c r="C247" s="36" t="s">
        <v>164</v>
      </c>
      <c r="D247" s="36" t="s">
        <v>1192</v>
      </c>
      <c r="E247" s="36">
        <v>200100511</v>
      </c>
      <c r="F247" s="36" t="s">
        <v>1193</v>
      </c>
      <c r="G247" s="37" t="s">
        <v>1194</v>
      </c>
      <c r="H247" s="36" t="s">
        <v>167</v>
      </c>
      <c r="I247" s="36" t="s">
        <v>69</v>
      </c>
      <c r="J247" s="36" t="s">
        <v>69</v>
      </c>
      <c r="K247" s="36" t="s">
        <v>69</v>
      </c>
      <c r="L247" s="36" t="s">
        <v>69</v>
      </c>
      <c r="M247" s="36" t="s">
        <v>69</v>
      </c>
      <c r="N247" s="36" t="s">
        <v>69</v>
      </c>
      <c r="O247" s="36" t="s">
        <v>69</v>
      </c>
      <c r="P247" s="36" t="s">
        <v>69</v>
      </c>
      <c r="Q247" s="36" t="s">
        <v>69</v>
      </c>
      <c r="R247" s="36" t="s">
        <v>69</v>
      </c>
      <c r="S247" s="36" t="s">
        <v>69</v>
      </c>
      <c r="T247" s="36" t="s">
        <v>69</v>
      </c>
      <c r="U247" s="36" t="s">
        <v>69</v>
      </c>
      <c r="V247" s="36" t="s">
        <v>69</v>
      </c>
      <c r="W247" s="36" t="s">
        <v>69</v>
      </c>
      <c r="X247" s="36" t="s">
        <v>69</v>
      </c>
      <c r="Y247" s="36" t="s">
        <v>69</v>
      </c>
      <c r="Z247" s="36" t="s">
        <v>69</v>
      </c>
      <c r="BN247" s="36" t="s">
        <v>1195</v>
      </c>
    </row>
    <row r="248" spans="1:66" s="38" customFormat="1" ht="12.5" x14ac:dyDescent="0.25">
      <c r="A248" s="35">
        <v>43616.41625978009</v>
      </c>
      <c r="B248" s="36" t="s">
        <v>1196</v>
      </c>
      <c r="C248" s="36" t="s">
        <v>164</v>
      </c>
      <c r="D248" s="36" t="s">
        <v>1197</v>
      </c>
      <c r="E248" s="36">
        <v>200100516</v>
      </c>
      <c r="F248" s="36" t="s">
        <v>1198</v>
      </c>
      <c r="G248" s="37" t="s">
        <v>1199</v>
      </c>
      <c r="H248" s="36" t="s">
        <v>167</v>
      </c>
      <c r="I248" s="36" t="s">
        <v>69</v>
      </c>
      <c r="J248" s="36" t="s">
        <v>69</v>
      </c>
      <c r="K248" s="36" t="s">
        <v>80</v>
      </c>
      <c r="M248" s="36" t="s">
        <v>69</v>
      </c>
      <c r="N248" s="36" t="s">
        <v>69</v>
      </c>
      <c r="O248" s="36" t="s">
        <v>69</v>
      </c>
      <c r="P248" s="36" t="s">
        <v>69</v>
      </c>
      <c r="Q248" s="36" t="s">
        <v>71</v>
      </c>
      <c r="R248" s="36" t="s">
        <v>71</v>
      </c>
      <c r="S248" s="36" t="s">
        <v>69</v>
      </c>
      <c r="T248" s="36" t="s">
        <v>71</v>
      </c>
      <c r="U248" s="36" t="s">
        <v>69</v>
      </c>
      <c r="V248" s="36" t="s">
        <v>69</v>
      </c>
      <c r="W248" s="36" t="s">
        <v>69</v>
      </c>
      <c r="X248" s="36" t="s">
        <v>69</v>
      </c>
      <c r="Y248" s="36" t="s">
        <v>69</v>
      </c>
      <c r="Z248" s="36" t="s">
        <v>69</v>
      </c>
      <c r="AA248" s="36" t="s">
        <v>69</v>
      </c>
      <c r="AB248" s="36" t="s">
        <v>69</v>
      </c>
      <c r="AC248" s="36" t="s">
        <v>69</v>
      </c>
      <c r="AD248" s="36" t="s">
        <v>69</v>
      </c>
      <c r="AE248" s="36" t="s">
        <v>69</v>
      </c>
      <c r="AF248" s="36" t="s">
        <v>69</v>
      </c>
      <c r="AG248" s="36" t="s">
        <v>69</v>
      </c>
      <c r="AH248" s="36" t="s">
        <v>69</v>
      </c>
      <c r="AI248" s="36" t="s">
        <v>69</v>
      </c>
      <c r="AJ248" s="36" t="s">
        <v>69</v>
      </c>
      <c r="AK248" s="36" t="s">
        <v>69</v>
      </c>
      <c r="AL248" s="36" t="s">
        <v>69</v>
      </c>
      <c r="AM248" s="36" t="s">
        <v>69</v>
      </c>
      <c r="AN248" s="36" t="s">
        <v>69</v>
      </c>
      <c r="AO248" s="36" t="s">
        <v>69</v>
      </c>
      <c r="AP248" s="36" t="s">
        <v>69</v>
      </c>
      <c r="AQ248" s="36" t="s">
        <v>69</v>
      </c>
      <c r="AR248" s="36" t="s">
        <v>69</v>
      </c>
      <c r="AS248" s="36" t="s">
        <v>69</v>
      </c>
      <c r="AT248" s="36" t="s">
        <v>69</v>
      </c>
      <c r="AU248" s="36" t="s">
        <v>69</v>
      </c>
      <c r="AV248" s="36" t="s">
        <v>69</v>
      </c>
      <c r="AW248" s="36" t="s">
        <v>69</v>
      </c>
      <c r="AX248" s="36" t="s">
        <v>69</v>
      </c>
      <c r="AY248" s="36" t="s">
        <v>69</v>
      </c>
      <c r="AZ248" s="36" t="s">
        <v>69</v>
      </c>
      <c r="BA248" s="36" t="s">
        <v>69</v>
      </c>
      <c r="BB248" s="36" t="s">
        <v>69</v>
      </c>
      <c r="BC248" s="36" t="s">
        <v>69</v>
      </c>
      <c r="BD248" s="36" t="s">
        <v>69</v>
      </c>
      <c r="BE248" s="36" t="s">
        <v>69</v>
      </c>
      <c r="BF248" s="36" t="s">
        <v>69</v>
      </c>
      <c r="BG248" s="36" t="s">
        <v>69</v>
      </c>
      <c r="BH248" s="36" t="s">
        <v>69</v>
      </c>
      <c r="BI248" s="36" t="s">
        <v>69</v>
      </c>
      <c r="BJ248" s="36" t="s">
        <v>80</v>
      </c>
      <c r="BL248" s="36" t="s">
        <v>69</v>
      </c>
      <c r="BM248" s="36" t="s">
        <v>71</v>
      </c>
    </row>
    <row r="249" spans="1:66" s="38" customFormat="1" ht="12.5" x14ac:dyDescent="0.25">
      <c r="A249" s="35">
        <v>43613.472739143515</v>
      </c>
      <c r="B249" s="36" t="s">
        <v>1200</v>
      </c>
      <c r="C249" s="36" t="s">
        <v>164</v>
      </c>
      <c r="D249" s="36" t="s">
        <v>1201</v>
      </c>
      <c r="E249" s="36">
        <v>200100526</v>
      </c>
      <c r="F249" s="36" t="s">
        <v>1202</v>
      </c>
      <c r="G249" s="37" t="s">
        <v>1203</v>
      </c>
      <c r="H249" s="36" t="s">
        <v>167</v>
      </c>
      <c r="I249" s="36" t="s">
        <v>71</v>
      </c>
      <c r="J249" s="36" t="s">
        <v>71</v>
      </c>
      <c r="K249" s="36" t="s">
        <v>71</v>
      </c>
      <c r="L249" s="36" t="s">
        <v>71</v>
      </c>
      <c r="M249" s="36" t="s">
        <v>71</v>
      </c>
      <c r="N249" s="36" t="s">
        <v>71</v>
      </c>
      <c r="O249" s="36" t="s">
        <v>71</v>
      </c>
      <c r="P249" s="36" t="s">
        <v>71</v>
      </c>
      <c r="Q249" s="36" t="s">
        <v>71</v>
      </c>
      <c r="R249" s="36" t="s">
        <v>71</v>
      </c>
      <c r="S249" s="36" t="s">
        <v>71</v>
      </c>
      <c r="T249" s="36" t="s">
        <v>71</v>
      </c>
      <c r="U249" s="36" t="s">
        <v>71</v>
      </c>
      <c r="V249" s="36" t="s">
        <v>71</v>
      </c>
      <c r="W249" s="36" t="s">
        <v>71</v>
      </c>
      <c r="X249" s="36" t="s">
        <v>71</v>
      </c>
      <c r="Y249" s="36" t="s">
        <v>71</v>
      </c>
      <c r="Z249" s="36" t="s">
        <v>71</v>
      </c>
      <c r="AA249" s="36" t="s">
        <v>71</v>
      </c>
      <c r="AB249" s="36" t="s">
        <v>71</v>
      </c>
      <c r="AC249" s="36" t="s">
        <v>71</v>
      </c>
      <c r="AD249" s="36" t="s">
        <v>71</v>
      </c>
      <c r="AE249" s="36" t="s">
        <v>71</v>
      </c>
      <c r="AF249" s="36" t="s">
        <v>71</v>
      </c>
      <c r="AG249" s="36" t="s">
        <v>71</v>
      </c>
      <c r="AH249" s="36" t="s">
        <v>71</v>
      </c>
      <c r="AI249" s="36" t="s">
        <v>71</v>
      </c>
      <c r="AJ249" s="36" t="s">
        <v>71</v>
      </c>
      <c r="AK249" s="36" t="s">
        <v>71</v>
      </c>
    </row>
    <row r="250" spans="1:66" s="38" customFormat="1" ht="12.5" x14ac:dyDescent="0.25">
      <c r="A250" s="35">
        <v>43613.48154789352</v>
      </c>
      <c r="B250" s="36" t="s">
        <v>1204</v>
      </c>
      <c r="C250" s="36" t="s">
        <v>164</v>
      </c>
      <c r="D250" s="36" t="s">
        <v>1205</v>
      </c>
      <c r="E250" s="36">
        <v>200100551</v>
      </c>
      <c r="F250" s="36" t="s">
        <v>1206</v>
      </c>
      <c r="G250" s="36" t="s">
        <v>1207</v>
      </c>
      <c r="H250" s="36" t="s">
        <v>167</v>
      </c>
      <c r="I250" s="36" t="s">
        <v>69</v>
      </c>
      <c r="J250" s="36" t="s">
        <v>69</v>
      </c>
      <c r="K250" s="36" t="s">
        <v>69</v>
      </c>
      <c r="L250" s="36" t="s">
        <v>69</v>
      </c>
      <c r="M250" s="36" t="s">
        <v>69</v>
      </c>
      <c r="N250" s="36" t="s">
        <v>69</v>
      </c>
      <c r="O250" s="36" t="s">
        <v>69</v>
      </c>
      <c r="P250" s="36" t="s">
        <v>69</v>
      </c>
      <c r="Q250" s="36" t="s">
        <v>69</v>
      </c>
      <c r="R250" s="36" t="s">
        <v>69</v>
      </c>
      <c r="S250" s="36" t="s">
        <v>69</v>
      </c>
      <c r="T250" s="36" t="s">
        <v>69</v>
      </c>
      <c r="U250" s="36" t="s">
        <v>69</v>
      </c>
      <c r="V250" s="36" t="s">
        <v>69</v>
      </c>
      <c r="W250" s="36" t="s">
        <v>69</v>
      </c>
      <c r="X250" s="36" t="s">
        <v>71</v>
      </c>
      <c r="Y250" s="36" t="s">
        <v>69</v>
      </c>
      <c r="Z250" s="36" t="s">
        <v>69</v>
      </c>
      <c r="AA250" s="36" t="s">
        <v>69</v>
      </c>
      <c r="AB250" s="36" t="s">
        <v>69</v>
      </c>
      <c r="AC250" s="36" t="s">
        <v>69</v>
      </c>
      <c r="AD250" s="36" t="s">
        <v>69</v>
      </c>
      <c r="AE250" s="36" t="s">
        <v>69</v>
      </c>
      <c r="AF250" s="36" t="s">
        <v>69</v>
      </c>
      <c r="AG250" s="36" t="s">
        <v>69</v>
      </c>
      <c r="AH250" s="36" t="s">
        <v>69</v>
      </c>
      <c r="AI250" s="36" t="s">
        <v>69</v>
      </c>
      <c r="AJ250" s="36" t="s">
        <v>69</v>
      </c>
      <c r="AK250" s="36" t="s">
        <v>69</v>
      </c>
      <c r="AL250" s="36" t="s">
        <v>69</v>
      </c>
      <c r="AM250" s="36" t="s">
        <v>69</v>
      </c>
      <c r="AN250" s="36" t="s">
        <v>69</v>
      </c>
      <c r="AO250" s="36" t="s">
        <v>69</v>
      </c>
      <c r="AP250" s="36" t="s">
        <v>69</v>
      </c>
      <c r="AQ250" s="36" t="s">
        <v>69</v>
      </c>
      <c r="AR250" s="36" t="s">
        <v>69</v>
      </c>
      <c r="AS250" s="36" t="s">
        <v>69</v>
      </c>
      <c r="AT250" s="36" t="s">
        <v>69</v>
      </c>
      <c r="AU250" s="36" t="s">
        <v>71</v>
      </c>
    </row>
    <row r="251" spans="1:66" s="38" customFormat="1" ht="12.5" x14ac:dyDescent="0.25">
      <c r="A251" s="35">
        <v>43622.459506898143</v>
      </c>
      <c r="B251" s="36" t="s">
        <v>114</v>
      </c>
      <c r="C251" s="36" t="s">
        <v>164</v>
      </c>
      <c r="D251" s="36" t="s">
        <v>124</v>
      </c>
      <c r="E251" s="36">
        <v>200200565</v>
      </c>
      <c r="F251" s="36" t="s">
        <v>115</v>
      </c>
      <c r="G251" s="37" t="s">
        <v>1208</v>
      </c>
      <c r="H251" s="36" t="s">
        <v>167</v>
      </c>
      <c r="I251" s="36" t="s">
        <v>69</v>
      </c>
      <c r="J251" s="36" t="s">
        <v>71</v>
      </c>
      <c r="K251" s="36" t="s">
        <v>69</v>
      </c>
      <c r="L251" s="36" t="s">
        <v>71</v>
      </c>
      <c r="M251" s="36" t="s">
        <v>80</v>
      </c>
      <c r="N251" s="36" t="s">
        <v>71</v>
      </c>
      <c r="O251" s="36" t="s">
        <v>69</v>
      </c>
      <c r="P251" s="36" t="s">
        <v>71</v>
      </c>
      <c r="Q251" s="36" t="s">
        <v>71</v>
      </c>
      <c r="R251" s="36" t="s">
        <v>71</v>
      </c>
      <c r="S251" s="36" t="s">
        <v>71</v>
      </c>
      <c r="T251" s="36" t="s">
        <v>71</v>
      </c>
      <c r="U251" s="36" t="s">
        <v>69</v>
      </c>
      <c r="V251" s="36" t="s">
        <v>71</v>
      </c>
      <c r="W251" s="36" t="s">
        <v>69</v>
      </c>
      <c r="X251" s="36" t="s">
        <v>71</v>
      </c>
      <c r="Y251" s="36" t="s">
        <v>71</v>
      </c>
      <c r="Z251" s="36" t="s">
        <v>71</v>
      </c>
      <c r="AA251" s="36" t="s">
        <v>69</v>
      </c>
      <c r="AB251" s="36" t="s">
        <v>71</v>
      </c>
      <c r="AC251" s="36" t="s">
        <v>69</v>
      </c>
      <c r="AD251" s="36" t="s">
        <v>71</v>
      </c>
      <c r="AE251" s="36" t="s">
        <v>69</v>
      </c>
      <c r="AF251" s="36" t="s">
        <v>69</v>
      </c>
      <c r="AG251" s="36" t="s">
        <v>69</v>
      </c>
      <c r="AH251" s="36" t="s">
        <v>69</v>
      </c>
      <c r="AI251" s="36" t="s">
        <v>69</v>
      </c>
      <c r="AJ251" s="36" t="s">
        <v>71</v>
      </c>
      <c r="AK251" s="36" t="s">
        <v>69</v>
      </c>
      <c r="AL251" s="36" t="s">
        <v>69</v>
      </c>
      <c r="AM251" s="36" t="s">
        <v>69</v>
      </c>
      <c r="AN251" s="36" t="s">
        <v>69</v>
      </c>
      <c r="AO251" s="36" t="s">
        <v>69</v>
      </c>
      <c r="AP251" s="36" t="s">
        <v>69</v>
      </c>
      <c r="AR251" s="36" t="s">
        <v>71</v>
      </c>
      <c r="AS251" s="36" t="s">
        <v>69</v>
      </c>
      <c r="AT251" s="36" t="s">
        <v>71</v>
      </c>
      <c r="AU251" s="36" t="s">
        <v>69</v>
      </c>
      <c r="BN251" s="36" t="s">
        <v>1209</v>
      </c>
    </row>
    <row r="252" spans="1:66" s="38" customFormat="1" ht="12.5" x14ac:dyDescent="0.25">
      <c r="A252" s="35">
        <v>43613.432528321762</v>
      </c>
      <c r="B252" s="36" t="s">
        <v>1210</v>
      </c>
      <c r="C252" s="36" t="s">
        <v>164</v>
      </c>
      <c r="D252" s="36" t="s">
        <v>1211</v>
      </c>
      <c r="E252" s="36">
        <v>200100571</v>
      </c>
      <c r="F252" s="36" t="s">
        <v>1212</v>
      </c>
      <c r="G252" s="36" t="s">
        <v>1213</v>
      </c>
      <c r="H252" s="36" t="s">
        <v>167</v>
      </c>
      <c r="AV252" s="36" t="s">
        <v>69</v>
      </c>
      <c r="AW252" s="36" t="s">
        <v>69</v>
      </c>
      <c r="AX252" s="36" t="s">
        <v>69</v>
      </c>
      <c r="AY252" s="36" t="s">
        <v>69</v>
      </c>
      <c r="AZ252" s="36" t="s">
        <v>69</v>
      </c>
      <c r="BA252" s="36" t="s">
        <v>71</v>
      </c>
      <c r="BB252" s="36" t="s">
        <v>69</v>
      </c>
      <c r="BC252" s="36" t="s">
        <v>71</v>
      </c>
      <c r="BD252" s="36" t="s">
        <v>69</v>
      </c>
      <c r="BE252" s="36" t="s">
        <v>69</v>
      </c>
      <c r="BF252" s="36" t="s">
        <v>69</v>
      </c>
      <c r="BG252" s="36" t="s">
        <v>69</v>
      </c>
      <c r="BH252" s="36" t="s">
        <v>71</v>
      </c>
      <c r="BI252" s="36" t="s">
        <v>69</v>
      </c>
      <c r="BJ252" s="36" t="s">
        <v>71</v>
      </c>
      <c r="BK252" s="36" t="s">
        <v>69</v>
      </c>
      <c r="BL252" s="36" t="s">
        <v>80</v>
      </c>
      <c r="BM252" s="36" t="s">
        <v>69</v>
      </c>
    </row>
    <row r="253" spans="1:66" s="38" customFormat="1" ht="12.5" x14ac:dyDescent="0.25">
      <c r="A253" s="35">
        <v>43616.545422604162</v>
      </c>
      <c r="B253" s="36" t="s">
        <v>1214</v>
      </c>
      <c r="C253" s="36" t="s">
        <v>164</v>
      </c>
      <c r="D253" s="36" t="s">
        <v>1215</v>
      </c>
      <c r="E253" s="36">
        <v>200100580</v>
      </c>
      <c r="F253" s="36" t="s">
        <v>1216</v>
      </c>
      <c r="G253" s="37" t="s">
        <v>1217</v>
      </c>
      <c r="H253" s="36" t="s">
        <v>167</v>
      </c>
      <c r="AV253" s="36" t="s">
        <v>69</v>
      </c>
      <c r="AW253" s="36" t="s">
        <v>69</v>
      </c>
      <c r="AX253" s="36" t="s">
        <v>69</v>
      </c>
      <c r="AY253" s="36" t="s">
        <v>69</v>
      </c>
      <c r="AZ253" s="36" t="s">
        <v>69</v>
      </c>
      <c r="BA253" s="36" t="s">
        <v>80</v>
      </c>
      <c r="BB253" s="36" t="s">
        <v>71</v>
      </c>
      <c r="BC253" s="36" t="s">
        <v>69</v>
      </c>
      <c r="BD253" s="36" t="s">
        <v>69</v>
      </c>
      <c r="BE253" s="36" t="s">
        <v>69</v>
      </c>
      <c r="BF253" s="36" t="s">
        <v>105</v>
      </c>
      <c r="BG253" s="36" t="s">
        <v>69</v>
      </c>
      <c r="BH253" s="36" t="s">
        <v>69</v>
      </c>
      <c r="BI253" s="36" t="s">
        <v>69</v>
      </c>
      <c r="BJ253" s="36" t="s">
        <v>71</v>
      </c>
      <c r="BK253" s="36" t="s">
        <v>69</v>
      </c>
      <c r="BL253" s="36" t="s">
        <v>69</v>
      </c>
      <c r="BM253" s="36" t="s">
        <v>80</v>
      </c>
      <c r="BN253" s="36" t="s">
        <v>1218</v>
      </c>
    </row>
    <row r="254" spans="1:66" s="38" customFormat="1" ht="12.5" x14ac:dyDescent="0.25">
      <c r="A254" s="35">
        <v>43615.656092511577</v>
      </c>
      <c r="B254" s="36" t="s">
        <v>1219</v>
      </c>
      <c r="C254" s="36" t="s">
        <v>164</v>
      </c>
      <c r="D254" s="36" t="s">
        <v>1220</v>
      </c>
      <c r="E254" s="36">
        <v>200100583</v>
      </c>
      <c r="F254" s="36" t="s">
        <v>1221</v>
      </c>
      <c r="G254" s="37" t="s">
        <v>1222</v>
      </c>
      <c r="H254" s="36" t="s">
        <v>167</v>
      </c>
      <c r="AV254" s="36" t="s">
        <v>69</v>
      </c>
      <c r="AW254" s="36" t="s">
        <v>69</v>
      </c>
      <c r="AX254" s="36" t="s">
        <v>69</v>
      </c>
      <c r="AY254" s="36" t="s">
        <v>69</v>
      </c>
      <c r="AZ254" s="36" t="s">
        <v>69</v>
      </c>
      <c r="BA254" s="36" t="s">
        <v>69</v>
      </c>
      <c r="BB254" s="36" t="s">
        <v>69</v>
      </c>
      <c r="BC254" s="36" t="s">
        <v>69</v>
      </c>
      <c r="BD254" s="36" t="s">
        <v>69</v>
      </c>
      <c r="BE254" s="36" t="s">
        <v>69</v>
      </c>
      <c r="BF254" s="36" t="s">
        <v>71</v>
      </c>
      <c r="BG254" s="36" t="s">
        <v>69</v>
      </c>
      <c r="BH254" s="36" t="s">
        <v>69</v>
      </c>
      <c r="BI254" s="36" t="s">
        <v>69</v>
      </c>
      <c r="BJ254" s="36" t="s">
        <v>105</v>
      </c>
      <c r="BK254" s="36" t="s">
        <v>69</v>
      </c>
      <c r="BL254" s="36" t="s">
        <v>69</v>
      </c>
      <c r="BM254" s="36" t="s">
        <v>69</v>
      </c>
      <c r="BN254" s="36" t="s">
        <v>1223</v>
      </c>
    </row>
    <row r="255" spans="1:66" s="38" customFormat="1" ht="12.5" x14ac:dyDescent="0.25">
      <c r="A255" s="35">
        <v>43616.356975115741</v>
      </c>
      <c r="B255" s="36" t="s">
        <v>1224</v>
      </c>
      <c r="C255" s="36" t="s">
        <v>164</v>
      </c>
      <c r="D255" s="36" t="s">
        <v>1225</v>
      </c>
      <c r="E255" s="36">
        <v>200100587</v>
      </c>
      <c r="F255" s="36" t="s">
        <v>1226</v>
      </c>
      <c r="G255" s="37" t="s">
        <v>1227</v>
      </c>
      <c r="H255" s="36" t="s">
        <v>167</v>
      </c>
      <c r="O255" s="36" t="s">
        <v>71</v>
      </c>
      <c r="Q255" s="36" t="s">
        <v>71</v>
      </c>
      <c r="R255" s="36" t="s">
        <v>80</v>
      </c>
      <c r="T255" s="36" t="s">
        <v>71</v>
      </c>
      <c r="BN255" s="36" t="s">
        <v>1228</v>
      </c>
    </row>
    <row r="256" spans="1:66" s="38" customFormat="1" ht="12.5" x14ac:dyDescent="0.25">
      <c r="A256" s="35">
        <v>43618.366761412035</v>
      </c>
      <c r="B256" s="36" t="s">
        <v>1229</v>
      </c>
      <c r="C256" s="36" t="s">
        <v>164</v>
      </c>
      <c r="D256" s="36" t="s">
        <v>1230</v>
      </c>
      <c r="E256" s="36">
        <v>100588</v>
      </c>
      <c r="F256" s="36" t="s">
        <v>1231</v>
      </c>
      <c r="G256" s="37" t="s">
        <v>1232</v>
      </c>
      <c r="H256" s="36" t="s">
        <v>167</v>
      </c>
      <c r="I256" s="36" t="s">
        <v>104</v>
      </c>
      <c r="M256" s="36" t="s">
        <v>104</v>
      </c>
      <c r="N256" s="36" t="s">
        <v>104</v>
      </c>
      <c r="O256" s="36" t="s">
        <v>105</v>
      </c>
      <c r="P256" s="36" t="s">
        <v>104</v>
      </c>
      <c r="Q256" s="36" t="s">
        <v>104</v>
      </c>
      <c r="R256" s="36" t="s">
        <v>104</v>
      </c>
      <c r="S256" s="36" t="s">
        <v>105</v>
      </c>
      <c r="T256" s="36" t="s">
        <v>104</v>
      </c>
    </row>
    <row r="257" spans="1:66" s="38" customFormat="1" ht="12.5" x14ac:dyDescent="0.25">
      <c r="A257" s="35">
        <v>43616.431160856482</v>
      </c>
      <c r="B257" s="36" t="s">
        <v>1233</v>
      </c>
      <c r="C257" s="36" t="s">
        <v>164</v>
      </c>
      <c r="D257" s="36" t="s">
        <v>1234</v>
      </c>
      <c r="E257" s="36">
        <v>200100617</v>
      </c>
      <c r="F257" s="36" t="s">
        <v>1235</v>
      </c>
      <c r="G257" s="36">
        <v>825428226</v>
      </c>
      <c r="H257" s="36" t="s">
        <v>167</v>
      </c>
      <c r="I257" s="36" t="s">
        <v>71</v>
      </c>
      <c r="J257" s="36" t="s">
        <v>80</v>
      </c>
      <c r="K257" s="36" t="s">
        <v>80</v>
      </c>
      <c r="L257" s="36" t="s">
        <v>80</v>
      </c>
      <c r="M257" s="36" t="s">
        <v>71</v>
      </c>
      <c r="N257" s="36" t="s">
        <v>71</v>
      </c>
      <c r="O257" s="36" t="s">
        <v>69</v>
      </c>
      <c r="P257" s="36" t="s">
        <v>71</v>
      </c>
      <c r="Q257" s="36" t="s">
        <v>71</v>
      </c>
      <c r="R257" s="36" t="s">
        <v>71</v>
      </c>
      <c r="S257" s="36" t="s">
        <v>105</v>
      </c>
      <c r="U257" s="36" t="s">
        <v>69</v>
      </c>
      <c r="V257" s="36" t="s">
        <v>71</v>
      </c>
      <c r="W257" s="36" t="s">
        <v>69</v>
      </c>
      <c r="X257" s="36" t="s">
        <v>69</v>
      </c>
      <c r="Y257" s="36" t="s">
        <v>69</v>
      </c>
      <c r="Z257" s="36" t="s">
        <v>69</v>
      </c>
      <c r="AA257" s="36" t="s">
        <v>80</v>
      </c>
      <c r="AB257" s="36" t="s">
        <v>71</v>
      </c>
      <c r="AC257" s="36" t="s">
        <v>71</v>
      </c>
      <c r="AD257" s="36" t="s">
        <v>69</v>
      </c>
      <c r="AE257" s="36" t="s">
        <v>69</v>
      </c>
      <c r="AF257" s="36" t="s">
        <v>69</v>
      </c>
      <c r="AG257" s="36" t="s">
        <v>71</v>
      </c>
      <c r="AH257" s="36" t="s">
        <v>71</v>
      </c>
      <c r="AI257" s="36" t="s">
        <v>71</v>
      </c>
      <c r="AJ257" s="36" t="s">
        <v>71</v>
      </c>
      <c r="AK257" s="36" t="s">
        <v>69</v>
      </c>
      <c r="AL257" s="36" t="s">
        <v>69</v>
      </c>
      <c r="AM257" s="36" t="s">
        <v>71</v>
      </c>
      <c r="AN257" s="36" t="s">
        <v>71</v>
      </c>
      <c r="AO257" s="36" t="s">
        <v>71</v>
      </c>
      <c r="AP257" s="36" t="s">
        <v>69</v>
      </c>
      <c r="AQ257" s="36" t="s">
        <v>71</v>
      </c>
      <c r="AR257" s="36" t="s">
        <v>69</v>
      </c>
      <c r="AS257" s="36" t="s">
        <v>71</v>
      </c>
      <c r="AT257" s="36" t="s">
        <v>69</v>
      </c>
      <c r="AU257" s="36" t="s">
        <v>69</v>
      </c>
    </row>
    <row r="258" spans="1:66" s="38" customFormat="1" ht="12.5" x14ac:dyDescent="0.25">
      <c r="A258" s="35">
        <v>43615.355557534727</v>
      </c>
      <c r="B258" s="36" t="s">
        <v>1236</v>
      </c>
      <c r="C258" s="36" t="s">
        <v>164</v>
      </c>
      <c r="D258" s="36" t="s">
        <v>1237</v>
      </c>
      <c r="E258" s="36">
        <v>200100620</v>
      </c>
      <c r="F258" s="36" t="s">
        <v>1238</v>
      </c>
      <c r="G258" s="37" t="s">
        <v>1239</v>
      </c>
      <c r="H258" s="36" t="s">
        <v>167</v>
      </c>
      <c r="I258" s="36" t="s">
        <v>69</v>
      </c>
      <c r="J258" s="36" t="s">
        <v>69</v>
      </c>
      <c r="K258" s="36" t="s">
        <v>69</v>
      </c>
      <c r="L258" s="36" t="s">
        <v>69</v>
      </c>
      <c r="M258" s="36" t="s">
        <v>69</v>
      </c>
      <c r="N258" s="36" t="s">
        <v>69</v>
      </c>
      <c r="O258" s="36" t="s">
        <v>69</v>
      </c>
      <c r="P258" s="36" t="s">
        <v>69</v>
      </c>
      <c r="Q258" s="36" t="s">
        <v>69</v>
      </c>
      <c r="R258" s="36" t="s">
        <v>69</v>
      </c>
      <c r="S258" s="36" t="s">
        <v>69</v>
      </c>
      <c r="T258" s="36" t="s">
        <v>69</v>
      </c>
      <c r="U258" s="36" t="s">
        <v>69</v>
      </c>
      <c r="V258" s="36" t="s">
        <v>69</v>
      </c>
      <c r="W258" s="36" t="s">
        <v>69</v>
      </c>
      <c r="X258" s="36" t="s">
        <v>69</v>
      </c>
      <c r="Y258" s="36" t="s">
        <v>69</v>
      </c>
      <c r="Z258" s="36" t="s">
        <v>69</v>
      </c>
      <c r="AA258" s="36" t="s">
        <v>69</v>
      </c>
      <c r="AB258" s="36" t="s">
        <v>69</v>
      </c>
      <c r="AC258" s="36" t="s">
        <v>69</v>
      </c>
      <c r="AD258" s="36" t="s">
        <v>69</v>
      </c>
      <c r="AE258" s="36" t="s">
        <v>69</v>
      </c>
      <c r="AF258" s="36" t="s">
        <v>69</v>
      </c>
      <c r="AG258" s="36" t="s">
        <v>69</v>
      </c>
      <c r="AH258" s="36" t="s">
        <v>69</v>
      </c>
      <c r="AI258" s="36" t="s">
        <v>69</v>
      </c>
      <c r="AJ258" s="36" t="s">
        <v>69</v>
      </c>
      <c r="AK258" s="36" t="s">
        <v>69</v>
      </c>
      <c r="AL258" s="36" t="s">
        <v>69</v>
      </c>
      <c r="AM258" s="36" t="s">
        <v>69</v>
      </c>
      <c r="AN258" s="36" t="s">
        <v>69</v>
      </c>
      <c r="AO258" s="36" t="s">
        <v>80</v>
      </c>
      <c r="AP258" s="36" t="s">
        <v>69</v>
      </c>
      <c r="AQ258" s="36" t="s">
        <v>69</v>
      </c>
      <c r="AR258" s="36" t="s">
        <v>69</v>
      </c>
      <c r="AS258" s="36" t="s">
        <v>69</v>
      </c>
      <c r="AT258" s="36" t="s">
        <v>69</v>
      </c>
      <c r="AU258" s="36" t="s">
        <v>71</v>
      </c>
    </row>
    <row r="259" spans="1:66" s="38" customFormat="1" ht="12.5" x14ac:dyDescent="0.25">
      <c r="A259" s="35">
        <v>43616.412092650462</v>
      </c>
      <c r="B259" s="36" t="s">
        <v>1240</v>
      </c>
      <c r="C259" s="36" t="s">
        <v>164</v>
      </c>
      <c r="D259" s="36" t="s">
        <v>1241</v>
      </c>
      <c r="E259" s="36">
        <v>200100621</v>
      </c>
      <c r="F259" s="36" t="s">
        <v>1242</v>
      </c>
      <c r="G259" s="36" t="s">
        <v>1243</v>
      </c>
      <c r="H259" s="36" t="s">
        <v>167</v>
      </c>
      <c r="AV259" s="36" t="s">
        <v>69</v>
      </c>
      <c r="AW259" s="36" t="s">
        <v>71</v>
      </c>
      <c r="AX259" s="36" t="s">
        <v>69</v>
      </c>
      <c r="AY259" s="36" t="s">
        <v>69</v>
      </c>
      <c r="AZ259" s="36" t="s">
        <v>69</v>
      </c>
      <c r="BA259" s="36" t="s">
        <v>69</v>
      </c>
      <c r="BB259" s="36" t="s">
        <v>69</v>
      </c>
      <c r="BC259" s="36" t="s">
        <v>69</v>
      </c>
      <c r="BD259" s="36" t="s">
        <v>69</v>
      </c>
      <c r="BE259" s="36" t="s">
        <v>69</v>
      </c>
      <c r="BF259" s="36" t="s">
        <v>69</v>
      </c>
      <c r="BG259" s="36" t="s">
        <v>69</v>
      </c>
      <c r="BH259" s="36" t="s">
        <v>69</v>
      </c>
      <c r="BI259" s="36" t="s">
        <v>69</v>
      </c>
      <c r="BJ259" s="36" t="s">
        <v>69</v>
      </c>
      <c r="BL259" s="36" t="s">
        <v>69</v>
      </c>
      <c r="BM259" s="36" t="s">
        <v>69</v>
      </c>
    </row>
    <row r="260" spans="1:66" s="38" customFormat="1" ht="12.5" x14ac:dyDescent="0.25">
      <c r="A260" s="35">
        <v>43615.483755706024</v>
      </c>
      <c r="B260" s="36" t="s">
        <v>1244</v>
      </c>
      <c r="C260" s="36" t="s">
        <v>164</v>
      </c>
      <c r="D260" s="36" t="s">
        <v>1246</v>
      </c>
      <c r="E260" s="36">
        <v>200100622</v>
      </c>
      <c r="F260" s="36" t="s">
        <v>1247</v>
      </c>
      <c r="G260" s="37" t="s">
        <v>1245</v>
      </c>
      <c r="H260" s="36" t="s">
        <v>167</v>
      </c>
      <c r="I260" s="36" t="s">
        <v>69</v>
      </c>
      <c r="J260" s="36" t="s">
        <v>69</v>
      </c>
      <c r="K260" s="36" t="s">
        <v>69</v>
      </c>
      <c r="L260" s="36" t="s">
        <v>69</v>
      </c>
      <c r="M260" s="36" t="s">
        <v>69</v>
      </c>
      <c r="N260" s="36" t="s">
        <v>71</v>
      </c>
      <c r="O260" s="36" t="s">
        <v>71</v>
      </c>
      <c r="P260" s="36" t="s">
        <v>69</v>
      </c>
      <c r="Q260" s="36" t="s">
        <v>69</v>
      </c>
      <c r="R260" s="36" t="s">
        <v>69</v>
      </c>
      <c r="S260" s="36" t="s">
        <v>69</v>
      </c>
      <c r="T260" s="36" t="s">
        <v>69</v>
      </c>
      <c r="U260" s="36" t="s">
        <v>69</v>
      </c>
      <c r="V260" s="36" t="s">
        <v>69</v>
      </c>
      <c r="W260" s="36" t="s">
        <v>69</v>
      </c>
      <c r="X260" s="36" t="s">
        <v>69</v>
      </c>
      <c r="Y260" s="36" t="s">
        <v>69</v>
      </c>
      <c r="Z260" s="36" t="s">
        <v>69</v>
      </c>
      <c r="AA260" s="36" t="s">
        <v>69</v>
      </c>
      <c r="AB260" s="36" t="s">
        <v>69</v>
      </c>
      <c r="AC260" s="36" t="s">
        <v>69</v>
      </c>
      <c r="AD260" s="36" t="s">
        <v>71</v>
      </c>
      <c r="AE260" s="36" t="s">
        <v>69</v>
      </c>
      <c r="AF260" s="36" t="s">
        <v>69</v>
      </c>
      <c r="AG260" s="36" t="s">
        <v>69</v>
      </c>
      <c r="AH260" s="36" t="s">
        <v>105</v>
      </c>
      <c r="AI260" s="36" t="s">
        <v>69</v>
      </c>
      <c r="AJ260" s="36" t="s">
        <v>105</v>
      </c>
      <c r="AK260" s="36" t="s">
        <v>80</v>
      </c>
      <c r="AL260" s="36" t="s">
        <v>80</v>
      </c>
      <c r="AM260" s="36" t="s">
        <v>71</v>
      </c>
      <c r="AN260" s="36" t="s">
        <v>71</v>
      </c>
      <c r="AO260" s="36" t="s">
        <v>69</v>
      </c>
      <c r="AP260" s="36" t="s">
        <v>69</v>
      </c>
      <c r="AQ260" s="36" t="s">
        <v>69</v>
      </c>
      <c r="AR260" s="36" t="s">
        <v>71</v>
      </c>
      <c r="AS260" s="36" t="s">
        <v>80</v>
      </c>
      <c r="AT260" s="36" t="s">
        <v>69</v>
      </c>
      <c r="AU260" s="36" t="s">
        <v>71</v>
      </c>
    </row>
    <row r="261" spans="1:66" s="38" customFormat="1" ht="12.5" x14ac:dyDescent="0.25">
      <c r="A261" s="35">
        <v>43614.424507152777</v>
      </c>
      <c r="B261" s="36" t="s">
        <v>1248</v>
      </c>
      <c r="C261" s="36" t="s">
        <v>164</v>
      </c>
      <c r="D261" s="36" t="s">
        <v>1249</v>
      </c>
      <c r="E261" s="36">
        <v>200100632</v>
      </c>
      <c r="F261" s="36" t="s">
        <v>1250</v>
      </c>
      <c r="G261" s="37" t="s">
        <v>1251</v>
      </c>
      <c r="H261" s="36" t="s">
        <v>167</v>
      </c>
      <c r="I261" s="36" t="s">
        <v>69</v>
      </c>
      <c r="J261" s="36" t="s">
        <v>69</v>
      </c>
      <c r="K261" s="36" t="s">
        <v>69</v>
      </c>
      <c r="L261" s="36" t="s">
        <v>69</v>
      </c>
      <c r="M261" s="36" t="s">
        <v>69</v>
      </c>
      <c r="N261" s="36" t="s">
        <v>69</v>
      </c>
      <c r="O261" s="36" t="s">
        <v>69</v>
      </c>
      <c r="P261" s="36" t="s">
        <v>69</v>
      </c>
      <c r="Q261" s="36" t="s">
        <v>69</v>
      </c>
      <c r="R261" s="36" t="s">
        <v>69</v>
      </c>
      <c r="S261" s="36" t="s">
        <v>69</v>
      </c>
      <c r="T261" s="36" t="s">
        <v>69</v>
      </c>
      <c r="U261" s="36" t="s">
        <v>69</v>
      </c>
      <c r="V261" s="36" t="s">
        <v>69</v>
      </c>
      <c r="W261" s="36" t="s">
        <v>69</v>
      </c>
      <c r="X261" s="36" t="s">
        <v>69</v>
      </c>
      <c r="Y261" s="36" t="s">
        <v>69</v>
      </c>
      <c r="Z261" s="36" t="s">
        <v>69</v>
      </c>
      <c r="AA261" s="36" t="s">
        <v>69</v>
      </c>
      <c r="AB261" s="36" t="s">
        <v>69</v>
      </c>
      <c r="AC261" s="36" t="s">
        <v>69</v>
      </c>
      <c r="AD261" s="36" t="s">
        <v>69</v>
      </c>
      <c r="AE261" s="36" t="s">
        <v>69</v>
      </c>
      <c r="AF261" s="36" t="s">
        <v>69</v>
      </c>
      <c r="AG261" s="36" t="s">
        <v>69</v>
      </c>
      <c r="AH261" s="36" t="s">
        <v>69</v>
      </c>
      <c r="AI261" s="36" t="s">
        <v>69</v>
      </c>
      <c r="AJ261" s="36" t="s">
        <v>69</v>
      </c>
      <c r="AK261" s="36" t="s">
        <v>69</v>
      </c>
      <c r="AL261" s="36" t="s">
        <v>69</v>
      </c>
      <c r="AM261" s="36" t="s">
        <v>69</v>
      </c>
      <c r="AN261" s="36" t="s">
        <v>69</v>
      </c>
      <c r="AO261" s="36" t="s">
        <v>69</v>
      </c>
      <c r="AP261" s="36" t="s">
        <v>69</v>
      </c>
      <c r="AQ261" s="36" t="s">
        <v>69</v>
      </c>
      <c r="AR261" s="36" t="s">
        <v>69</v>
      </c>
      <c r="AS261" s="36" t="s">
        <v>69</v>
      </c>
      <c r="AT261" s="36" t="s">
        <v>69</v>
      </c>
      <c r="AU261" s="36" t="s">
        <v>69</v>
      </c>
      <c r="AV261" s="36" t="s">
        <v>69</v>
      </c>
      <c r="AW261" s="36" t="s">
        <v>69</v>
      </c>
      <c r="AX261" s="36" t="s">
        <v>69</v>
      </c>
      <c r="AY261" s="36" t="s">
        <v>69</v>
      </c>
      <c r="AZ261" s="36" t="s">
        <v>69</v>
      </c>
      <c r="BA261" s="36" t="s">
        <v>69</v>
      </c>
      <c r="BB261" s="36" t="s">
        <v>69</v>
      </c>
      <c r="BC261" s="36" t="s">
        <v>69</v>
      </c>
      <c r="BD261" s="36" t="s">
        <v>69</v>
      </c>
      <c r="BE261" s="36" t="s">
        <v>69</v>
      </c>
      <c r="BF261" s="36" t="s">
        <v>69</v>
      </c>
      <c r="BG261" s="36" t="s">
        <v>69</v>
      </c>
      <c r="BH261" s="36" t="s">
        <v>69</v>
      </c>
      <c r="BI261" s="36" t="s">
        <v>69</v>
      </c>
      <c r="BJ261" s="36" t="s">
        <v>69</v>
      </c>
      <c r="BK261" s="36" t="s">
        <v>69</v>
      </c>
      <c r="BL261" s="36" t="s">
        <v>69</v>
      </c>
      <c r="BM261" s="36" t="s">
        <v>69</v>
      </c>
    </row>
    <row r="262" spans="1:66" s="38" customFormat="1" ht="12.5" x14ac:dyDescent="0.25">
      <c r="A262" s="35">
        <v>43612.580654849538</v>
      </c>
      <c r="B262" s="36" t="s">
        <v>1252</v>
      </c>
      <c r="C262" s="36" t="s">
        <v>164</v>
      </c>
      <c r="D262" s="36" t="s">
        <v>1253</v>
      </c>
      <c r="E262" s="36">
        <v>200100669</v>
      </c>
      <c r="F262" s="36" t="s">
        <v>1254</v>
      </c>
      <c r="G262" s="37" t="s">
        <v>1255</v>
      </c>
      <c r="H262" s="36" t="s">
        <v>167</v>
      </c>
      <c r="I262" s="36" t="s">
        <v>69</v>
      </c>
      <c r="J262" s="36" t="s">
        <v>69</v>
      </c>
      <c r="K262" s="36" t="s">
        <v>69</v>
      </c>
      <c r="L262" s="36" t="s">
        <v>69</v>
      </c>
      <c r="M262" s="36" t="s">
        <v>69</v>
      </c>
      <c r="N262" s="36" t="s">
        <v>69</v>
      </c>
      <c r="O262" s="36" t="s">
        <v>69</v>
      </c>
      <c r="P262" s="36" t="s">
        <v>69</v>
      </c>
      <c r="Q262" s="36" t="s">
        <v>69</v>
      </c>
      <c r="R262" s="36" t="s">
        <v>69</v>
      </c>
      <c r="S262" s="36" t="s">
        <v>69</v>
      </c>
      <c r="T262" s="36" t="s">
        <v>69</v>
      </c>
      <c r="U262" s="36" t="s">
        <v>69</v>
      </c>
      <c r="V262" s="36" t="s">
        <v>69</v>
      </c>
      <c r="W262" s="36" t="s">
        <v>69</v>
      </c>
      <c r="X262" s="36" t="s">
        <v>69</v>
      </c>
      <c r="Y262" s="36" t="s">
        <v>69</v>
      </c>
      <c r="Z262" s="36" t="s">
        <v>69</v>
      </c>
      <c r="AA262" s="36" t="s">
        <v>69</v>
      </c>
      <c r="AB262" s="36" t="s">
        <v>69</v>
      </c>
      <c r="AC262" s="36" t="s">
        <v>69</v>
      </c>
      <c r="AD262" s="36" t="s">
        <v>69</v>
      </c>
      <c r="AE262" s="36" t="s">
        <v>69</v>
      </c>
      <c r="AF262" s="36" t="s">
        <v>69</v>
      </c>
      <c r="AG262" s="36" t="s">
        <v>69</v>
      </c>
      <c r="AH262" s="36" t="s">
        <v>69</v>
      </c>
      <c r="AI262" s="36" t="s">
        <v>69</v>
      </c>
      <c r="AJ262" s="36" t="s">
        <v>69</v>
      </c>
      <c r="AK262" s="36" t="s">
        <v>69</v>
      </c>
      <c r="AL262" s="36" t="s">
        <v>69</v>
      </c>
      <c r="AM262" s="36" t="s">
        <v>69</v>
      </c>
      <c r="AN262" s="36" t="s">
        <v>69</v>
      </c>
      <c r="AO262" s="36" t="s">
        <v>69</v>
      </c>
      <c r="AP262" s="36" t="s">
        <v>69</v>
      </c>
      <c r="AQ262" s="36" t="s">
        <v>69</v>
      </c>
      <c r="AR262" s="36" t="s">
        <v>69</v>
      </c>
      <c r="AS262" s="36" t="s">
        <v>69</v>
      </c>
      <c r="AT262" s="36" t="s">
        <v>69</v>
      </c>
      <c r="AU262" s="36" t="s">
        <v>69</v>
      </c>
    </row>
    <row r="263" spans="1:66" s="38" customFormat="1" ht="12.5" x14ac:dyDescent="0.25">
      <c r="A263" s="35">
        <v>43612.546481122685</v>
      </c>
      <c r="B263" s="36" t="s">
        <v>1256</v>
      </c>
      <c r="C263" s="36" t="s">
        <v>164</v>
      </c>
      <c r="D263" s="36" t="s">
        <v>1257</v>
      </c>
      <c r="E263" s="36">
        <v>200100674</v>
      </c>
      <c r="F263" s="36" t="s">
        <v>1258</v>
      </c>
      <c r="G263" s="37" t="s">
        <v>1259</v>
      </c>
      <c r="H263" s="36" t="s">
        <v>167</v>
      </c>
      <c r="AV263" s="36" t="s">
        <v>80</v>
      </c>
      <c r="AW263" s="36" t="s">
        <v>80</v>
      </c>
      <c r="AX263" s="36" t="s">
        <v>71</v>
      </c>
      <c r="AY263" s="36" t="s">
        <v>80</v>
      </c>
      <c r="AZ263" s="36" t="s">
        <v>69</v>
      </c>
      <c r="BA263" s="36" t="s">
        <v>71</v>
      </c>
      <c r="BB263" s="36" t="s">
        <v>69</v>
      </c>
      <c r="BC263" s="36" t="s">
        <v>71</v>
      </c>
      <c r="BD263" s="36" t="s">
        <v>71</v>
      </c>
      <c r="BE263" s="36" t="s">
        <v>69</v>
      </c>
      <c r="BF263" s="36" t="s">
        <v>80</v>
      </c>
      <c r="BG263" s="36" t="s">
        <v>71</v>
      </c>
      <c r="BH263" s="36" t="s">
        <v>80</v>
      </c>
      <c r="BI263" s="36" t="s">
        <v>69</v>
      </c>
      <c r="BJ263" s="36" t="s">
        <v>71</v>
      </c>
      <c r="BK263" s="36" t="s">
        <v>71</v>
      </c>
      <c r="BL263" s="36" t="s">
        <v>71</v>
      </c>
      <c r="BM263" s="36" t="s">
        <v>71</v>
      </c>
    </row>
    <row r="264" spans="1:66" s="38" customFormat="1" ht="12.5" x14ac:dyDescent="0.25">
      <c r="A264" s="35">
        <v>43613.430592731485</v>
      </c>
      <c r="B264" s="36" t="s">
        <v>1260</v>
      </c>
      <c r="C264" s="36" t="s">
        <v>164</v>
      </c>
      <c r="D264" s="36" t="s">
        <v>1261</v>
      </c>
      <c r="E264" s="36">
        <v>200100692</v>
      </c>
      <c r="F264" s="36" t="s">
        <v>1262</v>
      </c>
      <c r="G264" s="37" t="s">
        <v>1263</v>
      </c>
      <c r="H264" s="36" t="s">
        <v>167</v>
      </c>
      <c r="I264" s="36" t="s">
        <v>69</v>
      </c>
      <c r="J264" s="36" t="s">
        <v>69</v>
      </c>
      <c r="K264" s="36" t="s">
        <v>69</v>
      </c>
      <c r="L264" s="36" t="s">
        <v>69</v>
      </c>
      <c r="M264" s="36" t="s">
        <v>69</v>
      </c>
      <c r="N264" s="36" t="s">
        <v>69</v>
      </c>
      <c r="O264" s="36" t="s">
        <v>69</v>
      </c>
      <c r="P264" s="36" t="s">
        <v>69</v>
      </c>
      <c r="Q264" s="36" t="s">
        <v>69</v>
      </c>
      <c r="R264" s="36" t="s">
        <v>69</v>
      </c>
      <c r="S264" s="36" t="s">
        <v>69</v>
      </c>
      <c r="T264" s="36" t="s">
        <v>69</v>
      </c>
      <c r="U264" s="36" t="s">
        <v>69</v>
      </c>
      <c r="V264" s="36" t="s">
        <v>69</v>
      </c>
      <c r="W264" s="36" t="s">
        <v>69</v>
      </c>
      <c r="X264" s="36" t="s">
        <v>69</v>
      </c>
      <c r="Y264" s="36" t="s">
        <v>69</v>
      </c>
      <c r="Z264" s="36" t="s">
        <v>69</v>
      </c>
      <c r="AA264" s="36" t="s">
        <v>69</v>
      </c>
      <c r="AB264" s="36" t="s">
        <v>69</v>
      </c>
      <c r="AC264" s="36" t="s">
        <v>69</v>
      </c>
      <c r="AD264" s="36" t="s">
        <v>69</v>
      </c>
      <c r="AE264" s="36" t="s">
        <v>69</v>
      </c>
      <c r="AF264" s="36" t="s">
        <v>69</v>
      </c>
      <c r="AG264" s="36" t="s">
        <v>69</v>
      </c>
      <c r="AH264" s="36" t="s">
        <v>69</v>
      </c>
      <c r="AI264" s="36" t="s">
        <v>69</v>
      </c>
      <c r="AJ264" s="36" t="s">
        <v>69</v>
      </c>
      <c r="AK264" s="36" t="s">
        <v>69</v>
      </c>
      <c r="AL264" s="36" t="s">
        <v>69</v>
      </c>
      <c r="AM264" s="36" t="s">
        <v>69</v>
      </c>
      <c r="AN264" s="36" t="s">
        <v>69</v>
      </c>
      <c r="AO264" s="36" t="s">
        <v>69</v>
      </c>
      <c r="AP264" s="36" t="s">
        <v>69</v>
      </c>
      <c r="AQ264" s="36" t="s">
        <v>69</v>
      </c>
      <c r="AR264" s="36" t="s">
        <v>69</v>
      </c>
      <c r="AS264" s="36" t="s">
        <v>69</v>
      </c>
      <c r="AT264" s="36" t="s">
        <v>69</v>
      </c>
      <c r="AU264" s="36" t="s">
        <v>69</v>
      </c>
    </row>
    <row r="265" spans="1:66" s="38" customFormat="1" ht="12.5" x14ac:dyDescent="0.25">
      <c r="A265" s="35">
        <v>43619.495560613424</v>
      </c>
      <c r="B265" s="36" t="s">
        <v>1264</v>
      </c>
      <c r="C265" s="36" t="s">
        <v>164</v>
      </c>
      <c r="D265" s="36" t="s">
        <v>1265</v>
      </c>
      <c r="E265" s="36">
        <v>200100722</v>
      </c>
      <c r="F265" s="36" t="s">
        <v>1266</v>
      </c>
      <c r="G265" s="37" t="s">
        <v>1267</v>
      </c>
      <c r="H265" s="36" t="s">
        <v>167</v>
      </c>
      <c r="AV265" s="36" t="s">
        <v>69</v>
      </c>
      <c r="AW265" s="36" t="s">
        <v>69</v>
      </c>
      <c r="AX265" s="36" t="s">
        <v>69</v>
      </c>
      <c r="AY265" s="36" t="s">
        <v>69</v>
      </c>
      <c r="AZ265" s="36" t="s">
        <v>69</v>
      </c>
      <c r="BA265" s="36" t="s">
        <v>69</v>
      </c>
      <c r="BB265" s="36" t="s">
        <v>69</v>
      </c>
      <c r="BC265" s="36" t="s">
        <v>69</v>
      </c>
      <c r="BD265" s="36" t="s">
        <v>69</v>
      </c>
      <c r="BE265" s="36" t="s">
        <v>69</v>
      </c>
      <c r="BF265" s="36" t="s">
        <v>69</v>
      </c>
      <c r="BG265" s="36" t="s">
        <v>69</v>
      </c>
      <c r="BH265" s="36" t="s">
        <v>69</v>
      </c>
      <c r="BI265" s="36" t="s">
        <v>69</v>
      </c>
      <c r="BJ265" s="36" t="s">
        <v>69</v>
      </c>
      <c r="BK265" s="36" t="s">
        <v>69</v>
      </c>
      <c r="BL265" s="36" t="s">
        <v>69</v>
      </c>
      <c r="BM265" s="36" t="s">
        <v>69</v>
      </c>
    </row>
    <row r="266" spans="1:66" s="38" customFormat="1" ht="12.5" x14ac:dyDescent="0.25">
      <c r="A266" s="35">
        <v>43617.347188287036</v>
      </c>
      <c r="B266" s="36" t="s">
        <v>1268</v>
      </c>
      <c r="C266" s="36" t="s">
        <v>164</v>
      </c>
      <c r="D266" s="36" t="s">
        <v>1269</v>
      </c>
      <c r="E266" s="36">
        <v>200100739</v>
      </c>
      <c r="F266" s="36" t="s">
        <v>1270</v>
      </c>
      <c r="G266" s="36">
        <v>829210214</v>
      </c>
      <c r="H266" s="36" t="s">
        <v>167</v>
      </c>
      <c r="I266" s="36" t="s">
        <v>69</v>
      </c>
      <c r="J266" s="36" t="s">
        <v>69</v>
      </c>
      <c r="K266" s="36" t="s">
        <v>69</v>
      </c>
      <c r="L266" s="36" t="s">
        <v>69</v>
      </c>
      <c r="M266" s="36" t="s">
        <v>69</v>
      </c>
      <c r="N266" s="36" t="s">
        <v>69</v>
      </c>
      <c r="O266" s="36" t="s">
        <v>69</v>
      </c>
      <c r="P266" s="36" t="s">
        <v>69</v>
      </c>
      <c r="Q266" s="36" t="s">
        <v>69</v>
      </c>
      <c r="R266" s="36" t="s">
        <v>69</v>
      </c>
      <c r="S266" s="36" t="s">
        <v>69</v>
      </c>
      <c r="T266" s="36" t="s">
        <v>69</v>
      </c>
      <c r="U266" s="36" t="s">
        <v>69</v>
      </c>
      <c r="V266" s="36" t="s">
        <v>69</v>
      </c>
      <c r="W266" s="36" t="s">
        <v>69</v>
      </c>
      <c r="X266" s="36" t="s">
        <v>69</v>
      </c>
      <c r="Y266" s="36" t="s">
        <v>69</v>
      </c>
      <c r="Z266" s="36" t="s">
        <v>69</v>
      </c>
      <c r="AA266" s="36" t="s">
        <v>69</v>
      </c>
      <c r="AB266" s="36" t="s">
        <v>69</v>
      </c>
      <c r="AC266" s="36" t="s">
        <v>69</v>
      </c>
      <c r="AD266" s="36" t="s">
        <v>69</v>
      </c>
      <c r="AE266" s="36" t="s">
        <v>69</v>
      </c>
      <c r="AF266" s="36" t="s">
        <v>69</v>
      </c>
      <c r="AG266" s="36" t="s">
        <v>69</v>
      </c>
      <c r="AH266" s="36" t="s">
        <v>69</v>
      </c>
      <c r="AI266" s="36" t="s">
        <v>69</v>
      </c>
      <c r="AJ266" s="36" t="s">
        <v>69</v>
      </c>
      <c r="AK266" s="36" t="s">
        <v>69</v>
      </c>
      <c r="AL266" s="36" t="s">
        <v>69</v>
      </c>
      <c r="AM266" s="36" t="s">
        <v>69</v>
      </c>
      <c r="AN266" s="36" t="s">
        <v>69</v>
      </c>
      <c r="AO266" s="36" t="s">
        <v>69</v>
      </c>
      <c r="AP266" s="36" t="s">
        <v>69</v>
      </c>
      <c r="AQ266" s="36" t="s">
        <v>69</v>
      </c>
      <c r="AR266" s="36" t="s">
        <v>80</v>
      </c>
      <c r="AS266" s="36" t="s">
        <v>80</v>
      </c>
      <c r="AT266" s="36" t="s">
        <v>69</v>
      </c>
      <c r="AU266" s="36" t="s">
        <v>80</v>
      </c>
      <c r="BN266" s="36" t="s">
        <v>1271</v>
      </c>
    </row>
    <row r="267" spans="1:66" s="38" customFormat="1" ht="12.5" x14ac:dyDescent="0.25">
      <c r="A267" s="35">
        <v>43616.546764780098</v>
      </c>
      <c r="B267" s="36" t="s">
        <v>1272</v>
      </c>
      <c r="C267" s="36" t="s">
        <v>164</v>
      </c>
      <c r="D267" s="36" t="s">
        <v>1273</v>
      </c>
      <c r="E267" s="36">
        <v>200100744</v>
      </c>
      <c r="F267" s="36" t="s">
        <v>1274</v>
      </c>
      <c r="G267" s="37" t="s">
        <v>1275</v>
      </c>
      <c r="H267" s="36" t="s">
        <v>167</v>
      </c>
      <c r="I267" s="36" t="s">
        <v>71</v>
      </c>
      <c r="J267" s="36" t="s">
        <v>71</v>
      </c>
      <c r="K267" s="36" t="s">
        <v>71</v>
      </c>
      <c r="L267" s="36" t="s">
        <v>71</v>
      </c>
      <c r="M267" s="36" t="s">
        <v>71</v>
      </c>
      <c r="N267" s="36" t="s">
        <v>80</v>
      </c>
      <c r="O267" s="36" t="s">
        <v>69</v>
      </c>
      <c r="P267" s="36" t="s">
        <v>69</v>
      </c>
      <c r="Q267" s="36" t="s">
        <v>69</v>
      </c>
      <c r="R267" s="36" t="s">
        <v>69</v>
      </c>
      <c r="S267" s="36" t="s">
        <v>69</v>
      </c>
      <c r="T267" s="36" t="s">
        <v>69</v>
      </c>
      <c r="U267" s="36" t="s">
        <v>69</v>
      </c>
      <c r="V267" s="36" t="s">
        <v>69</v>
      </c>
      <c r="W267" s="36" t="s">
        <v>69</v>
      </c>
      <c r="X267" s="36" t="s">
        <v>69</v>
      </c>
      <c r="Y267" s="36" t="s">
        <v>69</v>
      </c>
      <c r="Z267" s="36" t="s">
        <v>69</v>
      </c>
      <c r="AA267" s="36" t="s">
        <v>69</v>
      </c>
      <c r="AB267" s="36" t="s">
        <v>69</v>
      </c>
      <c r="AC267" s="36" t="s">
        <v>69</v>
      </c>
      <c r="AD267" s="36" t="s">
        <v>69</v>
      </c>
      <c r="AE267" s="36" t="s">
        <v>69</v>
      </c>
      <c r="AF267" s="36" t="s">
        <v>69</v>
      </c>
      <c r="AG267" s="36" t="s">
        <v>69</v>
      </c>
      <c r="AH267" s="36" t="s">
        <v>69</v>
      </c>
      <c r="AI267" s="36" t="s">
        <v>69</v>
      </c>
      <c r="AJ267" s="36" t="s">
        <v>69</v>
      </c>
      <c r="AK267" s="36" t="s">
        <v>69</v>
      </c>
      <c r="AL267" s="36" t="s">
        <v>69</v>
      </c>
      <c r="AM267" s="36" t="s">
        <v>69</v>
      </c>
      <c r="AN267" s="36" t="s">
        <v>69</v>
      </c>
      <c r="AO267" s="36" t="s">
        <v>69</v>
      </c>
      <c r="AP267" s="36" t="s">
        <v>69</v>
      </c>
      <c r="AQ267" s="36" t="s">
        <v>69</v>
      </c>
      <c r="AR267" s="36" t="s">
        <v>69</v>
      </c>
      <c r="AS267" s="36" t="s">
        <v>69</v>
      </c>
      <c r="AT267" s="36" t="s">
        <v>69</v>
      </c>
      <c r="AU267" s="36" t="s">
        <v>69</v>
      </c>
    </row>
    <row r="268" spans="1:66" s="38" customFormat="1" ht="12.5" x14ac:dyDescent="0.25">
      <c r="A268" s="35">
        <v>43613.425424618057</v>
      </c>
      <c r="B268" s="36" t="s">
        <v>1276</v>
      </c>
      <c r="C268" s="36" t="s">
        <v>164</v>
      </c>
      <c r="D268" s="36" t="s">
        <v>1277</v>
      </c>
      <c r="E268" s="36">
        <v>200100749</v>
      </c>
      <c r="F268" s="36" t="s">
        <v>1278</v>
      </c>
      <c r="G268" s="37" t="s">
        <v>1279</v>
      </c>
      <c r="H268" s="36" t="s">
        <v>167</v>
      </c>
      <c r="I268" s="36" t="s">
        <v>69</v>
      </c>
      <c r="J268" s="36" t="s">
        <v>69</v>
      </c>
      <c r="K268" s="36" t="s">
        <v>69</v>
      </c>
      <c r="L268" s="36" t="s">
        <v>69</v>
      </c>
      <c r="M268" s="36" t="s">
        <v>69</v>
      </c>
      <c r="N268" s="36" t="s">
        <v>69</v>
      </c>
      <c r="O268" s="36" t="s">
        <v>69</v>
      </c>
      <c r="P268" s="36" t="s">
        <v>69</v>
      </c>
      <c r="Q268" s="36" t="s">
        <v>69</v>
      </c>
      <c r="R268" s="36" t="s">
        <v>69</v>
      </c>
      <c r="S268" s="36" t="s">
        <v>69</v>
      </c>
      <c r="T268" s="36" t="s">
        <v>69</v>
      </c>
      <c r="U268" s="36" t="s">
        <v>69</v>
      </c>
      <c r="V268" s="36" t="s">
        <v>71</v>
      </c>
      <c r="W268" s="36" t="s">
        <v>71</v>
      </c>
      <c r="X268" s="36" t="s">
        <v>69</v>
      </c>
      <c r="Y268" s="36" t="s">
        <v>69</v>
      </c>
      <c r="Z268" s="36" t="s">
        <v>69</v>
      </c>
      <c r="AA268" s="36" t="s">
        <v>69</v>
      </c>
      <c r="AB268" s="36" t="s">
        <v>71</v>
      </c>
      <c r="AC268" s="36" t="s">
        <v>71</v>
      </c>
      <c r="AD268" s="36" t="s">
        <v>69</v>
      </c>
      <c r="AE268" s="36" t="s">
        <v>69</v>
      </c>
      <c r="AF268" s="36" t="s">
        <v>69</v>
      </c>
      <c r="AG268" s="36" t="s">
        <v>69</v>
      </c>
      <c r="AH268" s="36" t="s">
        <v>69</v>
      </c>
      <c r="AI268" s="36" t="s">
        <v>69</v>
      </c>
      <c r="AJ268" s="36" t="s">
        <v>69</v>
      </c>
      <c r="AK268" s="36" t="s">
        <v>69</v>
      </c>
      <c r="AL268" s="36" t="s">
        <v>69</v>
      </c>
      <c r="AM268" s="36" t="s">
        <v>69</v>
      </c>
      <c r="AN268" s="36" t="s">
        <v>69</v>
      </c>
      <c r="AO268" s="36" t="s">
        <v>71</v>
      </c>
      <c r="AP268" s="36" t="s">
        <v>69</v>
      </c>
      <c r="AQ268" s="36" t="s">
        <v>69</v>
      </c>
      <c r="AR268" s="36" t="s">
        <v>69</v>
      </c>
      <c r="AS268" s="36" t="s">
        <v>69</v>
      </c>
      <c r="AT268" s="36" t="s">
        <v>69</v>
      </c>
      <c r="AU268" s="36" t="s">
        <v>69</v>
      </c>
    </row>
    <row r="269" spans="1:66" s="38" customFormat="1" ht="12.5" x14ac:dyDescent="0.25">
      <c r="A269" s="35">
        <v>43615.644879618056</v>
      </c>
      <c r="B269" s="36" t="s">
        <v>1280</v>
      </c>
      <c r="C269" s="36" t="s">
        <v>164</v>
      </c>
      <c r="D269" s="36" t="s">
        <v>1281</v>
      </c>
      <c r="E269" s="36">
        <v>200100754</v>
      </c>
      <c r="F269" s="36" t="s">
        <v>1282</v>
      </c>
      <c r="G269" s="37" t="s">
        <v>1283</v>
      </c>
      <c r="H269" s="36" t="s">
        <v>167</v>
      </c>
      <c r="I269" s="36" t="s">
        <v>69</v>
      </c>
      <c r="J269" s="36" t="s">
        <v>69</v>
      </c>
      <c r="K269" s="36" t="s">
        <v>69</v>
      </c>
      <c r="L269" s="36" t="s">
        <v>69</v>
      </c>
      <c r="M269" s="36" t="s">
        <v>69</v>
      </c>
      <c r="N269" s="36" t="s">
        <v>69</v>
      </c>
      <c r="O269" s="36" t="s">
        <v>69</v>
      </c>
      <c r="P269" s="36" t="s">
        <v>69</v>
      </c>
      <c r="Q269" s="36" t="s">
        <v>69</v>
      </c>
      <c r="R269" s="36" t="s">
        <v>69</v>
      </c>
      <c r="S269" s="36" t="s">
        <v>69</v>
      </c>
      <c r="T269" s="36" t="s">
        <v>69</v>
      </c>
      <c r="BN269" s="36" t="s">
        <v>1284</v>
      </c>
    </row>
    <row r="270" spans="1:66" s="38" customFormat="1" ht="12.5" x14ac:dyDescent="0.25">
      <c r="A270" s="35">
        <v>43620.345849224541</v>
      </c>
      <c r="B270" s="36" t="s">
        <v>1285</v>
      </c>
      <c r="C270" s="36" t="s">
        <v>164</v>
      </c>
      <c r="D270" s="36" t="s">
        <v>1287</v>
      </c>
      <c r="E270" s="36">
        <v>200100778</v>
      </c>
      <c r="F270" s="36" t="s">
        <v>1288</v>
      </c>
      <c r="G270" s="37" t="s">
        <v>1286</v>
      </c>
      <c r="H270" s="36" t="s">
        <v>167</v>
      </c>
      <c r="I270" s="36" t="s">
        <v>69</v>
      </c>
      <c r="J270" s="36" t="s">
        <v>69</v>
      </c>
      <c r="K270" s="36" t="s">
        <v>69</v>
      </c>
      <c r="L270" s="36" t="s">
        <v>69</v>
      </c>
      <c r="M270" s="36" t="s">
        <v>69</v>
      </c>
      <c r="N270" s="36" t="s">
        <v>69</v>
      </c>
      <c r="O270" s="36" t="s">
        <v>69</v>
      </c>
      <c r="P270" s="36" t="s">
        <v>69</v>
      </c>
      <c r="Q270" s="36" t="s">
        <v>69</v>
      </c>
      <c r="R270" s="36" t="s">
        <v>69</v>
      </c>
      <c r="S270" s="36" t="s">
        <v>69</v>
      </c>
      <c r="T270" s="36" t="s">
        <v>69</v>
      </c>
      <c r="U270" s="36" t="s">
        <v>69</v>
      </c>
      <c r="V270" s="36" t="s">
        <v>69</v>
      </c>
      <c r="W270" s="36" t="s">
        <v>69</v>
      </c>
      <c r="X270" s="36" t="s">
        <v>69</v>
      </c>
      <c r="Y270" s="36" t="s">
        <v>69</v>
      </c>
      <c r="Z270" s="36" t="s">
        <v>69</v>
      </c>
      <c r="AA270" s="36" t="s">
        <v>69</v>
      </c>
      <c r="AB270" s="36" t="s">
        <v>69</v>
      </c>
      <c r="AC270" s="36" t="s">
        <v>69</v>
      </c>
      <c r="AD270" s="36" t="s">
        <v>69</v>
      </c>
      <c r="AE270" s="36" t="s">
        <v>69</v>
      </c>
      <c r="AF270" s="36" t="s">
        <v>69</v>
      </c>
      <c r="AG270" s="36" t="s">
        <v>71</v>
      </c>
      <c r="AH270" s="36" t="s">
        <v>71</v>
      </c>
      <c r="AI270" s="36" t="s">
        <v>69</v>
      </c>
      <c r="AJ270" s="36" t="s">
        <v>71</v>
      </c>
      <c r="AK270" s="36" t="s">
        <v>69</v>
      </c>
      <c r="AL270" s="36" t="s">
        <v>71</v>
      </c>
      <c r="AM270" s="36" t="s">
        <v>69</v>
      </c>
      <c r="AN270" s="36" t="s">
        <v>69</v>
      </c>
      <c r="AO270" s="36" t="s">
        <v>71</v>
      </c>
      <c r="AP270" s="36" t="s">
        <v>71</v>
      </c>
      <c r="AQ270" s="36" t="s">
        <v>71</v>
      </c>
      <c r="AR270" s="36" t="s">
        <v>71</v>
      </c>
      <c r="AS270" s="36" t="s">
        <v>71</v>
      </c>
      <c r="AT270" s="36" t="s">
        <v>69</v>
      </c>
      <c r="AU270" s="36" t="s">
        <v>71</v>
      </c>
    </row>
    <row r="271" spans="1:66" s="38" customFormat="1" ht="12.5" x14ac:dyDescent="0.25">
      <c r="A271" s="35">
        <v>43622.510374131947</v>
      </c>
      <c r="B271" s="36" t="s">
        <v>1289</v>
      </c>
      <c r="C271" s="36" t="s">
        <v>164</v>
      </c>
      <c r="D271" s="36" t="s">
        <v>1290</v>
      </c>
      <c r="E271" s="36">
        <v>200100784</v>
      </c>
      <c r="F271" s="36" t="s">
        <v>1291</v>
      </c>
      <c r="G271" s="37" t="s">
        <v>1292</v>
      </c>
      <c r="H271" s="36" t="s">
        <v>167</v>
      </c>
      <c r="I271" s="36" t="s">
        <v>69</v>
      </c>
      <c r="J271" s="36" t="s">
        <v>69</v>
      </c>
      <c r="K271" s="36" t="s">
        <v>69</v>
      </c>
      <c r="L271" s="36" t="s">
        <v>69</v>
      </c>
      <c r="M271" s="36" t="s">
        <v>69</v>
      </c>
      <c r="N271" s="36" t="s">
        <v>69</v>
      </c>
      <c r="O271" s="36" t="s">
        <v>69</v>
      </c>
      <c r="P271" s="36" t="s">
        <v>69</v>
      </c>
      <c r="Q271" s="36" t="s">
        <v>69</v>
      </c>
      <c r="R271" s="36" t="s">
        <v>69</v>
      </c>
      <c r="S271" s="36" t="s">
        <v>69</v>
      </c>
      <c r="T271" s="36" t="s">
        <v>69</v>
      </c>
      <c r="U271" s="36" t="s">
        <v>69</v>
      </c>
      <c r="V271" s="36" t="s">
        <v>69</v>
      </c>
      <c r="W271" s="36" t="s">
        <v>69</v>
      </c>
      <c r="X271" s="36" t="s">
        <v>69</v>
      </c>
      <c r="Y271" s="36" t="s">
        <v>69</v>
      </c>
      <c r="Z271" s="36" t="s">
        <v>69</v>
      </c>
      <c r="AA271" s="36" t="s">
        <v>69</v>
      </c>
      <c r="AB271" s="36" t="s">
        <v>69</v>
      </c>
      <c r="AC271" s="36" t="s">
        <v>69</v>
      </c>
      <c r="AD271" s="36" t="s">
        <v>69</v>
      </c>
      <c r="AE271" s="36" t="s">
        <v>69</v>
      </c>
      <c r="AF271" s="36" t="s">
        <v>69</v>
      </c>
      <c r="AG271" s="36" t="s">
        <v>69</v>
      </c>
      <c r="AH271" s="36" t="s">
        <v>69</v>
      </c>
      <c r="AI271" s="36" t="s">
        <v>69</v>
      </c>
      <c r="AJ271" s="36" t="s">
        <v>69</v>
      </c>
      <c r="AK271" s="36" t="s">
        <v>69</v>
      </c>
      <c r="AL271" s="36" t="s">
        <v>69</v>
      </c>
      <c r="AM271" s="36" t="s">
        <v>69</v>
      </c>
      <c r="AN271" s="36" t="s">
        <v>69</v>
      </c>
      <c r="AO271" s="36" t="s">
        <v>69</v>
      </c>
      <c r="AP271" s="36" t="s">
        <v>69</v>
      </c>
      <c r="AQ271" s="36" t="s">
        <v>69</v>
      </c>
      <c r="AR271" s="36" t="s">
        <v>69</v>
      </c>
      <c r="AS271" s="36" t="s">
        <v>69</v>
      </c>
      <c r="AT271" s="36" t="s">
        <v>69</v>
      </c>
      <c r="AU271" s="36" t="s">
        <v>69</v>
      </c>
      <c r="AV271" s="36" t="s">
        <v>69</v>
      </c>
      <c r="AW271" s="36" t="s">
        <v>69</v>
      </c>
      <c r="AX271" s="36" t="s">
        <v>69</v>
      </c>
      <c r="AY271" s="36" t="s">
        <v>69</v>
      </c>
      <c r="AZ271" s="36" t="s">
        <v>69</v>
      </c>
      <c r="BA271" s="36" t="s">
        <v>69</v>
      </c>
      <c r="BB271" s="36" t="s">
        <v>69</v>
      </c>
      <c r="BC271" s="36" t="s">
        <v>69</v>
      </c>
      <c r="BD271" s="36" t="s">
        <v>80</v>
      </c>
      <c r="BE271" s="36" t="s">
        <v>71</v>
      </c>
      <c r="BF271" s="36" t="s">
        <v>69</v>
      </c>
      <c r="BG271" s="36" t="s">
        <v>69</v>
      </c>
      <c r="BH271" s="36" t="s">
        <v>69</v>
      </c>
      <c r="BI271" s="36" t="s">
        <v>69</v>
      </c>
      <c r="BJ271" s="36" t="s">
        <v>69</v>
      </c>
      <c r="BK271" s="36" t="s">
        <v>69</v>
      </c>
      <c r="BL271" s="36" t="s">
        <v>69</v>
      </c>
      <c r="BM271" s="36" t="s">
        <v>69</v>
      </c>
      <c r="BN271" s="36" t="s">
        <v>1293</v>
      </c>
    </row>
    <row r="272" spans="1:66" s="38" customFormat="1" ht="12.5" x14ac:dyDescent="0.25">
      <c r="A272" s="35">
        <v>43616.486570300927</v>
      </c>
      <c r="B272" s="36" t="s">
        <v>1294</v>
      </c>
      <c r="C272" s="36" t="s">
        <v>164</v>
      </c>
      <c r="D272" s="36" t="s">
        <v>1295</v>
      </c>
      <c r="E272" s="36">
        <v>200100790</v>
      </c>
      <c r="F272" s="36" t="s">
        <v>1296</v>
      </c>
      <c r="G272" s="37" t="s">
        <v>1297</v>
      </c>
      <c r="H272" s="36" t="s">
        <v>167</v>
      </c>
      <c r="I272" s="36" t="s">
        <v>69</v>
      </c>
      <c r="J272" s="36" t="s">
        <v>69</v>
      </c>
      <c r="K272" s="36" t="s">
        <v>69</v>
      </c>
      <c r="L272" s="36" t="s">
        <v>69</v>
      </c>
      <c r="M272" s="36" t="s">
        <v>69</v>
      </c>
      <c r="N272" s="36" t="s">
        <v>69</v>
      </c>
      <c r="O272" s="36" t="s">
        <v>69</v>
      </c>
      <c r="P272" s="36" t="s">
        <v>69</v>
      </c>
      <c r="Q272" s="36" t="s">
        <v>69</v>
      </c>
      <c r="R272" s="36" t="s">
        <v>69</v>
      </c>
      <c r="S272" s="36" t="s">
        <v>69</v>
      </c>
      <c r="T272" s="36" t="s">
        <v>69</v>
      </c>
      <c r="U272" s="36" t="s">
        <v>69</v>
      </c>
      <c r="V272" s="36" t="s">
        <v>69</v>
      </c>
      <c r="W272" s="36" t="s">
        <v>69</v>
      </c>
      <c r="X272" s="36" t="s">
        <v>69</v>
      </c>
      <c r="Y272" s="36" t="s">
        <v>69</v>
      </c>
      <c r="Z272" s="36" t="s">
        <v>69</v>
      </c>
      <c r="AA272" s="36" t="s">
        <v>69</v>
      </c>
      <c r="AB272" s="36" t="s">
        <v>69</v>
      </c>
      <c r="AC272" s="36" t="s">
        <v>71</v>
      </c>
      <c r="AD272" s="36" t="s">
        <v>69</v>
      </c>
      <c r="AE272" s="36" t="s">
        <v>69</v>
      </c>
      <c r="AF272" s="36" t="s">
        <v>69</v>
      </c>
      <c r="AG272" s="36" t="s">
        <v>69</v>
      </c>
      <c r="AH272" s="36" t="s">
        <v>69</v>
      </c>
      <c r="AI272" s="36" t="s">
        <v>71</v>
      </c>
      <c r="AJ272" s="36" t="s">
        <v>69</v>
      </c>
      <c r="AK272" s="36" t="s">
        <v>69</v>
      </c>
      <c r="AL272" s="36" t="s">
        <v>71</v>
      </c>
    </row>
    <row r="273" spans="1:66" s="38" customFormat="1" ht="12.5" x14ac:dyDescent="0.25">
      <c r="A273" s="35">
        <v>43623.35293371528</v>
      </c>
      <c r="B273" s="36" t="s">
        <v>1298</v>
      </c>
      <c r="C273" s="36" t="s">
        <v>164</v>
      </c>
      <c r="D273" s="36" t="s">
        <v>1299</v>
      </c>
      <c r="E273" s="36">
        <v>200100791</v>
      </c>
      <c r="F273" s="36" t="s">
        <v>1300</v>
      </c>
      <c r="G273" s="37" t="s">
        <v>1301</v>
      </c>
      <c r="H273" s="36" t="s">
        <v>167</v>
      </c>
      <c r="I273" s="36" t="s">
        <v>80</v>
      </c>
      <c r="J273" s="36" t="s">
        <v>80</v>
      </c>
      <c r="K273" s="36" t="s">
        <v>69</v>
      </c>
      <c r="L273" s="36" t="s">
        <v>71</v>
      </c>
      <c r="M273" s="36" t="s">
        <v>80</v>
      </c>
      <c r="N273" s="36" t="s">
        <v>80</v>
      </c>
      <c r="O273" s="36" t="s">
        <v>71</v>
      </c>
      <c r="P273" s="36" t="s">
        <v>80</v>
      </c>
      <c r="Q273" s="36" t="s">
        <v>80</v>
      </c>
      <c r="R273" s="36" t="s">
        <v>80</v>
      </c>
      <c r="S273" s="36" t="s">
        <v>80</v>
      </c>
      <c r="T273" s="36" t="s">
        <v>80</v>
      </c>
      <c r="U273" s="36" t="s">
        <v>80</v>
      </c>
      <c r="V273" s="36" t="s">
        <v>80</v>
      </c>
      <c r="W273" s="36" t="s">
        <v>80</v>
      </c>
      <c r="X273" s="36" t="s">
        <v>80</v>
      </c>
      <c r="Y273" s="36" t="s">
        <v>80</v>
      </c>
      <c r="Z273" s="36" t="s">
        <v>80</v>
      </c>
      <c r="AA273" s="36" t="s">
        <v>71</v>
      </c>
      <c r="AB273" s="36" t="s">
        <v>105</v>
      </c>
      <c r="AC273" s="36" t="s">
        <v>69</v>
      </c>
      <c r="AD273" s="36" t="s">
        <v>105</v>
      </c>
      <c r="AE273" s="36" t="s">
        <v>104</v>
      </c>
      <c r="AF273" s="36" t="s">
        <v>69</v>
      </c>
      <c r="AG273" s="36" t="s">
        <v>69</v>
      </c>
      <c r="AH273" s="36" t="s">
        <v>105</v>
      </c>
      <c r="AI273" s="36" t="s">
        <v>69</v>
      </c>
      <c r="AJ273" s="36" t="s">
        <v>105</v>
      </c>
      <c r="AK273" s="36" t="s">
        <v>104</v>
      </c>
      <c r="AL273" s="36" t="s">
        <v>69</v>
      </c>
      <c r="AM273" s="36" t="s">
        <v>69</v>
      </c>
      <c r="AN273" s="36" t="s">
        <v>105</v>
      </c>
      <c r="AO273" s="36" t="s">
        <v>80</v>
      </c>
      <c r="AP273" s="36" t="s">
        <v>69</v>
      </c>
      <c r="AQ273" s="36" t="s">
        <v>69</v>
      </c>
      <c r="AR273" s="36" t="s">
        <v>104</v>
      </c>
      <c r="AS273" s="36" t="s">
        <v>105</v>
      </c>
      <c r="AT273" s="36" t="s">
        <v>71</v>
      </c>
      <c r="AU273" s="36" t="s">
        <v>80</v>
      </c>
      <c r="BN273" s="36" t="s">
        <v>1302</v>
      </c>
    </row>
    <row r="274" spans="1:66" s="38" customFormat="1" ht="12.5" x14ac:dyDescent="0.25">
      <c r="A274" s="35">
        <v>43613.374950416663</v>
      </c>
      <c r="B274" s="36" t="s">
        <v>1303</v>
      </c>
      <c r="C274" s="36" t="s">
        <v>164</v>
      </c>
      <c r="D274" s="36" t="s">
        <v>1304</v>
      </c>
      <c r="E274" s="36">
        <v>200100796</v>
      </c>
      <c r="F274" s="36" t="s">
        <v>1305</v>
      </c>
      <c r="G274" s="37" t="s">
        <v>1306</v>
      </c>
      <c r="H274" s="36" t="s">
        <v>167</v>
      </c>
      <c r="I274" s="36" t="s">
        <v>69</v>
      </c>
      <c r="J274" s="36" t="s">
        <v>69</v>
      </c>
      <c r="K274" s="36" t="s">
        <v>69</v>
      </c>
      <c r="L274" s="36" t="s">
        <v>69</v>
      </c>
      <c r="M274" s="36" t="s">
        <v>69</v>
      </c>
      <c r="N274" s="36" t="s">
        <v>69</v>
      </c>
      <c r="O274" s="36" t="s">
        <v>69</v>
      </c>
      <c r="P274" s="36" t="s">
        <v>69</v>
      </c>
      <c r="Q274" s="36" t="s">
        <v>69</v>
      </c>
      <c r="R274" s="36" t="s">
        <v>69</v>
      </c>
      <c r="S274" s="36" t="s">
        <v>69</v>
      </c>
      <c r="T274" s="36" t="s">
        <v>69</v>
      </c>
      <c r="U274" s="36" t="s">
        <v>69</v>
      </c>
      <c r="V274" s="36" t="s">
        <v>69</v>
      </c>
      <c r="W274" s="36" t="s">
        <v>69</v>
      </c>
      <c r="X274" s="36" t="s">
        <v>71</v>
      </c>
      <c r="Y274" s="36" t="s">
        <v>71</v>
      </c>
      <c r="Z274" s="36" t="s">
        <v>69</v>
      </c>
      <c r="AA274" s="36" t="s">
        <v>69</v>
      </c>
      <c r="AB274" s="36" t="s">
        <v>69</v>
      </c>
      <c r="AC274" s="36" t="s">
        <v>69</v>
      </c>
      <c r="AD274" s="36" t="s">
        <v>71</v>
      </c>
      <c r="AE274" s="36" t="s">
        <v>71</v>
      </c>
      <c r="AF274" s="36" t="s">
        <v>71</v>
      </c>
      <c r="AG274" s="36" t="s">
        <v>69</v>
      </c>
      <c r="AH274" s="36" t="s">
        <v>69</v>
      </c>
      <c r="AI274" s="36" t="s">
        <v>69</v>
      </c>
      <c r="AJ274" s="36" t="s">
        <v>71</v>
      </c>
      <c r="AK274" s="36" t="s">
        <v>71</v>
      </c>
      <c r="AL274" s="36" t="s">
        <v>69</v>
      </c>
      <c r="AM274" s="36" t="s">
        <v>69</v>
      </c>
      <c r="AN274" s="36" t="s">
        <v>69</v>
      </c>
      <c r="AO274" s="36" t="s">
        <v>69</v>
      </c>
      <c r="AP274" s="36" t="s">
        <v>69</v>
      </c>
      <c r="AQ274" s="36" t="s">
        <v>69</v>
      </c>
      <c r="AR274" s="36" t="s">
        <v>71</v>
      </c>
      <c r="AS274" s="36" t="s">
        <v>71</v>
      </c>
      <c r="AT274" s="36" t="s">
        <v>69</v>
      </c>
      <c r="AU274" s="36" t="s">
        <v>71</v>
      </c>
    </row>
    <row r="275" spans="1:66" s="38" customFormat="1" ht="12.5" x14ac:dyDescent="0.25">
      <c r="A275" s="35">
        <v>43615.716950162037</v>
      </c>
      <c r="B275" s="36" t="s">
        <v>1307</v>
      </c>
      <c r="C275" s="36" t="s">
        <v>164</v>
      </c>
      <c r="D275" s="36" t="s">
        <v>1308</v>
      </c>
      <c r="E275" s="36">
        <v>200100805</v>
      </c>
      <c r="F275" s="36" t="s">
        <v>1309</v>
      </c>
      <c r="G275" s="37" t="s">
        <v>1310</v>
      </c>
      <c r="H275" s="36" t="s">
        <v>167</v>
      </c>
      <c r="I275" s="36" t="s">
        <v>69</v>
      </c>
      <c r="J275" s="36" t="s">
        <v>69</v>
      </c>
      <c r="K275" s="36" t="s">
        <v>69</v>
      </c>
      <c r="L275" s="36" t="s">
        <v>69</v>
      </c>
      <c r="M275" s="36" t="s">
        <v>69</v>
      </c>
      <c r="N275" s="36" t="s">
        <v>69</v>
      </c>
      <c r="O275" s="36" t="s">
        <v>69</v>
      </c>
      <c r="P275" s="36" t="s">
        <v>69</v>
      </c>
      <c r="Q275" s="36" t="s">
        <v>69</v>
      </c>
      <c r="R275" s="36" t="s">
        <v>69</v>
      </c>
      <c r="S275" s="36" t="s">
        <v>69</v>
      </c>
      <c r="T275" s="36" t="s">
        <v>69</v>
      </c>
      <c r="U275" s="36" t="s">
        <v>69</v>
      </c>
      <c r="V275" s="36" t="s">
        <v>69</v>
      </c>
      <c r="W275" s="36" t="s">
        <v>69</v>
      </c>
      <c r="X275" s="36" t="s">
        <v>69</v>
      </c>
      <c r="Y275" s="36" t="s">
        <v>69</v>
      </c>
      <c r="Z275" s="36" t="s">
        <v>69</v>
      </c>
      <c r="AA275" s="36" t="s">
        <v>69</v>
      </c>
      <c r="AB275" s="36" t="s">
        <v>69</v>
      </c>
      <c r="AC275" s="36" t="s">
        <v>69</v>
      </c>
      <c r="AD275" s="36" t="s">
        <v>69</v>
      </c>
      <c r="AE275" s="36" t="s">
        <v>69</v>
      </c>
      <c r="AF275" s="36" t="s">
        <v>69</v>
      </c>
      <c r="AG275" s="36" t="s">
        <v>69</v>
      </c>
      <c r="AH275" s="36" t="s">
        <v>69</v>
      </c>
      <c r="AI275" s="36" t="s">
        <v>69</v>
      </c>
      <c r="AJ275" s="36" t="s">
        <v>69</v>
      </c>
      <c r="AK275" s="36" t="s">
        <v>69</v>
      </c>
      <c r="AL275" s="36" t="s">
        <v>69</v>
      </c>
    </row>
    <row r="276" spans="1:66" s="38" customFormat="1" ht="12.5" x14ac:dyDescent="0.25">
      <c r="A276" s="35">
        <v>43616.494498460648</v>
      </c>
      <c r="B276" s="36" t="s">
        <v>1311</v>
      </c>
      <c r="C276" s="36" t="s">
        <v>164</v>
      </c>
      <c r="D276" s="36" t="s">
        <v>1312</v>
      </c>
      <c r="E276" s="36">
        <v>200100806</v>
      </c>
      <c r="F276" s="36" t="s">
        <v>1313</v>
      </c>
      <c r="G276" s="37" t="s">
        <v>1314</v>
      </c>
      <c r="H276" s="36" t="s">
        <v>167</v>
      </c>
      <c r="AV276" s="36" t="s">
        <v>69</v>
      </c>
      <c r="AW276" s="36" t="s">
        <v>69</v>
      </c>
      <c r="AX276" s="36" t="s">
        <v>69</v>
      </c>
      <c r="AY276" s="36" t="s">
        <v>69</v>
      </c>
      <c r="AZ276" s="36" t="s">
        <v>69</v>
      </c>
      <c r="BA276" s="36" t="s">
        <v>69</v>
      </c>
      <c r="BB276" s="36" t="s">
        <v>69</v>
      </c>
      <c r="BC276" s="36" t="s">
        <v>69</v>
      </c>
      <c r="BD276" s="36" t="s">
        <v>69</v>
      </c>
      <c r="BE276" s="36" t="s">
        <v>69</v>
      </c>
      <c r="BF276" s="36" t="s">
        <v>69</v>
      </c>
      <c r="BG276" s="36" t="s">
        <v>69</v>
      </c>
      <c r="BH276" s="36" t="s">
        <v>69</v>
      </c>
      <c r="BI276" s="36" t="s">
        <v>69</v>
      </c>
      <c r="BJ276" s="36" t="s">
        <v>69</v>
      </c>
      <c r="BK276" s="36" t="s">
        <v>69</v>
      </c>
      <c r="BL276" s="36" t="s">
        <v>69</v>
      </c>
      <c r="BM276" s="36" t="s">
        <v>69</v>
      </c>
    </row>
    <row r="277" spans="1:66" s="38" customFormat="1" ht="12.5" x14ac:dyDescent="0.25">
      <c r="A277" s="35">
        <v>43613.259865740736</v>
      </c>
      <c r="B277" s="36" t="s">
        <v>1315</v>
      </c>
      <c r="C277" s="36" t="s">
        <v>164</v>
      </c>
      <c r="D277" s="36" t="s">
        <v>1316</v>
      </c>
      <c r="E277" s="36">
        <v>200100807</v>
      </c>
      <c r="F277" s="36" t="s">
        <v>1317</v>
      </c>
      <c r="G277" s="37" t="s">
        <v>1318</v>
      </c>
      <c r="H277" s="36" t="s">
        <v>167</v>
      </c>
      <c r="AA277" s="36" t="s">
        <v>69</v>
      </c>
      <c r="AB277" s="36" t="s">
        <v>69</v>
      </c>
      <c r="AC277" s="36" t="s">
        <v>69</v>
      </c>
      <c r="AD277" s="36" t="s">
        <v>69</v>
      </c>
      <c r="AE277" s="36" t="s">
        <v>69</v>
      </c>
      <c r="AF277" s="36" t="s">
        <v>69</v>
      </c>
      <c r="AG277" s="36" t="s">
        <v>69</v>
      </c>
      <c r="AH277" s="36" t="s">
        <v>69</v>
      </c>
      <c r="AI277" s="36" t="s">
        <v>69</v>
      </c>
      <c r="AJ277" s="36" t="s">
        <v>69</v>
      </c>
      <c r="AK277" s="36" t="s">
        <v>69</v>
      </c>
      <c r="AL277" s="36" t="s">
        <v>69</v>
      </c>
      <c r="AM277" s="36" t="s">
        <v>69</v>
      </c>
      <c r="AN277" s="36" t="s">
        <v>69</v>
      </c>
      <c r="AO277" s="36" t="s">
        <v>69</v>
      </c>
      <c r="AP277" s="36" t="s">
        <v>69</v>
      </c>
      <c r="AQ277" s="36" t="s">
        <v>69</v>
      </c>
      <c r="AR277" s="36" t="s">
        <v>69</v>
      </c>
      <c r="AS277" s="36" t="s">
        <v>69</v>
      </c>
      <c r="AT277" s="36" t="s">
        <v>69</v>
      </c>
      <c r="AU277" s="36" t="s">
        <v>69</v>
      </c>
      <c r="AV277" s="36" t="s">
        <v>69</v>
      </c>
      <c r="AW277" s="36" t="s">
        <v>69</v>
      </c>
      <c r="AX277" s="36" t="s">
        <v>69</v>
      </c>
      <c r="AY277" s="36" t="s">
        <v>69</v>
      </c>
      <c r="AZ277" s="36" t="s">
        <v>69</v>
      </c>
      <c r="BA277" s="36" t="s">
        <v>69</v>
      </c>
      <c r="BB277" s="36" t="s">
        <v>69</v>
      </c>
      <c r="BC277" s="36" t="s">
        <v>69</v>
      </c>
      <c r="BD277" s="36" t="s">
        <v>69</v>
      </c>
      <c r="BE277" s="36" t="s">
        <v>69</v>
      </c>
      <c r="BF277" s="36" t="s">
        <v>69</v>
      </c>
      <c r="BG277" s="36" t="s">
        <v>69</v>
      </c>
      <c r="BH277" s="36" t="s">
        <v>69</v>
      </c>
      <c r="BI277" s="36" t="s">
        <v>69</v>
      </c>
      <c r="BJ277" s="36" t="s">
        <v>69</v>
      </c>
      <c r="BK277" s="36" t="s">
        <v>69</v>
      </c>
      <c r="BL277" s="36" t="s">
        <v>69</v>
      </c>
      <c r="BM277" s="36" t="s">
        <v>69</v>
      </c>
      <c r="BN277" s="36" t="s">
        <v>1319</v>
      </c>
    </row>
    <row r="278" spans="1:66" s="38" customFormat="1" ht="12.5" x14ac:dyDescent="0.25">
      <c r="A278" s="35">
        <v>43613.319541805555</v>
      </c>
      <c r="B278" s="36" t="s">
        <v>1320</v>
      </c>
      <c r="C278" s="36" t="s">
        <v>164</v>
      </c>
      <c r="D278" s="36" t="s">
        <v>1321</v>
      </c>
      <c r="E278" s="36">
        <v>200100808</v>
      </c>
      <c r="F278" s="36" t="s">
        <v>1322</v>
      </c>
      <c r="G278" s="37" t="s">
        <v>1323</v>
      </c>
      <c r="H278" s="36" t="s">
        <v>167</v>
      </c>
      <c r="I278" s="36" t="s">
        <v>69</v>
      </c>
      <c r="J278" s="36" t="s">
        <v>69</v>
      </c>
      <c r="K278" s="36" t="s">
        <v>69</v>
      </c>
      <c r="L278" s="36" t="s">
        <v>69</v>
      </c>
      <c r="M278" s="36" t="s">
        <v>69</v>
      </c>
      <c r="N278" s="36" t="s">
        <v>69</v>
      </c>
      <c r="O278" s="36" t="s">
        <v>69</v>
      </c>
      <c r="P278" s="36" t="s">
        <v>69</v>
      </c>
      <c r="Q278" s="36" t="s">
        <v>69</v>
      </c>
      <c r="R278" s="36" t="s">
        <v>69</v>
      </c>
      <c r="S278" s="36" t="s">
        <v>69</v>
      </c>
      <c r="T278" s="36" t="s">
        <v>69</v>
      </c>
      <c r="U278" s="36" t="s">
        <v>69</v>
      </c>
      <c r="V278" s="36" t="s">
        <v>69</v>
      </c>
      <c r="W278" s="36" t="s">
        <v>69</v>
      </c>
      <c r="X278" s="36" t="s">
        <v>69</v>
      </c>
      <c r="Y278" s="36" t="s">
        <v>69</v>
      </c>
      <c r="Z278" s="36" t="s">
        <v>69</v>
      </c>
    </row>
    <row r="279" spans="1:66" s="38" customFormat="1" ht="12.5" x14ac:dyDescent="0.25">
      <c r="A279" s="35">
        <v>43616.457030173609</v>
      </c>
      <c r="B279" s="36" t="s">
        <v>1324</v>
      </c>
      <c r="C279" s="36" t="s">
        <v>164</v>
      </c>
      <c r="D279" s="36" t="s">
        <v>1325</v>
      </c>
      <c r="E279" s="36">
        <v>200100820</v>
      </c>
      <c r="F279" s="36" t="s">
        <v>1326</v>
      </c>
      <c r="G279" s="37" t="s">
        <v>1327</v>
      </c>
      <c r="H279" s="36" t="s">
        <v>167</v>
      </c>
      <c r="AV279" s="36" t="s">
        <v>69</v>
      </c>
      <c r="AW279" s="36" t="s">
        <v>69</v>
      </c>
      <c r="AX279" s="36" t="s">
        <v>69</v>
      </c>
      <c r="AY279" s="36" t="s">
        <v>69</v>
      </c>
      <c r="AZ279" s="36" t="s">
        <v>69</v>
      </c>
      <c r="BA279" s="36" t="s">
        <v>69</v>
      </c>
      <c r="BB279" s="36" t="s">
        <v>69</v>
      </c>
      <c r="BC279" s="36" t="s">
        <v>69</v>
      </c>
      <c r="BD279" s="36" t="s">
        <v>69</v>
      </c>
      <c r="BE279" s="36" t="s">
        <v>69</v>
      </c>
      <c r="BF279" s="36" t="s">
        <v>69</v>
      </c>
      <c r="BG279" s="36" t="s">
        <v>69</v>
      </c>
      <c r="BH279" s="36" t="s">
        <v>69</v>
      </c>
      <c r="BI279" s="36" t="s">
        <v>69</v>
      </c>
      <c r="BJ279" s="36" t="s">
        <v>69</v>
      </c>
      <c r="BK279" s="36" t="s">
        <v>69</v>
      </c>
      <c r="BL279" s="36" t="s">
        <v>69</v>
      </c>
      <c r="BM279" s="36" t="s">
        <v>69</v>
      </c>
    </row>
    <row r="280" spans="1:66" s="38" customFormat="1" ht="12.5" x14ac:dyDescent="0.25">
      <c r="A280" s="35">
        <v>43613.522372291671</v>
      </c>
      <c r="B280" s="36" t="s">
        <v>1328</v>
      </c>
      <c r="C280" s="36" t="s">
        <v>164</v>
      </c>
      <c r="D280" s="36" t="s">
        <v>1329</v>
      </c>
      <c r="E280" s="36">
        <v>200100442</v>
      </c>
      <c r="F280" s="36" t="s">
        <v>1330</v>
      </c>
      <c r="G280" s="37" t="s">
        <v>1331</v>
      </c>
      <c r="H280" s="36" t="s">
        <v>167</v>
      </c>
      <c r="I280" s="36" t="s">
        <v>69</v>
      </c>
      <c r="J280" s="36" t="s">
        <v>69</v>
      </c>
      <c r="K280" s="36" t="s">
        <v>69</v>
      </c>
      <c r="L280" s="36" t="s">
        <v>69</v>
      </c>
      <c r="M280" s="36" t="s">
        <v>69</v>
      </c>
      <c r="N280" s="36" t="s">
        <v>69</v>
      </c>
      <c r="O280" s="36" t="s">
        <v>69</v>
      </c>
      <c r="P280" s="36" t="s">
        <v>69</v>
      </c>
      <c r="Q280" s="36" t="s">
        <v>69</v>
      </c>
      <c r="R280" s="36" t="s">
        <v>69</v>
      </c>
      <c r="S280" s="36" t="s">
        <v>69</v>
      </c>
      <c r="T280" s="36" t="s">
        <v>69</v>
      </c>
      <c r="U280" s="36" t="s">
        <v>69</v>
      </c>
      <c r="V280" s="36" t="s">
        <v>69</v>
      </c>
      <c r="W280" s="36" t="s">
        <v>69</v>
      </c>
      <c r="X280" s="36" t="s">
        <v>69</v>
      </c>
      <c r="Y280" s="36" t="s">
        <v>69</v>
      </c>
      <c r="Z280" s="36" t="s">
        <v>69</v>
      </c>
      <c r="AA280" s="36" t="s">
        <v>69</v>
      </c>
      <c r="AB280" s="36" t="s">
        <v>69</v>
      </c>
      <c r="AC280" s="36" t="s">
        <v>69</v>
      </c>
      <c r="AD280" s="36" t="s">
        <v>69</v>
      </c>
      <c r="AE280" s="36" t="s">
        <v>69</v>
      </c>
      <c r="AF280" s="36" t="s">
        <v>69</v>
      </c>
      <c r="AG280" s="36" t="s">
        <v>69</v>
      </c>
      <c r="AH280" s="36" t="s">
        <v>69</v>
      </c>
      <c r="AI280" s="36" t="s">
        <v>69</v>
      </c>
      <c r="AJ280" s="36" t="s">
        <v>69</v>
      </c>
      <c r="AK280" s="36" t="s">
        <v>69</v>
      </c>
      <c r="AL280" s="36" t="s">
        <v>69</v>
      </c>
      <c r="AM280" s="36" t="s">
        <v>69</v>
      </c>
      <c r="AN280" s="36" t="s">
        <v>69</v>
      </c>
      <c r="AO280" s="36" t="s">
        <v>69</v>
      </c>
      <c r="AP280" s="36" t="s">
        <v>69</v>
      </c>
      <c r="AQ280" s="36" t="s">
        <v>69</v>
      </c>
      <c r="AR280" s="36" t="s">
        <v>69</v>
      </c>
      <c r="AS280" s="36" t="s">
        <v>69</v>
      </c>
      <c r="AT280" s="36" t="s">
        <v>69</v>
      </c>
      <c r="AU280" s="36" t="s">
        <v>69</v>
      </c>
    </row>
    <row r="281" spans="1:66" s="38" customFormat="1" ht="12.5" x14ac:dyDescent="0.25">
      <c r="A281" s="35">
        <v>43613.526751793979</v>
      </c>
      <c r="B281" s="36" t="s">
        <v>1332</v>
      </c>
      <c r="C281" s="36" t="s">
        <v>164</v>
      </c>
      <c r="D281" s="36" t="s">
        <v>1333</v>
      </c>
      <c r="E281" s="36">
        <v>200100827</v>
      </c>
      <c r="F281" s="36" t="s">
        <v>1334</v>
      </c>
      <c r="G281" s="37" t="s">
        <v>1335</v>
      </c>
      <c r="H281" s="36" t="s">
        <v>167</v>
      </c>
      <c r="I281" s="36" t="s">
        <v>69</v>
      </c>
      <c r="J281" s="36" t="s">
        <v>69</v>
      </c>
      <c r="K281" s="36" t="s">
        <v>69</v>
      </c>
      <c r="L281" s="36" t="s">
        <v>69</v>
      </c>
      <c r="M281" s="36" t="s">
        <v>69</v>
      </c>
      <c r="N281" s="36" t="s">
        <v>69</v>
      </c>
      <c r="O281" s="36" t="s">
        <v>69</v>
      </c>
      <c r="P281" s="36" t="s">
        <v>69</v>
      </c>
      <c r="Q281" s="36" t="s">
        <v>69</v>
      </c>
      <c r="R281" s="36" t="s">
        <v>69</v>
      </c>
      <c r="S281" s="36" t="s">
        <v>69</v>
      </c>
      <c r="T281" s="36" t="s">
        <v>69</v>
      </c>
      <c r="U281" s="36" t="s">
        <v>69</v>
      </c>
      <c r="V281" s="36" t="s">
        <v>69</v>
      </c>
      <c r="W281" s="36" t="s">
        <v>69</v>
      </c>
      <c r="X281" s="36" t="s">
        <v>69</v>
      </c>
      <c r="Y281" s="36" t="s">
        <v>69</v>
      </c>
      <c r="Z281" s="36" t="s">
        <v>69</v>
      </c>
      <c r="AA281" s="36" t="s">
        <v>69</v>
      </c>
      <c r="AB281" s="36" t="s">
        <v>69</v>
      </c>
      <c r="AC281" s="36" t="s">
        <v>69</v>
      </c>
      <c r="AD281" s="36" t="s">
        <v>69</v>
      </c>
      <c r="AE281" s="36" t="s">
        <v>69</v>
      </c>
      <c r="AF281" s="36" t="s">
        <v>69</v>
      </c>
      <c r="AG281" s="36" t="s">
        <v>69</v>
      </c>
      <c r="AH281" s="36" t="s">
        <v>69</v>
      </c>
      <c r="AI281" s="36" t="s">
        <v>69</v>
      </c>
      <c r="AJ281" s="36" t="s">
        <v>69</v>
      </c>
      <c r="AK281" s="36" t="s">
        <v>69</v>
      </c>
      <c r="AL281" s="36" t="s">
        <v>69</v>
      </c>
      <c r="AM281" s="36" t="s">
        <v>69</v>
      </c>
      <c r="AN281" s="36" t="s">
        <v>69</v>
      </c>
      <c r="AO281" s="36" t="s">
        <v>69</v>
      </c>
      <c r="AP281" s="36" t="s">
        <v>69</v>
      </c>
      <c r="AQ281" s="36" t="s">
        <v>69</v>
      </c>
      <c r="AR281" s="36" t="s">
        <v>69</v>
      </c>
      <c r="AS281" s="36" t="s">
        <v>69</v>
      </c>
      <c r="AT281" s="36" t="s">
        <v>69</v>
      </c>
      <c r="AU281" s="36" t="s">
        <v>69</v>
      </c>
      <c r="AV281" s="36" t="s">
        <v>69</v>
      </c>
      <c r="AW281" s="36" t="s">
        <v>69</v>
      </c>
      <c r="AX281" s="36" t="s">
        <v>69</v>
      </c>
      <c r="AY281" s="36" t="s">
        <v>69</v>
      </c>
      <c r="AZ281" s="36" t="s">
        <v>69</v>
      </c>
      <c r="BA281" s="36" t="s">
        <v>69</v>
      </c>
      <c r="BB281" s="36" t="s">
        <v>69</v>
      </c>
      <c r="BC281" s="36" t="s">
        <v>69</v>
      </c>
      <c r="BD281" s="36" t="s">
        <v>69</v>
      </c>
      <c r="BE281" s="36" t="s">
        <v>69</v>
      </c>
      <c r="BF281" s="36" t="s">
        <v>69</v>
      </c>
      <c r="BG281" s="36" t="s">
        <v>69</v>
      </c>
      <c r="BH281" s="36" t="s">
        <v>69</v>
      </c>
      <c r="BI281" s="36" t="s">
        <v>69</v>
      </c>
      <c r="BJ281" s="36" t="s">
        <v>69</v>
      </c>
      <c r="BK281" s="36" t="s">
        <v>69</v>
      </c>
      <c r="BL281" s="36" t="s">
        <v>69</v>
      </c>
      <c r="BM281" s="36" t="s">
        <v>69</v>
      </c>
    </row>
    <row r="282" spans="1:66" s="38" customFormat="1" ht="12.5" x14ac:dyDescent="0.25">
      <c r="A282" s="35">
        <v>43613.857777650468</v>
      </c>
      <c r="B282" s="36" t="s">
        <v>1336</v>
      </c>
      <c r="C282" s="36" t="s">
        <v>164</v>
      </c>
      <c r="D282" s="36" t="s">
        <v>1337</v>
      </c>
      <c r="E282" s="36">
        <v>200800503</v>
      </c>
      <c r="F282" s="36" t="s">
        <v>1338</v>
      </c>
      <c r="G282" s="37" t="s">
        <v>1339</v>
      </c>
      <c r="H282" s="36" t="s">
        <v>167</v>
      </c>
      <c r="BN282" s="36" t="s">
        <v>1340</v>
      </c>
    </row>
    <row r="283" spans="1:66" s="38" customFormat="1" ht="12.5" x14ac:dyDescent="0.25">
      <c r="A283" s="35">
        <v>43612.546300601854</v>
      </c>
      <c r="B283" s="36" t="s">
        <v>1341</v>
      </c>
      <c r="C283" s="36" t="s">
        <v>164</v>
      </c>
      <c r="D283" s="36" t="s">
        <v>1342</v>
      </c>
      <c r="E283" s="36">
        <v>200100854</v>
      </c>
      <c r="F283" s="36" t="s">
        <v>1343</v>
      </c>
      <c r="G283" s="37" t="s">
        <v>1344</v>
      </c>
      <c r="H283" s="36" t="s">
        <v>167</v>
      </c>
      <c r="I283" s="36" t="s">
        <v>69</v>
      </c>
      <c r="J283" s="36" t="s">
        <v>69</v>
      </c>
      <c r="K283" s="36" t="s">
        <v>69</v>
      </c>
      <c r="L283" s="36" t="s">
        <v>69</v>
      </c>
      <c r="M283" s="36" t="s">
        <v>69</v>
      </c>
      <c r="N283" s="36" t="s">
        <v>69</v>
      </c>
      <c r="O283" s="36" t="s">
        <v>69</v>
      </c>
      <c r="P283" s="36" t="s">
        <v>69</v>
      </c>
      <c r="Q283" s="36" t="s">
        <v>69</v>
      </c>
      <c r="R283" s="36" t="s">
        <v>69</v>
      </c>
      <c r="S283" s="36" t="s">
        <v>69</v>
      </c>
      <c r="T283" s="36" t="s">
        <v>69</v>
      </c>
      <c r="U283" s="36" t="s">
        <v>69</v>
      </c>
      <c r="V283" s="36" t="s">
        <v>69</v>
      </c>
      <c r="W283" s="36" t="s">
        <v>69</v>
      </c>
      <c r="X283" s="36" t="s">
        <v>69</v>
      </c>
      <c r="Y283" s="36" t="s">
        <v>69</v>
      </c>
      <c r="Z283" s="36" t="s">
        <v>69</v>
      </c>
      <c r="AA283" s="36" t="s">
        <v>69</v>
      </c>
      <c r="AB283" s="36" t="s">
        <v>69</v>
      </c>
      <c r="AC283" s="36" t="s">
        <v>69</v>
      </c>
      <c r="AD283" s="36" t="s">
        <v>69</v>
      </c>
      <c r="AE283" s="36" t="s">
        <v>69</v>
      </c>
      <c r="AF283" s="36" t="s">
        <v>69</v>
      </c>
      <c r="AG283" s="36" t="s">
        <v>69</v>
      </c>
      <c r="AH283" s="36" t="s">
        <v>69</v>
      </c>
      <c r="AI283" s="36" t="s">
        <v>69</v>
      </c>
      <c r="AJ283" s="36" t="s">
        <v>69</v>
      </c>
      <c r="AK283" s="36" t="s">
        <v>69</v>
      </c>
      <c r="AL283" s="36" t="s">
        <v>69</v>
      </c>
      <c r="AM283" s="36" t="s">
        <v>69</v>
      </c>
      <c r="AN283" s="36" t="s">
        <v>69</v>
      </c>
      <c r="AO283" s="36" t="s">
        <v>69</v>
      </c>
      <c r="AP283" s="36" t="s">
        <v>69</v>
      </c>
      <c r="AQ283" s="36" t="s">
        <v>69</v>
      </c>
      <c r="AR283" s="36" t="s">
        <v>69</v>
      </c>
      <c r="AS283" s="36" t="s">
        <v>69</v>
      </c>
      <c r="AT283" s="36" t="s">
        <v>69</v>
      </c>
      <c r="AU283" s="36" t="s">
        <v>69</v>
      </c>
    </row>
    <row r="284" spans="1:66" s="38" customFormat="1" ht="12.5" x14ac:dyDescent="0.25">
      <c r="A284" s="35">
        <v>43612.576169444445</v>
      </c>
      <c r="B284" s="36" t="s">
        <v>1345</v>
      </c>
      <c r="C284" s="36" t="s">
        <v>164</v>
      </c>
      <c r="D284" s="36" t="s">
        <v>1346</v>
      </c>
      <c r="E284" s="36">
        <v>200100858</v>
      </c>
      <c r="F284" s="36" t="s">
        <v>1347</v>
      </c>
      <c r="G284" s="37" t="s">
        <v>1348</v>
      </c>
      <c r="H284" s="36" t="s">
        <v>167</v>
      </c>
      <c r="AV284" s="36" t="s">
        <v>69</v>
      </c>
      <c r="AW284" s="36" t="s">
        <v>69</v>
      </c>
      <c r="AX284" s="36" t="s">
        <v>69</v>
      </c>
      <c r="AY284" s="36" t="s">
        <v>69</v>
      </c>
      <c r="AZ284" s="36" t="s">
        <v>69</v>
      </c>
      <c r="BA284" s="36" t="s">
        <v>69</v>
      </c>
      <c r="BB284" s="36" t="s">
        <v>69</v>
      </c>
      <c r="BC284" s="36" t="s">
        <v>69</v>
      </c>
      <c r="BD284" s="36" t="s">
        <v>69</v>
      </c>
      <c r="BE284" s="36" t="s">
        <v>69</v>
      </c>
      <c r="BF284" s="36" t="s">
        <v>69</v>
      </c>
      <c r="BG284" s="36" t="s">
        <v>69</v>
      </c>
      <c r="BH284" s="36" t="s">
        <v>69</v>
      </c>
      <c r="BI284" s="36" t="s">
        <v>69</v>
      </c>
      <c r="BJ284" s="36" t="s">
        <v>69</v>
      </c>
      <c r="BK284" s="36" t="s">
        <v>69</v>
      </c>
      <c r="BL284" s="36" t="s">
        <v>69</v>
      </c>
      <c r="BM284" s="36" t="s">
        <v>69</v>
      </c>
    </row>
    <row r="285" spans="1:66" s="38" customFormat="1" ht="12.5" x14ac:dyDescent="0.25">
      <c r="A285" s="35">
        <v>43612.586140856482</v>
      </c>
      <c r="B285" s="36" t="s">
        <v>1349</v>
      </c>
      <c r="C285" s="36" t="s">
        <v>164</v>
      </c>
      <c r="D285" s="36" t="s">
        <v>1350</v>
      </c>
      <c r="E285" s="36">
        <v>200100859</v>
      </c>
      <c r="F285" s="36" t="s">
        <v>1351</v>
      </c>
      <c r="G285" s="37" t="s">
        <v>1352</v>
      </c>
      <c r="H285" s="36" t="s">
        <v>167</v>
      </c>
      <c r="I285" s="36" t="s">
        <v>71</v>
      </c>
      <c r="J285" s="36" t="s">
        <v>71</v>
      </c>
      <c r="K285" s="36" t="s">
        <v>69</v>
      </c>
      <c r="L285" s="36" t="s">
        <v>69</v>
      </c>
      <c r="M285" s="36" t="s">
        <v>71</v>
      </c>
      <c r="N285" s="36" t="s">
        <v>80</v>
      </c>
      <c r="O285" s="36" t="s">
        <v>69</v>
      </c>
      <c r="P285" s="36" t="s">
        <v>69</v>
      </c>
      <c r="Q285" s="36" t="s">
        <v>71</v>
      </c>
      <c r="R285" s="36" t="s">
        <v>71</v>
      </c>
      <c r="S285" s="36" t="s">
        <v>69</v>
      </c>
      <c r="T285" s="36" t="s">
        <v>69</v>
      </c>
      <c r="U285" s="36" t="s">
        <v>80</v>
      </c>
      <c r="V285" s="36" t="s">
        <v>71</v>
      </c>
      <c r="W285" s="36" t="s">
        <v>69</v>
      </c>
      <c r="X285" s="36" t="s">
        <v>71</v>
      </c>
      <c r="Y285" s="36" t="s">
        <v>71</v>
      </c>
      <c r="Z285" s="36" t="s">
        <v>71</v>
      </c>
      <c r="AA285" s="36" t="s">
        <v>69</v>
      </c>
      <c r="AB285" s="36" t="s">
        <v>71</v>
      </c>
      <c r="AC285" s="36" t="s">
        <v>69</v>
      </c>
      <c r="AD285" s="36" t="s">
        <v>69</v>
      </c>
      <c r="AE285" s="36" t="s">
        <v>71</v>
      </c>
      <c r="AF285" s="36" t="s">
        <v>71</v>
      </c>
      <c r="AG285" s="36" t="s">
        <v>69</v>
      </c>
      <c r="AH285" s="36" t="s">
        <v>69</v>
      </c>
      <c r="AI285" s="36" t="s">
        <v>69</v>
      </c>
      <c r="AJ285" s="36" t="s">
        <v>69</v>
      </c>
      <c r="AK285" s="36" t="s">
        <v>71</v>
      </c>
      <c r="AL285" s="36" t="s">
        <v>71</v>
      </c>
      <c r="AM285" s="36" t="s">
        <v>69</v>
      </c>
      <c r="AO285" s="36" t="s">
        <v>71</v>
      </c>
      <c r="AP285" s="36" t="s">
        <v>71</v>
      </c>
      <c r="AQ285" s="36" t="s">
        <v>69</v>
      </c>
      <c r="AR285" s="36" t="s">
        <v>71</v>
      </c>
      <c r="AS285" s="36" t="s">
        <v>71</v>
      </c>
      <c r="AU285" s="36" t="s">
        <v>71</v>
      </c>
      <c r="BN285" s="36" t="s">
        <v>1353</v>
      </c>
    </row>
    <row r="286" spans="1:66" s="38" customFormat="1" ht="12.5" x14ac:dyDescent="0.25">
      <c r="A286" s="35">
        <v>43612.642899907412</v>
      </c>
      <c r="B286" s="36" t="s">
        <v>1354</v>
      </c>
      <c r="C286" s="36" t="s">
        <v>164</v>
      </c>
      <c r="D286" s="36" t="s">
        <v>1355</v>
      </c>
      <c r="E286" s="36">
        <v>200100865</v>
      </c>
      <c r="F286" s="36" t="s">
        <v>1356</v>
      </c>
      <c r="G286" s="36" t="s">
        <v>1357</v>
      </c>
      <c r="H286" s="36" t="s">
        <v>167</v>
      </c>
      <c r="I286" s="36" t="s">
        <v>69</v>
      </c>
      <c r="J286" s="36" t="s">
        <v>69</v>
      </c>
      <c r="K286" s="36" t="s">
        <v>71</v>
      </c>
      <c r="L286" s="36" t="s">
        <v>69</v>
      </c>
      <c r="M286" s="36" t="s">
        <v>69</v>
      </c>
      <c r="N286" s="36" t="s">
        <v>69</v>
      </c>
      <c r="O286" s="36" t="s">
        <v>69</v>
      </c>
      <c r="P286" s="36" t="s">
        <v>69</v>
      </c>
      <c r="Q286" s="36" t="s">
        <v>69</v>
      </c>
      <c r="R286" s="36" t="s">
        <v>69</v>
      </c>
      <c r="S286" s="36" t="s">
        <v>71</v>
      </c>
      <c r="T286" s="36" t="s">
        <v>69</v>
      </c>
      <c r="U286" s="36" t="s">
        <v>71</v>
      </c>
      <c r="V286" s="36" t="s">
        <v>80</v>
      </c>
      <c r="W286" s="36" t="s">
        <v>80</v>
      </c>
      <c r="X286" s="36" t="s">
        <v>71</v>
      </c>
      <c r="Y286" s="36" t="s">
        <v>69</v>
      </c>
      <c r="Z286" s="36" t="s">
        <v>69</v>
      </c>
      <c r="AA286" s="36" t="s">
        <v>69</v>
      </c>
      <c r="AB286" s="36" t="s">
        <v>71</v>
      </c>
      <c r="AC286" s="36" t="s">
        <v>71</v>
      </c>
      <c r="AD286" s="36" t="s">
        <v>69</v>
      </c>
      <c r="AE286" s="36" t="s">
        <v>69</v>
      </c>
      <c r="AF286" s="36" t="s">
        <v>69</v>
      </c>
      <c r="AG286" s="36" t="s">
        <v>69</v>
      </c>
      <c r="AH286" s="36" t="s">
        <v>69</v>
      </c>
      <c r="AI286" s="36" t="s">
        <v>71</v>
      </c>
      <c r="AJ286" s="36" t="s">
        <v>69</v>
      </c>
      <c r="AK286" s="36" t="s">
        <v>69</v>
      </c>
      <c r="AL286" s="36" t="s">
        <v>69</v>
      </c>
      <c r="AM286" s="36" t="s">
        <v>71</v>
      </c>
      <c r="AN286" s="36" t="s">
        <v>71</v>
      </c>
      <c r="AO286" s="36" t="s">
        <v>71</v>
      </c>
      <c r="AP286" s="36" t="s">
        <v>69</v>
      </c>
      <c r="AQ286" s="36" t="s">
        <v>71</v>
      </c>
      <c r="AR286" s="36" t="s">
        <v>69</v>
      </c>
      <c r="AS286" s="36" t="s">
        <v>69</v>
      </c>
      <c r="AT286" s="36" t="s">
        <v>69</v>
      </c>
      <c r="AU286" s="36" t="s">
        <v>69</v>
      </c>
    </row>
    <row r="287" spans="1:66" s="38" customFormat="1" ht="12.5" x14ac:dyDescent="0.25">
      <c r="A287" s="35">
        <v>43612.644153657406</v>
      </c>
      <c r="B287" s="36" t="s">
        <v>1358</v>
      </c>
      <c r="C287" s="36" t="s">
        <v>164</v>
      </c>
      <c r="D287" s="36" t="s">
        <v>1359</v>
      </c>
      <c r="E287" s="36">
        <v>200100866</v>
      </c>
      <c r="F287" s="36" t="s">
        <v>1360</v>
      </c>
      <c r="G287" s="37" t="s">
        <v>1361</v>
      </c>
      <c r="H287" s="36" t="s">
        <v>167</v>
      </c>
      <c r="I287" s="36" t="s">
        <v>69</v>
      </c>
      <c r="J287" s="36" t="s">
        <v>69</v>
      </c>
      <c r="K287" s="36" t="s">
        <v>71</v>
      </c>
      <c r="L287" s="36" t="s">
        <v>69</v>
      </c>
      <c r="M287" s="36" t="s">
        <v>69</v>
      </c>
      <c r="N287" s="36" t="s">
        <v>69</v>
      </c>
      <c r="O287" s="36" t="s">
        <v>71</v>
      </c>
      <c r="P287" s="36" t="s">
        <v>69</v>
      </c>
      <c r="Q287" s="36" t="s">
        <v>69</v>
      </c>
      <c r="R287" s="36" t="s">
        <v>69</v>
      </c>
      <c r="S287" s="36" t="s">
        <v>71</v>
      </c>
      <c r="T287" s="36" t="s">
        <v>69</v>
      </c>
      <c r="U287" s="36" t="s">
        <v>69</v>
      </c>
      <c r="V287" s="36" t="s">
        <v>71</v>
      </c>
      <c r="W287" s="36" t="s">
        <v>71</v>
      </c>
      <c r="X287" s="36" t="s">
        <v>69</v>
      </c>
      <c r="Y287" s="36" t="s">
        <v>71</v>
      </c>
      <c r="Z287" s="36" t="s">
        <v>69</v>
      </c>
      <c r="AA287" s="36" t="s">
        <v>69</v>
      </c>
      <c r="AB287" s="36" t="s">
        <v>71</v>
      </c>
      <c r="AC287" s="36" t="s">
        <v>71</v>
      </c>
      <c r="AD287" s="36" t="s">
        <v>69</v>
      </c>
      <c r="AE287" s="36" t="s">
        <v>71</v>
      </c>
      <c r="AF287" s="36" t="s">
        <v>69</v>
      </c>
      <c r="AG287" s="36" t="s">
        <v>69</v>
      </c>
      <c r="AH287" s="36" t="s">
        <v>69</v>
      </c>
      <c r="AI287" s="36" t="s">
        <v>71</v>
      </c>
      <c r="AJ287" s="36" t="s">
        <v>69</v>
      </c>
      <c r="AK287" s="36" t="s">
        <v>71</v>
      </c>
      <c r="AL287" s="36" t="s">
        <v>69</v>
      </c>
      <c r="BN287" s="36" t="s">
        <v>1362</v>
      </c>
    </row>
    <row r="288" spans="1:66" s="38" customFormat="1" ht="12.5" x14ac:dyDescent="0.25">
      <c r="A288" s="35">
        <v>43616.502591863427</v>
      </c>
      <c r="B288" s="36" t="s">
        <v>1363</v>
      </c>
      <c r="C288" s="36" t="s">
        <v>164</v>
      </c>
      <c r="D288" s="36" t="s">
        <v>1364</v>
      </c>
      <c r="E288" s="36">
        <v>200100868</v>
      </c>
      <c r="F288" s="36" t="s">
        <v>1365</v>
      </c>
      <c r="G288" s="37" t="s">
        <v>1366</v>
      </c>
      <c r="H288" s="36" t="s">
        <v>167</v>
      </c>
      <c r="I288" s="36" t="s">
        <v>69</v>
      </c>
      <c r="J288" s="36" t="s">
        <v>69</v>
      </c>
      <c r="K288" s="36" t="s">
        <v>69</v>
      </c>
      <c r="L288" s="36" t="s">
        <v>69</v>
      </c>
      <c r="M288" s="36" t="s">
        <v>69</v>
      </c>
      <c r="N288" s="36" t="s">
        <v>69</v>
      </c>
      <c r="O288" s="36" t="s">
        <v>69</v>
      </c>
      <c r="P288" s="36" t="s">
        <v>69</v>
      </c>
      <c r="Q288" s="36" t="s">
        <v>69</v>
      </c>
      <c r="R288" s="36" t="s">
        <v>69</v>
      </c>
      <c r="S288" s="36" t="s">
        <v>69</v>
      </c>
      <c r="T288" s="36" t="s">
        <v>69</v>
      </c>
      <c r="U288" s="36" t="s">
        <v>69</v>
      </c>
      <c r="V288" s="36" t="s">
        <v>69</v>
      </c>
      <c r="W288" s="36" t="s">
        <v>69</v>
      </c>
      <c r="X288" s="36" t="s">
        <v>80</v>
      </c>
      <c r="Y288" s="36" t="s">
        <v>69</v>
      </c>
      <c r="Z288" s="36" t="s">
        <v>69</v>
      </c>
      <c r="AA288" s="36" t="s">
        <v>69</v>
      </c>
      <c r="AB288" s="36" t="s">
        <v>69</v>
      </c>
      <c r="AC288" s="36" t="s">
        <v>69</v>
      </c>
      <c r="AD288" s="36" t="s">
        <v>80</v>
      </c>
      <c r="AE288" s="36" t="s">
        <v>69</v>
      </c>
      <c r="AF288" s="36" t="s">
        <v>69</v>
      </c>
      <c r="AG288" s="36" t="s">
        <v>69</v>
      </c>
      <c r="AH288" s="36" t="s">
        <v>69</v>
      </c>
      <c r="AI288" s="36" t="s">
        <v>69</v>
      </c>
      <c r="AJ288" s="36" t="s">
        <v>80</v>
      </c>
      <c r="AK288" s="36" t="s">
        <v>69</v>
      </c>
      <c r="AL288" s="36" t="s">
        <v>69</v>
      </c>
      <c r="AM288" s="36" t="s">
        <v>69</v>
      </c>
      <c r="AN288" s="36" t="s">
        <v>69</v>
      </c>
      <c r="AO288" s="36" t="s">
        <v>69</v>
      </c>
      <c r="AP288" s="36" t="s">
        <v>69</v>
      </c>
      <c r="AQ288" s="36" t="s">
        <v>69</v>
      </c>
      <c r="AR288" s="36" t="s">
        <v>80</v>
      </c>
      <c r="AS288" s="36" t="s">
        <v>69</v>
      </c>
      <c r="AT288" s="36" t="s">
        <v>69</v>
      </c>
      <c r="AU288" s="36" t="s">
        <v>69</v>
      </c>
    </row>
    <row r="289" spans="1:72" s="38" customFormat="1" ht="12.5" x14ac:dyDescent="0.25">
      <c r="A289" s="35">
        <v>43614.569761828709</v>
      </c>
      <c r="B289" s="36" t="s">
        <v>1367</v>
      </c>
      <c r="C289" s="36" t="s">
        <v>164</v>
      </c>
      <c r="D289" s="36" t="s">
        <v>1368</v>
      </c>
      <c r="E289" s="36">
        <v>200100875</v>
      </c>
      <c r="F289" s="36" t="s">
        <v>1369</v>
      </c>
      <c r="G289" s="36" t="s">
        <v>1370</v>
      </c>
      <c r="H289" s="36" t="s">
        <v>167</v>
      </c>
      <c r="I289" s="36" t="s">
        <v>69</v>
      </c>
      <c r="J289" s="36" t="s">
        <v>69</v>
      </c>
      <c r="K289" s="36" t="s">
        <v>69</v>
      </c>
      <c r="L289" s="36" t="s">
        <v>69</v>
      </c>
      <c r="M289" s="36" t="s">
        <v>69</v>
      </c>
      <c r="N289" s="36" t="s">
        <v>71</v>
      </c>
      <c r="O289" s="36" t="s">
        <v>69</v>
      </c>
      <c r="P289" s="36" t="s">
        <v>69</v>
      </c>
      <c r="Q289" s="36" t="s">
        <v>69</v>
      </c>
      <c r="R289" s="36" t="s">
        <v>71</v>
      </c>
      <c r="S289" s="36" t="s">
        <v>69</v>
      </c>
      <c r="T289" s="36" t="s">
        <v>69</v>
      </c>
      <c r="U289" s="36" t="s">
        <v>80</v>
      </c>
      <c r="V289" s="36" t="s">
        <v>80</v>
      </c>
      <c r="W289" s="36" t="s">
        <v>80</v>
      </c>
      <c r="X289" s="36" t="s">
        <v>80</v>
      </c>
      <c r="Y289" s="36" t="s">
        <v>80</v>
      </c>
      <c r="Z289" s="36" t="s">
        <v>80</v>
      </c>
      <c r="AA289" s="36" t="s">
        <v>80</v>
      </c>
      <c r="AB289" s="36" t="s">
        <v>80</v>
      </c>
      <c r="AC289" s="36" t="s">
        <v>80</v>
      </c>
      <c r="AD289" s="36" t="s">
        <v>80</v>
      </c>
      <c r="AE289" s="36" t="s">
        <v>80</v>
      </c>
      <c r="AF289" s="36" t="s">
        <v>80</v>
      </c>
      <c r="AG289" s="36" t="s">
        <v>71</v>
      </c>
      <c r="AH289" s="36" t="s">
        <v>71</v>
      </c>
      <c r="AI289" s="36" t="s">
        <v>69</v>
      </c>
      <c r="AJ289" s="36" t="s">
        <v>80</v>
      </c>
      <c r="AK289" s="36" t="s">
        <v>69</v>
      </c>
      <c r="AL289" s="36" t="s">
        <v>69</v>
      </c>
      <c r="AM289" s="36" t="s">
        <v>80</v>
      </c>
      <c r="AN289" s="36" t="s">
        <v>80</v>
      </c>
      <c r="AO289" s="36" t="s">
        <v>80</v>
      </c>
      <c r="AP289" s="36" t="s">
        <v>80</v>
      </c>
      <c r="AR289" s="36" t="s">
        <v>105</v>
      </c>
      <c r="AS289" s="36" t="s">
        <v>80</v>
      </c>
      <c r="AT289" s="36" t="s">
        <v>80</v>
      </c>
      <c r="AU289" s="36" t="s">
        <v>80</v>
      </c>
      <c r="BN289" s="36" t="s">
        <v>1371</v>
      </c>
    </row>
    <row r="290" spans="1:72" s="38" customFormat="1" ht="12.5" x14ac:dyDescent="0.25">
      <c r="A290" s="35">
        <v>43616.393328321763</v>
      </c>
      <c r="B290" s="36" t="s">
        <v>1372</v>
      </c>
      <c r="C290" s="36" t="s">
        <v>164</v>
      </c>
      <c r="D290" s="36" t="s">
        <v>1373</v>
      </c>
      <c r="E290" s="36">
        <v>200100888</v>
      </c>
      <c r="F290" s="36" t="s">
        <v>1374</v>
      </c>
      <c r="G290" s="37" t="s">
        <v>1375</v>
      </c>
      <c r="H290" s="36" t="s">
        <v>167</v>
      </c>
      <c r="I290" s="36" t="s">
        <v>69</v>
      </c>
      <c r="J290" s="36" t="s">
        <v>69</v>
      </c>
      <c r="K290" s="36" t="s">
        <v>69</v>
      </c>
      <c r="L290" s="36" t="s">
        <v>69</v>
      </c>
      <c r="M290" s="36" t="s">
        <v>69</v>
      </c>
      <c r="N290" s="36" t="s">
        <v>69</v>
      </c>
      <c r="O290" s="36" t="s">
        <v>69</v>
      </c>
      <c r="P290" s="36" t="s">
        <v>69</v>
      </c>
      <c r="Q290" s="36" t="s">
        <v>69</v>
      </c>
      <c r="R290" s="36" t="s">
        <v>69</v>
      </c>
      <c r="S290" s="36" t="s">
        <v>69</v>
      </c>
      <c r="T290" s="36" t="s">
        <v>69</v>
      </c>
      <c r="BN290" s="36" t="s">
        <v>1376</v>
      </c>
    </row>
    <row r="291" spans="1:72" s="33" customFormat="1" ht="12.5" x14ac:dyDescent="0.25">
      <c r="A291" s="40"/>
      <c r="B291" s="41"/>
      <c r="C291" s="42"/>
      <c r="D291" s="41"/>
      <c r="E291" s="43"/>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4"/>
      <c r="AV291" s="41"/>
      <c r="AW291" s="41"/>
      <c r="AX291" s="41"/>
      <c r="AY291" s="41"/>
      <c r="AZ291" s="41"/>
      <c r="BA291" s="41"/>
      <c r="BB291" s="41"/>
      <c r="BC291" s="41"/>
      <c r="BD291" s="41"/>
      <c r="BE291" s="41"/>
      <c r="BF291" s="41"/>
      <c r="BG291" s="41"/>
      <c r="BH291" s="41"/>
      <c r="BI291" s="41"/>
      <c r="BJ291" s="41"/>
      <c r="BK291" s="41"/>
      <c r="BL291" s="41"/>
      <c r="BM291" s="41"/>
      <c r="BN291" s="41"/>
      <c r="BO291" s="41"/>
      <c r="BP291" s="41"/>
      <c r="BQ291" s="41"/>
      <c r="BR291" s="41"/>
      <c r="BS291" s="41"/>
      <c r="BT291" s="41"/>
    </row>
    <row r="292" spans="1:72" s="33" customFormat="1" ht="12.5" x14ac:dyDescent="0.25">
      <c r="A292" s="40"/>
      <c r="B292" s="41"/>
      <c r="C292" s="42"/>
      <c r="D292" s="41"/>
      <c r="E292" s="43"/>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4"/>
      <c r="AV292" s="41"/>
      <c r="AW292" s="41"/>
      <c r="AX292" s="41"/>
      <c r="AY292" s="41"/>
      <c r="AZ292" s="41"/>
      <c r="BA292" s="41"/>
      <c r="BB292" s="41"/>
      <c r="BC292" s="41"/>
      <c r="BD292" s="41"/>
      <c r="BE292" s="41"/>
      <c r="BF292" s="41"/>
      <c r="BG292" s="41"/>
      <c r="BH292" s="41"/>
      <c r="BI292" s="41"/>
      <c r="BJ292" s="41"/>
      <c r="BK292" s="41"/>
      <c r="BL292" s="41"/>
      <c r="BM292" s="41"/>
      <c r="BN292" s="41"/>
      <c r="BO292" s="41"/>
      <c r="BP292" s="41"/>
      <c r="BQ292" s="41"/>
      <c r="BR292" s="41"/>
      <c r="BS292" s="41"/>
      <c r="BT292" s="41"/>
    </row>
    <row r="293" spans="1:72" s="33" customFormat="1" ht="12.5" x14ac:dyDescent="0.25">
      <c r="A293" s="40"/>
      <c r="B293" s="41"/>
      <c r="C293" s="42"/>
      <c r="D293" s="41"/>
      <c r="E293" s="43"/>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4"/>
      <c r="AV293" s="41"/>
      <c r="AW293" s="41"/>
      <c r="AX293" s="41"/>
      <c r="AY293" s="41"/>
      <c r="AZ293" s="41"/>
      <c r="BA293" s="41"/>
      <c r="BB293" s="41"/>
      <c r="BC293" s="41"/>
      <c r="BD293" s="41"/>
      <c r="BE293" s="41"/>
      <c r="BF293" s="41"/>
      <c r="BG293" s="41"/>
      <c r="BH293" s="41"/>
      <c r="BI293" s="41"/>
      <c r="BJ293" s="41"/>
      <c r="BK293" s="41"/>
      <c r="BL293" s="41"/>
      <c r="BM293" s="41"/>
      <c r="BN293" s="41"/>
      <c r="BO293" s="41"/>
      <c r="BP293" s="41"/>
      <c r="BQ293" s="41"/>
      <c r="BR293" s="41"/>
      <c r="BS293" s="41"/>
      <c r="BT293" s="41"/>
    </row>
    <row r="294" spans="1:72" s="33" customFormat="1" ht="12.5" x14ac:dyDescent="0.25">
      <c r="A294" s="40"/>
      <c r="B294" s="41"/>
      <c r="C294" s="42"/>
      <c r="D294" s="41"/>
      <c r="E294" s="43"/>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4"/>
      <c r="AV294" s="41"/>
      <c r="AW294" s="41"/>
      <c r="AX294" s="41"/>
      <c r="AY294" s="41"/>
      <c r="AZ294" s="41"/>
      <c r="BA294" s="41"/>
      <c r="BB294" s="41"/>
      <c r="BC294" s="41"/>
      <c r="BD294" s="41"/>
      <c r="BE294" s="41"/>
      <c r="BF294" s="41"/>
      <c r="BG294" s="41"/>
      <c r="BH294" s="41"/>
      <c r="BI294" s="41"/>
      <c r="BJ294" s="41"/>
      <c r="BK294" s="41"/>
      <c r="BL294" s="41"/>
      <c r="BM294" s="41"/>
      <c r="BN294" s="41"/>
      <c r="BO294" s="41"/>
      <c r="BP294" s="41"/>
      <c r="BQ294" s="41"/>
      <c r="BR294" s="41"/>
      <c r="BS294" s="41"/>
      <c r="BT294" s="41"/>
    </row>
    <row r="295" spans="1:72" s="33" customFormat="1" ht="12.5" x14ac:dyDescent="0.25">
      <c r="A295" s="40"/>
      <c r="B295" s="41"/>
      <c r="C295" s="42"/>
      <c r="D295" s="41"/>
      <c r="E295" s="43"/>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4"/>
      <c r="AV295" s="41"/>
      <c r="AW295" s="41"/>
      <c r="AX295" s="41"/>
      <c r="AY295" s="41"/>
      <c r="AZ295" s="41"/>
      <c r="BA295" s="41"/>
      <c r="BB295" s="41"/>
      <c r="BC295" s="41"/>
      <c r="BD295" s="41"/>
      <c r="BE295" s="41"/>
      <c r="BF295" s="41"/>
      <c r="BG295" s="41"/>
      <c r="BH295" s="41"/>
      <c r="BI295" s="41"/>
      <c r="BJ295" s="41"/>
      <c r="BK295" s="41"/>
      <c r="BL295" s="41"/>
      <c r="BM295" s="41"/>
      <c r="BN295" s="41"/>
      <c r="BO295" s="41"/>
      <c r="BP295" s="41"/>
      <c r="BQ295" s="41"/>
      <c r="BR295" s="41"/>
      <c r="BS295" s="41"/>
      <c r="BT295" s="41"/>
    </row>
    <row r="296" spans="1:72" s="33" customFormat="1" ht="12.5" x14ac:dyDescent="0.25">
      <c r="A296" s="40"/>
      <c r="B296" s="41"/>
      <c r="C296" s="42"/>
      <c r="D296" s="41"/>
      <c r="E296" s="43"/>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4"/>
      <c r="AV296" s="41"/>
      <c r="AW296" s="41"/>
      <c r="AX296" s="41"/>
      <c r="AY296" s="41"/>
      <c r="AZ296" s="41"/>
      <c r="BA296" s="41"/>
      <c r="BB296" s="41"/>
      <c r="BC296" s="41"/>
      <c r="BD296" s="41"/>
      <c r="BE296" s="41"/>
      <c r="BF296" s="41"/>
      <c r="BG296" s="41"/>
      <c r="BH296" s="41"/>
      <c r="BI296" s="41"/>
      <c r="BJ296" s="41"/>
      <c r="BK296" s="41"/>
      <c r="BL296" s="41"/>
      <c r="BM296" s="41"/>
      <c r="BN296" s="41"/>
      <c r="BO296" s="41"/>
      <c r="BP296" s="41"/>
      <c r="BQ296" s="41"/>
      <c r="BR296" s="41"/>
      <c r="BS296" s="41"/>
      <c r="BT296" s="41"/>
    </row>
    <row r="297" spans="1:72" s="33" customFormat="1" ht="12.5" x14ac:dyDescent="0.25">
      <c r="A297" s="40"/>
      <c r="B297" s="41"/>
      <c r="C297" s="42"/>
      <c r="D297" s="41"/>
      <c r="E297" s="43"/>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4"/>
      <c r="AV297" s="41"/>
      <c r="AW297" s="41"/>
      <c r="AX297" s="41"/>
      <c r="AY297" s="41"/>
      <c r="AZ297" s="41"/>
      <c r="BA297" s="41"/>
      <c r="BB297" s="41"/>
      <c r="BC297" s="41"/>
      <c r="BD297" s="41"/>
      <c r="BE297" s="41"/>
      <c r="BF297" s="41"/>
      <c r="BG297" s="41"/>
      <c r="BH297" s="41"/>
      <c r="BI297" s="41"/>
      <c r="BJ297" s="41"/>
      <c r="BK297" s="41"/>
      <c r="BL297" s="41"/>
      <c r="BM297" s="41"/>
      <c r="BN297" s="41"/>
      <c r="BO297" s="41"/>
      <c r="BP297" s="41"/>
      <c r="BQ297" s="41"/>
      <c r="BR297" s="41"/>
      <c r="BS297" s="41"/>
      <c r="BT297" s="41"/>
    </row>
    <row r="298" spans="1:72" s="33" customFormat="1" ht="12.5" x14ac:dyDescent="0.25">
      <c r="A298" s="40"/>
      <c r="B298" s="41"/>
      <c r="C298" s="42"/>
      <c r="D298" s="41"/>
      <c r="E298" s="43"/>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4"/>
      <c r="AV298" s="41"/>
      <c r="AW298" s="41"/>
      <c r="AX298" s="41"/>
      <c r="AY298" s="41"/>
      <c r="AZ298" s="41"/>
      <c r="BA298" s="41"/>
      <c r="BB298" s="41"/>
      <c r="BC298" s="41"/>
      <c r="BD298" s="41"/>
      <c r="BE298" s="41"/>
      <c r="BF298" s="41"/>
      <c r="BG298" s="41"/>
      <c r="BH298" s="41"/>
      <c r="BI298" s="41"/>
      <c r="BJ298" s="41"/>
      <c r="BK298" s="41"/>
      <c r="BL298" s="41"/>
      <c r="BM298" s="41"/>
      <c r="BN298" s="41"/>
      <c r="BO298" s="41"/>
      <c r="BP298" s="41"/>
      <c r="BQ298" s="41"/>
      <c r="BR298" s="41"/>
      <c r="BS298" s="41"/>
      <c r="BT298" s="41"/>
    </row>
    <row r="299" spans="1:72" s="33" customFormat="1" ht="12.5" x14ac:dyDescent="0.25">
      <c r="A299" s="40"/>
      <c r="B299" s="41"/>
      <c r="C299" s="42"/>
      <c r="D299" s="41"/>
      <c r="E299" s="43"/>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4"/>
      <c r="AV299" s="41"/>
      <c r="AW299" s="41"/>
      <c r="AX299" s="41"/>
      <c r="AY299" s="41"/>
      <c r="AZ299" s="41"/>
      <c r="BA299" s="41"/>
      <c r="BB299" s="41"/>
      <c r="BC299" s="41"/>
      <c r="BD299" s="41"/>
      <c r="BE299" s="41"/>
      <c r="BF299" s="41"/>
      <c r="BG299" s="41"/>
      <c r="BH299" s="41"/>
      <c r="BI299" s="41"/>
      <c r="BJ299" s="41"/>
      <c r="BK299" s="41"/>
      <c r="BL299" s="41"/>
      <c r="BM299" s="41"/>
      <c r="BN299" s="41"/>
      <c r="BO299" s="41"/>
      <c r="BP299" s="41"/>
      <c r="BQ299" s="41"/>
      <c r="BR299" s="41"/>
      <c r="BS299" s="41"/>
      <c r="BT299" s="41"/>
    </row>
    <row r="300" spans="1:72" s="33" customFormat="1" ht="12.5" x14ac:dyDescent="0.25">
      <c r="A300" s="40"/>
      <c r="B300" s="41"/>
      <c r="C300" s="42"/>
      <c r="D300" s="41"/>
      <c r="E300" s="43"/>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4"/>
      <c r="AV300" s="41"/>
      <c r="AW300" s="41"/>
      <c r="AX300" s="41"/>
      <c r="AY300" s="41"/>
      <c r="AZ300" s="41"/>
      <c r="BA300" s="41"/>
      <c r="BB300" s="41"/>
      <c r="BC300" s="41"/>
      <c r="BD300" s="41"/>
      <c r="BE300" s="41"/>
      <c r="BF300" s="41"/>
      <c r="BG300" s="41"/>
      <c r="BH300" s="41"/>
      <c r="BI300" s="41"/>
      <c r="BJ300" s="41"/>
      <c r="BK300" s="41"/>
      <c r="BL300" s="41"/>
      <c r="BM300" s="41"/>
      <c r="BN300" s="41"/>
      <c r="BO300" s="41"/>
      <c r="BP300" s="41"/>
      <c r="BQ300" s="41"/>
      <c r="BR300" s="41"/>
      <c r="BS300" s="41"/>
      <c r="BT300" s="41"/>
    </row>
    <row r="301" spans="1:72" s="33" customFormat="1" ht="12.5" x14ac:dyDescent="0.25">
      <c r="A301" s="40"/>
      <c r="B301" s="41"/>
      <c r="C301" s="42"/>
      <c r="D301" s="41"/>
      <c r="E301" s="43"/>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4"/>
      <c r="AV301" s="41"/>
      <c r="AW301" s="41"/>
      <c r="AX301" s="41"/>
      <c r="AY301" s="41"/>
      <c r="AZ301" s="41"/>
      <c r="BA301" s="41"/>
      <c r="BB301" s="41"/>
      <c r="BC301" s="41"/>
      <c r="BD301" s="41"/>
      <c r="BE301" s="41"/>
      <c r="BF301" s="41"/>
      <c r="BG301" s="41"/>
      <c r="BH301" s="41"/>
      <c r="BI301" s="41"/>
      <c r="BJ301" s="41"/>
      <c r="BK301" s="41"/>
      <c r="BL301" s="41"/>
      <c r="BM301" s="41"/>
      <c r="BN301" s="41"/>
      <c r="BO301" s="41"/>
      <c r="BP301" s="41"/>
      <c r="BQ301" s="41"/>
      <c r="BR301" s="41"/>
      <c r="BS301" s="41"/>
      <c r="BT301" s="41"/>
    </row>
    <row r="302" spans="1:72" s="33" customFormat="1" ht="12.5" x14ac:dyDescent="0.25">
      <c r="A302" s="40"/>
      <c r="B302" s="41"/>
      <c r="C302" s="42"/>
      <c r="D302" s="41"/>
      <c r="E302" s="43"/>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4"/>
      <c r="AV302" s="41"/>
      <c r="AW302" s="41"/>
      <c r="AX302" s="41"/>
      <c r="AY302" s="41"/>
      <c r="AZ302" s="41"/>
      <c r="BA302" s="41"/>
      <c r="BB302" s="41"/>
      <c r="BC302" s="41"/>
      <c r="BD302" s="41"/>
      <c r="BE302" s="41"/>
      <c r="BF302" s="41"/>
      <c r="BG302" s="41"/>
      <c r="BH302" s="41"/>
      <c r="BI302" s="41"/>
      <c r="BJ302" s="41"/>
      <c r="BK302" s="41"/>
      <c r="BL302" s="41"/>
      <c r="BM302" s="41"/>
      <c r="BN302" s="41"/>
      <c r="BO302" s="41"/>
      <c r="BP302" s="41"/>
      <c r="BQ302" s="41"/>
      <c r="BR302" s="41"/>
      <c r="BS302" s="41"/>
      <c r="BT302" s="41"/>
    </row>
    <row r="303" spans="1:72" s="33" customFormat="1" ht="12.5" x14ac:dyDescent="0.25">
      <c r="A303" s="40"/>
      <c r="B303" s="41"/>
      <c r="C303" s="42"/>
      <c r="D303" s="41"/>
      <c r="E303" s="43"/>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4"/>
      <c r="AV303" s="41"/>
      <c r="AW303" s="41"/>
      <c r="AX303" s="41"/>
      <c r="AY303" s="41"/>
      <c r="AZ303" s="41"/>
      <c r="BA303" s="41"/>
      <c r="BB303" s="41"/>
      <c r="BC303" s="41"/>
      <c r="BD303" s="41"/>
      <c r="BE303" s="41"/>
      <c r="BF303" s="41"/>
      <c r="BG303" s="41"/>
      <c r="BH303" s="41"/>
      <c r="BI303" s="41"/>
      <c r="BJ303" s="41"/>
      <c r="BK303" s="41"/>
      <c r="BL303" s="41"/>
      <c r="BM303" s="41"/>
      <c r="BN303" s="41"/>
      <c r="BO303" s="41"/>
      <c r="BP303" s="41"/>
      <c r="BQ303" s="41"/>
      <c r="BR303" s="41"/>
      <c r="BS303" s="41"/>
      <c r="BT303" s="41"/>
    </row>
    <row r="304" spans="1:72" s="33" customFormat="1" ht="12.5" x14ac:dyDescent="0.25">
      <c r="A304" s="40"/>
      <c r="B304" s="41"/>
      <c r="C304" s="42"/>
      <c r="D304" s="41"/>
      <c r="E304" s="43"/>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4"/>
      <c r="AV304" s="41"/>
      <c r="AW304" s="41"/>
      <c r="AX304" s="41"/>
      <c r="AY304" s="41"/>
      <c r="AZ304" s="41"/>
      <c r="BA304" s="41"/>
      <c r="BB304" s="41"/>
      <c r="BC304" s="41"/>
      <c r="BD304" s="41"/>
      <c r="BE304" s="41"/>
      <c r="BF304" s="41"/>
      <c r="BG304" s="41"/>
      <c r="BH304" s="41"/>
      <c r="BI304" s="41"/>
      <c r="BJ304" s="41"/>
      <c r="BK304" s="41"/>
      <c r="BL304" s="41"/>
      <c r="BM304" s="41"/>
      <c r="BN304" s="41"/>
      <c r="BO304" s="41"/>
      <c r="BP304" s="41"/>
      <c r="BQ304" s="41"/>
      <c r="BR304" s="41"/>
      <c r="BS304" s="41"/>
      <c r="BT304" s="41"/>
    </row>
    <row r="305" spans="1:72" s="33" customFormat="1" ht="12.5" x14ac:dyDescent="0.25">
      <c r="A305" s="40"/>
      <c r="B305" s="41"/>
      <c r="C305" s="42"/>
      <c r="D305" s="41"/>
      <c r="E305" s="43"/>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4"/>
      <c r="AV305" s="41"/>
      <c r="AW305" s="41"/>
      <c r="AX305" s="41"/>
      <c r="AY305" s="41"/>
      <c r="AZ305" s="41"/>
      <c r="BA305" s="41"/>
      <c r="BB305" s="41"/>
      <c r="BC305" s="41"/>
      <c r="BD305" s="41"/>
      <c r="BE305" s="41"/>
      <c r="BF305" s="41"/>
      <c r="BG305" s="41"/>
      <c r="BH305" s="41"/>
      <c r="BI305" s="41"/>
      <c r="BJ305" s="41"/>
      <c r="BK305" s="41"/>
      <c r="BL305" s="41"/>
      <c r="BM305" s="41"/>
      <c r="BN305" s="41"/>
      <c r="BO305" s="41"/>
      <c r="BP305" s="41"/>
      <c r="BQ305" s="41"/>
      <c r="BR305" s="41"/>
      <c r="BS305" s="41"/>
      <c r="BT305" s="41"/>
    </row>
    <row r="306" spans="1:72" s="33" customFormat="1" ht="12.5" x14ac:dyDescent="0.25">
      <c r="A306" s="40"/>
      <c r="B306" s="41"/>
      <c r="C306" s="42"/>
      <c r="D306" s="41"/>
      <c r="E306" s="43"/>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4"/>
      <c r="AV306" s="41"/>
      <c r="AW306" s="41"/>
      <c r="AX306" s="41"/>
      <c r="AY306" s="41"/>
      <c r="AZ306" s="41"/>
      <c r="BA306" s="41"/>
      <c r="BB306" s="41"/>
      <c r="BC306" s="41"/>
      <c r="BD306" s="41"/>
      <c r="BE306" s="41"/>
      <c r="BF306" s="41"/>
      <c r="BG306" s="41"/>
      <c r="BH306" s="41"/>
      <c r="BI306" s="41"/>
      <c r="BJ306" s="41"/>
      <c r="BK306" s="41"/>
      <c r="BL306" s="41"/>
      <c r="BM306" s="41"/>
      <c r="BN306" s="41"/>
      <c r="BO306" s="41"/>
      <c r="BP306" s="41"/>
      <c r="BQ306" s="41"/>
      <c r="BR306" s="41"/>
      <c r="BS306" s="41"/>
      <c r="BT306" s="41"/>
    </row>
    <row r="307" spans="1:72" s="33" customFormat="1" ht="12.5" x14ac:dyDescent="0.25">
      <c r="A307" s="40"/>
      <c r="B307" s="41"/>
      <c r="C307" s="42"/>
      <c r="D307" s="41"/>
      <c r="E307" s="43"/>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4"/>
      <c r="AV307" s="41"/>
      <c r="AW307" s="41"/>
      <c r="AX307" s="41"/>
      <c r="AY307" s="41"/>
      <c r="AZ307" s="41"/>
      <c r="BA307" s="41"/>
      <c r="BB307" s="41"/>
      <c r="BC307" s="41"/>
      <c r="BD307" s="41"/>
      <c r="BE307" s="41"/>
      <c r="BF307" s="41"/>
      <c r="BG307" s="41"/>
      <c r="BH307" s="41"/>
      <c r="BI307" s="41"/>
      <c r="BJ307" s="41"/>
      <c r="BK307" s="41"/>
      <c r="BL307" s="41"/>
      <c r="BM307" s="41"/>
      <c r="BN307" s="41"/>
      <c r="BO307" s="41"/>
      <c r="BP307" s="41"/>
      <c r="BQ307" s="41"/>
      <c r="BR307" s="41"/>
      <c r="BS307" s="41"/>
      <c r="BT307" s="41"/>
    </row>
    <row r="308" spans="1:72" s="33" customFormat="1" ht="12.5" x14ac:dyDescent="0.25">
      <c r="A308" s="40"/>
      <c r="B308" s="41"/>
      <c r="C308" s="42"/>
      <c r="D308" s="41"/>
      <c r="E308" s="43"/>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4"/>
      <c r="AV308" s="41"/>
      <c r="AW308" s="41"/>
      <c r="AX308" s="41"/>
      <c r="AY308" s="41"/>
      <c r="AZ308" s="41"/>
      <c r="BA308" s="41"/>
      <c r="BB308" s="41"/>
      <c r="BC308" s="41"/>
      <c r="BD308" s="41"/>
      <c r="BE308" s="41"/>
      <c r="BF308" s="41"/>
      <c r="BG308" s="41"/>
      <c r="BH308" s="41"/>
      <c r="BI308" s="41"/>
      <c r="BJ308" s="41"/>
      <c r="BK308" s="41"/>
      <c r="BL308" s="41"/>
      <c r="BM308" s="41"/>
      <c r="BN308" s="41"/>
      <c r="BO308" s="41"/>
      <c r="BP308" s="41"/>
      <c r="BQ308" s="41"/>
      <c r="BR308" s="41"/>
      <c r="BS308" s="41"/>
      <c r="BT308" s="41"/>
    </row>
    <row r="309" spans="1:72" s="33" customFormat="1" ht="12.5" x14ac:dyDescent="0.25">
      <c r="A309" s="40"/>
      <c r="B309" s="41"/>
      <c r="C309" s="42"/>
      <c r="D309" s="41"/>
      <c r="E309" s="43"/>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4"/>
      <c r="AV309" s="41"/>
      <c r="AW309" s="41"/>
      <c r="AX309" s="41"/>
      <c r="AY309" s="41"/>
      <c r="AZ309" s="41"/>
      <c r="BA309" s="41"/>
      <c r="BB309" s="41"/>
      <c r="BC309" s="41"/>
      <c r="BD309" s="41"/>
      <c r="BE309" s="41"/>
      <c r="BF309" s="41"/>
      <c r="BG309" s="41"/>
      <c r="BH309" s="41"/>
      <c r="BI309" s="41"/>
      <c r="BJ309" s="41"/>
      <c r="BK309" s="41"/>
      <c r="BL309" s="41"/>
      <c r="BM309" s="41"/>
      <c r="BN309" s="41"/>
      <c r="BO309" s="41"/>
      <c r="BP309" s="41"/>
      <c r="BQ309" s="41"/>
      <c r="BR309" s="41"/>
      <c r="BS309" s="41"/>
      <c r="BT309" s="41"/>
    </row>
    <row r="310" spans="1:72" s="33" customFormat="1" ht="12.5" x14ac:dyDescent="0.25">
      <c r="A310" s="40"/>
      <c r="B310" s="41"/>
      <c r="C310" s="42"/>
      <c r="D310" s="41"/>
      <c r="E310" s="43"/>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4"/>
      <c r="AV310" s="41"/>
      <c r="AW310" s="41"/>
      <c r="AX310" s="41"/>
      <c r="AY310" s="41"/>
      <c r="AZ310" s="41"/>
      <c r="BA310" s="41"/>
      <c r="BB310" s="41"/>
      <c r="BC310" s="41"/>
      <c r="BD310" s="41"/>
      <c r="BE310" s="41"/>
      <c r="BF310" s="41"/>
      <c r="BG310" s="41"/>
      <c r="BH310" s="41"/>
      <c r="BI310" s="41"/>
      <c r="BJ310" s="41"/>
      <c r="BK310" s="41"/>
      <c r="BL310" s="41"/>
      <c r="BM310" s="41"/>
      <c r="BN310" s="41"/>
      <c r="BO310" s="41"/>
      <c r="BP310" s="41"/>
      <c r="BQ310" s="41"/>
      <c r="BR310" s="41"/>
      <c r="BS310" s="41"/>
      <c r="BT310" s="41"/>
    </row>
    <row r="311" spans="1:72" s="33" customFormat="1" ht="12.5" x14ac:dyDescent="0.25">
      <c r="A311" s="40"/>
      <c r="B311" s="41"/>
      <c r="C311" s="42"/>
      <c r="D311" s="41"/>
      <c r="E311" s="43"/>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4"/>
      <c r="AV311" s="41"/>
      <c r="AW311" s="41"/>
      <c r="AX311" s="41"/>
      <c r="AY311" s="41"/>
      <c r="AZ311" s="41"/>
      <c r="BA311" s="41"/>
      <c r="BB311" s="41"/>
      <c r="BC311" s="41"/>
      <c r="BD311" s="41"/>
      <c r="BE311" s="41"/>
      <c r="BF311" s="41"/>
      <c r="BG311" s="41"/>
      <c r="BH311" s="41"/>
      <c r="BI311" s="41"/>
      <c r="BJ311" s="41"/>
      <c r="BK311" s="41"/>
      <c r="BL311" s="41"/>
      <c r="BM311" s="41"/>
      <c r="BN311" s="41"/>
      <c r="BO311" s="41"/>
      <c r="BP311" s="41"/>
      <c r="BQ311" s="41"/>
      <c r="BR311" s="41"/>
      <c r="BS311" s="41"/>
      <c r="BT311" s="41"/>
    </row>
    <row r="312" spans="1:72" s="33" customFormat="1" ht="12.5" x14ac:dyDescent="0.25">
      <c r="A312" s="40"/>
      <c r="B312" s="41"/>
      <c r="C312" s="42"/>
      <c r="D312" s="41"/>
      <c r="E312" s="43"/>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4"/>
      <c r="AV312" s="41"/>
      <c r="AW312" s="41"/>
      <c r="AX312" s="41"/>
      <c r="AY312" s="41"/>
      <c r="AZ312" s="41"/>
      <c r="BA312" s="41"/>
      <c r="BB312" s="41"/>
      <c r="BC312" s="41"/>
      <c r="BD312" s="41"/>
      <c r="BE312" s="41"/>
      <c r="BF312" s="41"/>
      <c r="BG312" s="41"/>
      <c r="BH312" s="41"/>
      <c r="BI312" s="41"/>
      <c r="BJ312" s="41"/>
      <c r="BK312" s="41"/>
      <c r="BL312" s="41"/>
      <c r="BM312" s="41"/>
      <c r="BN312" s="41"/>
      <c r="BO312" s="41"/>
      <c r="BP312" s="41"/>
      <c r="BQ312" s="41"/>
      <c r="BR312" s="41"/>
      <c r="BS312" s="41"/>
      <c r="BT312" s="41"/>
    </row>
    <row r="313" spans="1:72" s="33" customFormat="1" ht="12.5" x14ac:dyDescent="0.25">
      <c r="A313" s="40"/>
      <c r="B313" s="41"/>
      <c r="C313" s="42"/>
      <c r="D313" s="41"/>
      <c r="E313" s="43"/>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4"/>
      <c r="AV313" s="41"/>
      <c r="AW313" s="41"/>
      <c r="AX313" s="41"/>
      <c r="AY313" s="41"/>
      <c r="AZ313" s="41"/>
      <c r="BA313" s="41"/>
      <c r="BB313" s="41"/>
      <c r="BC313" s="41"/>
      <c r="BD313" s="41"/>
      <c r="BE313" s="41"/>
      <c r="BF313" s="41"/>
      <c r="BG313" s="41"/>
      <c r="BH313" s="41"/>
      <c r="BI313" s="41"/>
      <c r="BJ313" s="41"/>
      <c r="BK313" s="41"/>
      <c r="BL313" s="41"/>
      <c r="BM313" s="41"/>
      <c r="BN313" s="41"/>
      <c r="BO313" s="41"/>
      <c r="BP313" s="41"/>
      <c r="BQ313" s="41"/>
      <c r="BR313" s="41"/>
      <c r="BS313" s="41"/>
      <c r="BT313" s="41"/>
    </row>
    <row r="314" spans="1:72" s="33" customFormat="1" ht="12.5" x14ac:dyDescent="0.25">
      <c r="A314" s="40"/>
      <c r="B314" s="41"/>
      <c r="C314" s="42"/>
      <c r="D314" s="41"/>
      <c r="E314" s="43"/>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4"/>
      <c r="AV314" s="41"/>
      <c r="AW314" s="41"/>
      <c r="AX314" s="41"/>
      <c r="AY314" s="41"/>
      <c r="AZ314" s="41"/>
      <c r="BA314" s="41"/>
      <c r="BB314" s="41"/>
      <c r="BC314" s="41"/>
      <c r="BD314" s="41"/>
      <c r="BE314" s="41"/>
      <c r="BF314" s="41"/>
      <c r="BG314" s="41"/>
      <c r="BH314" s="41"/>
      <c r="BI314" s="41"/>
      <c r="BJ314" s="41"/>
      <c r="BK314" s="41"/>
      <c r="BL314" s="41"/>
      <c r="BM314" s="41"/>
      <c r="BN314" s="41"/>
      <c r="BO314" s="41"/>
      <c r="BP314" s="41"/>
      <c r="BQ314" s="41"/>
      <c r="BR314" s="41"/>
      <c r="BS314" s="41"/>
      <c r="BT314" s="41"/>
    </row>
    <row r="315" spans="1:72" s="33" customFormat="1" ht="12.5" x14ac:dyDescent="0.25">
      <c r="A315" s="40"/>
      <c r="B315" s="41"/>
      <c r="C315" s="42"/>
      <c r="D315" s="41"/>
      <c r="E315" s="43"/>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4"/>
      <c r="AV315" s="41"/>
      <c r="AW315" s="41"/>
      <c r="AX315" s="41"/>
      <c r="AY315" s="41"/>
      <c r="AZ315" s="41"/>
      <c r="BA315" s="41"/>
      <c r="BB315" s="41"/>
      <c r="BC315" s="41"/>
      <c r="BD315" s="41"/>
      <c r="BE315" s="41"/>
      <c r="BF315" s="41"/>
      <c r="BG315" s="41"/>
      <c r="BH315" s="41"/>
      <c r="BI315" s="41"/>
      <c r="BJ315" s="41"/>
      <c r="BK315" s="41"/>
      <c r="BL315" s="41"/>
      <c r="BM315" s="41"/>
      <c r="BN315" s="41"/>
      <c r="BO315" s="41"/>
      <c r="BP315" s="41"/>
      <c r="BQ315" s="41"/>
      <c r="BR315" s="41"/>
      <c r="BS315" s="41"/>
      <c r="BT315" s="41"/>
    </row>
    <row r="316" spans="1:72" s="33" customFormat="1" ht="12.5" x14ac:dyDescent="0.25">
      <c r="A316" s="40"/>
      <c r="B316" s="41"/>
      <c r="C316" s="42"/>
      <c r="D316" s="41"/>
      <c r="E316" s="43"/>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4"/>
      <c r="AV316" s="41"/>
      <c r="AW316" s="41"/>
      <c r="AX316" s="41"/>
      <c r="AY316" s="41"/>
      <c r="AZ316" s="41"/>
      <c r="BA316" s="41"/>
      <c r="BB316" s="41"/>
      <c r="BC316" s="41"/>
      <c r="BD316" s="41"/>
      <c r="BE316" s="41"/>
      <c r="BF316" s="41"/>
      <c r="BG316" s="41"/>
      <c r="BH316" s="41"/>
      <c r="BI316" s="41"/>
      <c r="BJ316" s="41"/>
      <c r="BK316" s="41"/>
      <c r="BL316" s="41"/>
      <c r="BM316" s="41"/>
      <c r="BN316" s="41"/>
      <c r="BO316" s="41"/>
      <c r="BP316" s="41"/>
      <c r="BQ316" s="41"/>
      <c r="BR316" s="41"/>
      <c r="BS316" s="41"/>
      <c r="BT316" s="41"/>
    </row>
    <row r="317" spans="1:72" s="33" customFormat="1" ht="12.5" x14ac:dyDescent="0.25">
      <c r="A317" s="40"/>
      <c r="B317" s="41"/>
      <c r="C317" s="42"/>
      <c r="D317" s="41"/>
      <c r="E317" s="43"/>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4"/>
      <c r="AV317" s="41"/>
      <c r="AW317" s="41"/>
      <c r="AX317" s="41"/>
      <c r="AY317" s="41"/>
      <c r="AZ317" s="41"/>
      <c r="BA317" s="41"/>
      <c r="BB317" s="41"/>
      <c r="BC317" s="41"/>
      <c r="BD317" s="41"/>
      <c r="BE317" s="41"/>
      <c r="BF317" s="41"/>
      <c r="BG317" s="41"/>
      <c r="BH317" s="41"/>
      <c r="BI317" s="41"/>
      <c r="BJ317" s="41"/>
      <c r="BK317" s="41"/>
      <c r="BL317" s="41"/>
      <c r="BM317" s="41"/>
      <c r="BN317" s="41"/>
      <c r="BO317" s="41"/>
      <c r="BP317" s="41"/>
      <c r="BQ317" s="41"/>
      <c r="BR317" s="41"/>
      <c r="BS317" s="41"/>
      <c r="BT317" s="41"/>
    </row>
    <row r="318" spans="1:72" s="33" customFormat="1" ht="12.5" x14ac:dyDescent="0.25">
      <c r="A318" s="40"/>
      <c r="B318" s="41"/>
      <c r="C318" s="42"/>
      <c r="D318" s="41"/>
      <c r="E318" s="43"/>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4"/>
      <c r="AV318" s="41"/>
      <c r="AW318" s="41"/>
      <c r="AX318" s="41"/>
      <c r="AY318" s="41"/>
      <c r="AZ318" s="41"/>
      <c r="BA318" s="41"/>
      <c r="BB318" s="41"/>
      <c r="BC318" s="41"/>
      <c r="BD318" s="41"/>
      <c r="BE318" s="41"/>
      <c r="BF318" s="41"/>
      <c r="BG318" s="41"/>
      <c r="BH318" s="41"/>
      <c r="BI318" s="41"/>
      <c r="BJ318" s="41"/>
      <c r="BK318" s="41"/>
      <c r="BL318" s="41"/>
      <c r="BM318" s="41"/>
      <c r="BN318" s="41"/>
      <c r="BO318" s="41"/>
      <c r="BP318" s="41"/>
      <c r="BQ318" s="41"/>
      <c r="BR318" s="41"/>
      <c r="BS318" s="41"/>
      <c r="BT318" s="41"/>
    </row>
    <row r="319" spans="1:72" s="33" customFormat="1" ht="12.5" x14ac:dyDescent="0.25">
      <c r="A319" s="40"/>
      <c r="B319" s="41"/>
      <c r="C319" s="42"/>
      <c r="D319" s="41"/>
      <c r="E319" s="43"/>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4"/>
      <c r="AV319" s="41"/>
      <c r="AW319" s="41"/>
      <c r="AX319" s="41"/>
      <c r="AY319" s="41"/>
      <c r="AZ319" s="41"/>
      <c r="BA319" s="41"/>
      <c r="BB319" s="41"/>
      <c r="BC319" s="41"/>
      <c r="BD319" s="41"/>
      <c r="BE319" s="41"/>
      <c r="BF319" s="41"/>
      <c r="BG319" s="41"/>
      <c r="BH319" s="41"/>
      <c r="BI319" s="41"/>
      <c r="BJ319" s="41"/>
      <c r="BK319" s="41"/>
      <c r="BL319" s="41"/>
      <c r="BM319" s="41"/>
      <c r="BN319" s="41"/>
      <c r="BO319" s="41"/>
      <c r="BP319" s="41"/>
      <c r="BQ319" s="41"/>
      <c r="BR319" s="41"/>
      <c r="BS319" s="41"/>
      <c r="BT319" s="41"/>
    </row>
    <row r="320" spans="1:72" s="33" customFormat="1" ht="12.5" x14ac:dyDescent="0.25">
      <c r="A320" s="40"/>
      <c r="B320" s="41"/>
      <c r="C320" s="42"/>
      <c r="D320" s="41"/>
      <c r="E320" s="43"/>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4"/>
      <c r="AV320" s="41"/>
      <c r="AW320" s="41"/>
      <c r="AX320" s="41"/>
      <c r="AY320" s="41"/>
      <c r="AZ320" s="41"/>
      <c r="BA320" s="41"/>
      <c r="BB320" s="41"/>
      <c r="BC320" s="41"/>
      <c r="BD320" s="41"/>
      <c r="BE320" s="41"/>
      <c r="BF320" s="41"/>
      <c r="BG320" s="41"/>
      <c r="BH320" s="41"/>
      <c r="BI320" s="41"/>
      <c r="BJ320" s="41"/>
      <c r="BK320" s="41"/>
      <c r="BL320" s="41"/>
      <c r="BM320" s="41"/>
      <c r="BN320" s="41"/>
      <c r="BO320" s="41"/>
      <c r="BP320" s="41"/>
      <c r="BQ320" s="41"/>
      <c r="BR320" s="41"/>
      <c r="BS320" s="41"/>
      <c r="BT320" s="41"/>
    </row>
    <row r="321" spans="1:72" s="33" customFormat="1" ht="12.5" x14ac:dyDescent="0.25">
      <c r="A321" s="40"/>
      <c r="B321" s="41"/>
      <c r="C321" s="42"/>
      <c r="D321" s="41"/>
      <c r="E321" s="43"/>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4"/>
      <c r="AV321" s="41"/>
      <c r="AW321" s="41"/>
      <c r="AX321" s="41"/>
      <c r="AY321" s="41"/>
      <c r="AZ321" s="41"/>
      <c r="BA321" s="41"/>
      <c r="BB321" s="41"/>
      <c r="BC321" s="41"/>
      <c r="BD321" s="41"/>
      <c r="BE321" s="41"/>
      <c r="BF321" s="41"/>
      <c r="BG321" s="41"/>
      <c r="BH321" s="41"/>
      <c r="BI321" s="41"/>
      <c r="BJ321" s="41"/>
      <c r="BK321" s="41"/>
      <c r="BL321" s="41"/>
      <c r="BM321" s="41"/>
      <c r="BN321" s="41"/>
      <c r="BO321" s="41"/>
      <c r="BP321" s="41"/>
      <c r="BQ321" s="41"/>
      <c r="BR321" s="41"/>
      <c r="BS321" s="41"/>
      <c r="BT321" s="41"/>
    </row>
    <row r="322" spans="1:72" s="33" customFormat="1" ht="12.5" x14ac:dyDescent="0.25">
      <c r="A322" s="40"/>
      <c r="B322" s="41"/>
      <c r="C322" s="42"/>
      <c r="D322" s="41"/>
      <c r="E322" s="43"/>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4"/>
      <c r="AV322" s="41"/>
      <c r="AW322" s="41"/>
      <c r="AX322" s="41"/>
      <c r="AY322" s="41"/>
      <c r="AZ322" s="41"/>
      <c r="BA322" s="41"/>
      <c r="BB322" s="41"/>
      <c r="BC322" s="41"/>
      <c r="BD322" s="41"/>
      <c r="BE322" s="41"/>
      <c r="BF322" s="41"/>
      <c r="BG322" s="41"/>
      <c r="BH322" s="41"/>
      <c r="BI322" s="41"/>
      <c r="BJ322" s="41"/>
      <c r="BK322" s="41"/>
      <c r="BL322" s="41"/>
      <c r="BM322" s="41"/>
      <c r="BN322" s="41"/>
      <c r="BO322" s="41"/>
      <c r="BP322" s="41"/>
      <c r="BQ322" s="41"/>
      <c r="BR322" s="41"/>
      <c r="BS322" s="41"/>
      <c r="BT322" s="41"/>
    </row>
    <row r="323" spans="1:72" s="33" customFormat="1" ht="12.5" x14ac:dyDescent="0.25">
      <c r="A323" s="40"/>
      <c r="B323" s="41"/>
      <c r="C323" s="42"/>
      <c r="D323" s="41"/>
      <c r="E323" s="43"/>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4"/>
      <c r="AV323" s="41"/>
      <c r="AW323" s="41"/>
      <c r="AX323" s="41"/>
      <c r="AY323" s="41"/>
      <c r="AZ323" s="41"/>
      <c r="BA323" s="41"/>
      <c r="BB323" s="41"/>
      <c r="BC323" s="41"/>
      <c r="BD323" s="41"/>
      <c r="BE323" s="41"/>
      <c r="BF323" s="41"/>
      <c r="BG323" s="41"/>
      <c r="BH323" s="41"/>
      <c r="BI323" s="41"/>
      <c r="BJ323" s="41"/>
      <c r="BK323" s="41"/>
      <c r="BL323" s="41"/>
      <c r="BM323" s="41"/>
      <c r="BN323" s="41"/>
      <c r="BO323" s="41"/>
      <c r="BP323" s="41"/>
      <c r="BQ323" s="41"/>
      <c r="BR323" s="41"/>
      <c r="BS323" s="41"/>
      <c r="BT323" s="41"/>
    </row>
    <row r="324" spans="1:72" s="33" customFormat="1" ht="12.5" x14ac:dyDescent="0.25">
      <c r="A324" s="40"/>
      <c r="B324" s="41"/>
      <c r="C324" s="42"/>
      <c r="D324" s="41"/>
      <c r="E324" s="43"/>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4"/>
      <c r="AV324" s="41"/>
      <c r="AW324" s="41"/>
      <c r="AX324" s="41"/>
      <c r="AY324" s="41"/>
      <c r="AZ324" s="41"/>
      <c r="BA324" s="41"/>
      <c r="BB324" s="41"/>
      <c r="BC324" s="41"/>
      <c r="BD324" s="41"/>
      <c r="BE324" s="41"/>
      <c r="BF324" s="41"/>
      <c r="BG324" s="41"/>
      <c r="BH324" s="41"/>
      <c r="BI324" s="41"/>
      <c r="BJ324" s="41"/>
      <c r="BK324" s="41"/>
      <c r="BL324" s="41"/>
      <c r="BM324" s="41"/>
      <c r="BN324" s="41"/>
      <c r="BO324" s="41"/>
      <c r="BP324" s="41"/>
      <c r="BQ324" s="41"/>
      <c r="BR324" s="41"/>
      <c r="BS324" s="41"/>
      <c r="BT324" s="41"/>
    </row>
    <row r="325" spans="1:72" s="33" customFormat="1" ht="12.5" x14ac:dyDescent="0.25">
      <c r="A325" s="40"/>
      <c r="B325" s="41"/>
      <c r="C325" s="42"/>
      <c r="D325" s="41"/>
      <c r="E325" s="43"/>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4"/>
      <c r="AV325" s="41"/>
      <c r="AW325" s="41"/>
      <c r="AX325" s="41"/>
      <c r="AY325" s="41"/>
      <c r="AZ325" s="41"/>
      <c r="BA325" s="41"/>
      <c r="BB325" s="41"/>
      <c r="BC325" s="41"/>
      <c r="BD325" s="41"/>
      <c r="BE325" s="41"/>
      <c r="BF325" s="41"/>
      <c r="BG325" s="41"/>
      <c r="BH325" s="41"/>
      <c r="BI325" s="41"/>
      <c r="BJ325" s="41"/>
      <c r="BK325" s="41"/>
      <c r="BL325" s="41"/>
      <c r="BM325" s="41"/>
      <c r="BN325" s="41"/>
      <c r="BO325" s="41"/>
      <c r="BP325" s="41"/>
      <c r="BQ325" s="41"/>
      <c r="BR325" s="41"/>
      <c r="BS325" s="41"/>
      <c r="BT325" s="41"/>
    </row>
    <row r="326" spans="1:72" s="33" customFormat="1" ht="12.5" x14ac:dyDescent="0.25">
      <c r="A326" s="40"/>
      <c r="B326" s="41"/>
      <c r="C326" s="42"/>
      <c r="D326" s="41"/>
      <c r="E326" s="43"/>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4"/>
      <c r="AV326" s="41"/>
      <c r="AW326" s="41"/>
      <c r="AX326" s="41"/>
      <c r="AY326" s="41"/>
      <c r="AZ326" s="41"/>
      <c r="BA326" s="41"/>
      <c r="BB326" s="41"/>
      <c r="BC326" s="41"/>
      <c r="BD326" s="41"/>
      <c r="BE326" s="41"/>
      <c r="BF326" s="41"/>
      <c r="BG326" s="41"/>
      <c r="BH326" s="41"/>
      <c r="BI326" s="41"/>
      <c r="BJ326" s="41"/>
      <c r="BK326" s="41"/>
      <c r="BL326" s="41"/>
      <c r="BM326" s="41"/>
      <c r="BN326" s="41"/>
      <c r="BO326" s="41"/>
      <c r="BP326" s="41"/>
      <c r="BQ326" s="41"/>
      <c r="BR326" s="41"/>
      <c r="BS326" s="41"/>
      <c r="BT326" s="41"/>
    </row>
    <row r="327" spans="1:72" s="33" customFormat="1" ht="12.5" x14ac:dyDescent="0.25">
      <c r="A327" s="40"/>
      <c r="B327" s="41"/>
      <c r="C327" s="42"/>
      <c r="D327" s="41"/>
      <c r="E327" s="43"/>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4"/>
      <c r="AV327" s="41"/>
      <c r="AW327" s="41"/>
      <c r="AX327" s="41"/>
      <c r="AY327" s="41"/>
      <c r="AZ327" s="41"/>
      <c r="BA327" s="41"/>
      <c r="BB327" s="41"/>
      <c r="BC327" s="41"/>
      <c r="BD327" s="41"/>
      <c r="BE327" s="41"/>
      <c r="BF327" s="41"/>
      <c r="BG327" s="41"/>
      <c r="BH327" s="41"/>
      <c r="BI327" s="41"/>
      <c r="BJ327" s="41"/>
      <c r="BK327" s="41"/>
      <c r="BL327" s="41"/>
      <c r="BM327" s="41"/>
      <c r="BN327" s="41"/>
      <c r="BO327" s="41"/>
      <c r="BP327" s="41"/>
      <c r="BQ327" s="41"/>
      <c r="BR327" s="41"/>
      <c r="BS327" s="41"/>
      <c r="BT327" s="41"/>
    </row>
    <row r="328" spans="1:72" s="33" customFormat="1" ht="12.5" x14ac:dyDescent="0.25">
      <c r="A328" s="40"/>
      <c r="B328" s="41"/>
      <c r="C328" s="42"/>
      <c r="D328" s="41"/>
      <c r="E328" s="43"/>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4"/>
      <c r="AV328" s="41"/>
      <c r="AW328" s="41"/>
      <c r="AX328" s="41"/>
      <c r="AY328" s="41"/>
      <c r="AZ328" s="41"/>
      <c r="BA328" s="41"/>
      <c r="BB328" s="41"/>
      <c r="BC328" s="41"/>
      <c r="BD328" s="41"/>
      <c r="BE328" s="41"/>
      <c r="BF328" s="41"/>
      <c r="BG328" s="41"/>
      <c r="BH328" s="41"/>
      <c r="BI328" s="41"/>
      <c r="BJ328" s="41"/>
      <c r="BK328" s="41"/>
      <c r="BL328" s="41"/>
      <c r="BM328" s="41"/>
      <c r="BN328" s="41"/>
      <c r="BO328" s="41"/>
      <c r="BP328" s="41"/>
      <c r="BQ328" s="41"/>
      <c r="BR328" s="41"/>
      <c r="BS328" s="41"/>
      <c r="BT328" s="41"/>
    </row>
    <row r="329" spans="1:72" s="33" customFormat="1" ht="12.5" x14ac:dyDescent="0.25">
      <c r="A329" s="40"/>
      <c r="B329" s="41"/>
      <c r="C329" s="42"/>
      <c r="D329" s="41"/>
      <c r="E329" s="43"/>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4"/>
      <c r="AV329" s="41"/>
      <c r="AW329" s="41"/>
      <c r="AX329" s="41"/>
      <c r="AY329" s="41"/>
      <c r="AZ329" s="41"/>
      <c r="BA329" s="41"/>
      <c r="BB329" s="41"/>
      <c r="BC329" s="41"/>
      <c r="BD329" s="41"/>
      <c r="BE329" s="41"/>
      <c r="BF329" s="41"/>
      <c r="BG329" s="41"/>
      <c r="BH329" s="41"/>
      <c r="BI329" s="41"/>
      <c r="BJ329" s="41"/>
      <c r="BK329" s="41"/>
      <c r="BL329" s="41"/>
      <c r="BM329" s="41"/>
      <c r="BN329" s="41"/>
      <c r="BO329" s="41"/>
      <c r="BP329" s="41"/>
      <c r="BQ329" s="41"/>
      <c r="BR329" s="41"/>
      <c r="BS329" s="41"/>
      <c r="BT329" s="41"/>
    </row>
    <row r="330" spans="1:72" s="33" customFormat="1" ht="12.5" x14ac:dyDescent="0.25">
      <c r="A330" s="40"/>
      <c r="B330" s="41"/>
      <c r="C330" s="42"/>
      <c r="D330" s="41"/>
      <c r="E330" s="43"/>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4"/>
      <c r="AV330" s="41"/>
      <c r="AW330" s="41"/>
      <c r="AX330" s="41"/>
      <c r="AY330" s="41"/>
      <c r="AZ330" s="41"/>
      <c r="BA330" s="41"/>
      <c r="BB330" s="41"/>
      <c r="BC330" s="41"/>
      <c r="BD330" s="41"/>
      <c r="BE330" s="41"/>
      <c r="BF330" s="41"/>
      <c r="BG330" s="41"/>
      <c r="BH330" s="41"/>
      <c r="BI330" s="41"/>
      <c r="BJ330" s="41"/>
      <c r="BK330" s="41"/>
      <c r="BL330" s="41"/>
      <c r="BM330" s="41"/>
      <c r="BN330" s="41"/>
      <c r="BO330" s="41"/>
      <c r="BP330" s="41"/>
      <c r="BQ330" s="41"/>
      <c r="BR330" s="41"/>
      <c r="BS330" s="41"/>
      <c r="BT330" s="41"/>
    </row>
    <row r="331" spans="1:72" s="33" customFormat="1" ht="12.5" x14ac:dyDescent="0.25">
      <c r="A331" s="40"/>
      <c r="B331" s="41"/>
      <c r="C331" s="42"/>
      <c r="D331" s="41"/>
      <c r="E331" s="43"/>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4"/>
      <c r="AV331" s="41"/>
      <c r="AW331" s="41"/>
      <c r="AX331" s="41"/>
      <c r="AY331" s="41"/>
      <c r="AZ331" s="41"/>
      <c r="BA331" s="41"/>
      <c r="BB331" s="41"/>
      <c r="BC331" s="41"/>
      <c r="BD331" s="41"/>
      <c r="BE331" s="41"/>
      <c r="BF331" s="41"/>
      <c r="BG331" s="41"/>
      <c r="BH331" s="41"/>
      <c r="BI331" s="41"/>
      <c r="BJ331" s="41"/>
      <c r="BK331" s="41"/>
      <c r="BL331" s="41"/>
      <c r="BM331" s="41"/>
      <c r="BN331" s="41"/>
      <c r="BO331" s="41"/>
      <c r="BP331" s="41"/>
      <c r="BQ331" s="41"/>
      <c r="BR331" s="41"/>
      <c r="BS331" s="41"/>
      <c r="BT331" s="41"/>
    </row>
    <row r="332" spans="1:72" s="33" customFormat="1" ht="12.5" x14ac:dyDescent="0.25">
      <c r="A332" s="40"/>
      <c r="B332" s="41"/>
      <c r="C332" s="42"/>
      <c r="D332" s="41"/>
      <c r="E332" s="43"/>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4"/>
      <c r="AV332" s="41"/>
      <c r="AW332" s="41"/>
      <c r="AX332" s="41"/>
      <c r="AY332" s="41"/>
      <c r="AZ332" s="41"/>
      <c r="BA332" s="41"/>
      <c r="BB332" s="41"/>
      <c r="BC332" s="41"/>
      <c r="BD332" s="41"/>
      <c r="BE332" s="41"/>
      <c r="BF332" s="41"/>
      <c r="BG332" s="41"/>
      <c r="BH332" s="41"/>
      <c r="BI332" s="41"/>
      <c r="BJ332" s="41"/>
      <c r="BK332" s="41"/>
      <c r="BL332" s="41"/>
      <c r="BM332" s="41"/>
      <c r="BN332" s="41"/>
      <c r="BO332" s="41"/>
      <c r="BP332" s="41"/>
      <c r="BQ332" s="41"/>
      <c r="BR332" s="41"/>
      <c r="BS332" s="41"/>
      <c r="BT332" s="41"/>
    </row>
    <row r="333" spans="1:72" s="33" customFormat="1" ht="12.5" x14ac:dyDescent="0.25">
      <c r="A333" s="40"/>
      <c r="B333" s="41"/>
      <c r="C333" s="42"/>
      <c r="D333" s="41"/>
      <c r="E333" s="43"/>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4"/>
      <c r="AV333" s="41"/>
      <c r="AW333" s="41"/>
      <c r="AX333" s="41"/>
      <c r="AY333" s="41"/>
      <c r="AZ333" s="41"/>
      <c r="BA333" s="41"/>
      <c r="BB333" s="41"/>
      <c r="BC333" s="41"/>
      <c r="BD333" s="41"/>
      <c r="BE333" s="41"/>
      <c r="BF333" s="41"/>
      <c r="BG333" s="41"/>
      <c r="BH333" s="41"/>
      <c r="BI333" s="41"/>
      <c r="BJ333" s="41"/>
      <c r="BK333" s="41"/>
      <c r="BL333" s="41"/>
      <c r="BM333" s="41"/>
      <c r="BN333" s="41"/>
      <c r="BO333" s="41"/>
      <c r="BP333" s="41"/>
      <c r="BQ333" s="41"/>
      <c r="BR333" s="41"/>
      <c r="BS333" s="41"/>
      <c r="BT333" s="41"/>
    </row>
    <row r="334" spans="1:72" s="33" customFormat="1" ht="12.5" x14ac:dyDescent="0.25">
      <c r="A334" s="40"/>
      <c r="B334" s="41"/>
      <c r="C334" s="42"/>
      <c r="D334" s="41"/>
      <c r="E334" s="43"/>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4"/>
      <c r="AV334" s="41"/>
      <c r="AW334" s="41"/>
      <c r="AX334" s="41"/>
      <c r="AY334" s="41"/>
      <c r="AZ334" s="41"/>
      <c r="BA334" s="41"/>
      <c r="BB334" s="41"/>
      <c r="BC334" s="41"/>
      <c r="BD334" s="41"/>
      <c r="BE334" s="41"/>
      <c r="BF334" s="41"/>
      <c r="BG334" s="41"/>
      <c r="BH334" s="41"/>
      <c r="BI334" s="41"/>
      <c r="BJ334" s="41"/>
      <c r="BK334" s="41"/>
      <c r="BL334" s="41"/>
      <c r="BM334" s="41"/>
      <c r="BN334" s="41"/>
      <c r="BO334" s="41"/>
      <c r="BP334" s="41"/>
      <c r="BQ334" s="41"/>
      <c r="BR334" s="41"/>
      <c r="BS334" s="41"/>
      <c r="BT334" s="41"/>
    </row>
    <row r="335" spans="1:72" s="33" customFormat="1" ht="12.5" x14ac:dyDescent="0.25">
      <c r="A335" s="40"/>
      <c r="B335" s="41"/>
      <c r="C335" s="42"/>
      <c r="D335" s="41"/>
      <c r="E335" s="43"/>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4"/>
      <c r="AV335" s="41"/>
      <c r="AW335" s="41"/>
      <c r="AX335" s="41"/>
      <c r="AY335" s="41"/>
      <c r="AZ335" s="41"/>
      <c r="BA335" s="41"/>
      <c r="BB335" s="41"/>
      <c r="BC335" s="41"/>
      <c r="BD335" s="41"/>
      <c r="BE335" s="41"/>
      <c r="BF335" s="41"/>
      <c r="BG335" s="41"/>
      <c r="BH335" s="41"/>
      <c r="BI335" s="41"/>
      <c r="BJ335" s="41"/>
      <c r="BK335" s="41"/>
      <c r="BL335" s="41"/>
      <c r="BM335" s="41"/>
      <c r="BN335" s="41"/>
      <c r="BO335" s="41"/>
      <c r="BP335" s="41"/>
      <c r="BQ335" s="41"/>
      <c r="BR335" s="41"/>
      <c r="BS335" s="41"/>
      <c r="BT335" s="41"/>
    </row>
    <row r="336" spans="1:72" s="33" customFormat="1" ht="12.5" x14ac:dyDescent="0.25">
      <c r="A336" s="40"/>
      <c r="B336" s="41"/>
      <c r="C336" s="42"/>
      <c r="D336" s="41"/>
      <c r="E336" s="43"/>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4"/>
      <c r="AV336" s="41"/>
      <c r="AW336" s="41"/>
      <c r="AX336" s="41"/>
      <c r="AY336" s="41"/>
      <c r="AZ336" s="41"/>
      <c r="BA336" s="41"/>
      <c r="BB336" s="41"/>
      <c r="BC336" s="41"/>
      <c r="BD336" s="41"/>
      <c r="BE336" s="41"/>
      <c r="BF336" s="41"/>
      <c r="BG336" s="41"/>
      <c r="BH336" s="41"/>
      <c r="BI336" s="41"/>
      <c r="BJ336" s="41"/>
      <c r="BK336" s="41"/>
      <c r="BL336" s="41"/>
      <c r="BM336" s="41"/>
      <c r="BN336" s="41"/>
      <c r="BO336" s="41"/>
      <c r="BP336" s="41"/>
      <c r="BQ336" s="41"/>
      <c r="BR336" s="41"/>
      <c r="BS336" s="41"/>
      <c r="BT336" s="41"/>
    </row>
    <row r="337" spans="1:72" s="33" customFormat="1" ht="12.5" x14ac:dyDescent="0.25">
      <c r="A337" s="40"/>
      <c r="B337" s="41"/>
      <c r="C337" s="42"/>
      <c r="D337" s="41"/>
      <c r="E337" s="43"/>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4"/>
      <c r="AV337" s="41"/>
      <c r="AW337" s="41"/>
      <c r="AX337" s="41"/>
      <c r="AY337" s="41"/>
      <c r="AZ337" s="41"/>
      <c r="BA337" s="41"/>
      <c r="BB337" s="41"/>
      <c r="BC337" s="41"/>
      <c r="BD337" s="41"/>
      <c r="BE337" s="41"/>
      <c r="BF337" s="41"/>
      <c r="BG337" s="41"/>
      <c r="BH337" s="41"/>
      <c r="BI337" s="41"/>
      <c r="BJ337" s="41"/>
      <c r="BK337" s="41"/>
      <c r="BL337" s="41"/>
      <c r="BM337" s="41"/>
      <c r="BN337" s="41"/>
      <c r="BO337" s="41"/>
      <c r="BP337" s="41"/>
      <c r="BQ337" s="41"/>
      <c r="BR337" s="41"/>
      <c r="BS337" s="41"/>
      <c r="BT337" s="41"/>
    </row>
    <row r="338" spans="1:72" s="33" customFormat="1" ht="12.5" x14ac:dyDescent="0.25">
      <c r="A338" s="40"/>
      <c r="B338" s="41"/>
      <c r="C338" s="42"/>
      <c r="D338" s="41"/>
      <c r="E338" s="43"/>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4"/>
      <c r="AV338" s="41"/>
      <c r="AW338" s="41"/>
      <c r="AX338" s="41"/>
      <c r="AY338" s="41"/>
      <c r="AZ338" s="41"/>
      <c r="BA338" s="41"/>
      <c r="BB338" s="41"/>
      <c r="BC338" s="41"/>
      <c r="BD338" s="41"/>
      <c r="BE338" s="41"/>
      <c r="BF338" s="41"/>
      <c r="BG338" s="41"/>
      <c r="BH338" s="41"/>
      <c r="BI338" s="41"/>
      <c r="BJ338" s="41"/>
      <c r="BK338" s="41"/>
      <c r="BL338" s="41"/>
      <c r="BM338" s="41"/>
      <c r="BN338" s="41"/>
      <c r="BO338" s="41"/>
      <c r="BP338" s="41"/>
      <c r="BQ338" s="41"/>
      <c r="BR338" s="41"/>
      <c r="BS338" s="41"/>
      <c r="BT338" s="41"/>
    </row>
    <row r="339" spans="1:72" s="33" customFormat="1" ht="12.5" x14ac:dyDescent="0.25">
      <c r="A339" s="40"/>
      <c r="B339" s="41"/>
      <c r="C339" s="42"/>
      <c r="D339" s="41"/>
      <c r="E339" s="43"/>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4"/>
      <c r="AV339" s="41"/>
      <c r="AW339" s="41"/>
      <c r="AX339" s="41"/>
      <c r="AY339" s="41"/>
      <c r="AZ339" s="41"/>
      <c r="BA339" s="41"/>
      <c r="BB339" s="41"/>
      <c r="BC339" s="41"/>
      <c r="BD339" s="41"/>
      <c r="BE339" s="41"/>
      <c r="BF339" s="41"/>
      <c r="BG339" s="41"/>
      <c r="BH339" s="41"/>
      <c r="BI339" s="41"/>
      <c r="BJ339" s="41"/>
      <c r="BK339" s="41"/>
      <c r="BL339" s="41"/>
      <c r="BM339" s="41"/>
      <c r="BN339" s="41"/>
      <c r="BO339" s="41"/>
      <c r="BP339" s="41"/>
      <c r="BQ339" s="41"/>
      <c r="BR339" s="41"/>
      <c r="BS339" s="41"/>
      <c r="BT339" s="41"/>
    </row>
    <row r="340" spans="1:72" s="33" customFormat="1" ht="12.5" x14ac:dyDescent="0.25">
      <c r="A340" s="40"/>
      <c r="B340" s="41"/>
      <c r="C340" s="42"/>
      <c r="D340" s="41"/>
      <c r="E340" s="43"/>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4"/>
      <c r="AV340" s="41"/>
      <c r="AW340" s="41"/>
      <c r="AX340" s="41"/>
      <c r="AY340" s="41"/>
      <c r="AZ340" s="41"/>
      <c r="BA340" s="41"/>
      <c r="BB340" s="41"/>
      <c r="BC340" s="41"/>
      <c r="BD340" s="41"/>
      <c r="BE340" s="41"/>
      <c r="BF340" s="41"/>
      <c r="BG340" s="41"/>
      <c r="BH340" s="41"/>
      <c r="BI340" s="41"/>
      <c r="BJ340" s="41"/>
      <c r="BK340" s="41"/>
      <c r="BL340" s="41"/>
      <c r="BM340" s="41"/>
      <c r="BN340" s="41"/>
      <c r="BO340" s="41"/>
      <c r="BP340" s="41"/>
      <c r="BQ340" s="41"/>
      <c r="BR340" s="41"/>
      <c r="BS340" s="41"/>
      <c r="BT340" s="41"/>
    </row>
    <row r="341" spans="1:72" s="33" customFormat="1" ht="12.5" x14ac:dyDescent="0.25">
      <c r="A341" s="40"/>
      <c r="B341" s="41"/>
      <c r="C341" s="42"/>
      <c r="D341" s="41"/>
      <c r="E341" s="43"/>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4"/>
      <c r="AV341" s="41"/>
      <c r="AW341" s="41"/>
      <c r="AX341" s="41"/>
      <c r="AY341" s="41"/>
      <c r="AZ341" s="41"/>
      <c r="BA341" s="41"/>
      <c r="BB341" s="41"/>
      <c r="BC341" s="41"/>
      <c r="BD341" s="41"/>
      <c r="BE341" s="41"/>
      <c r="BF341" s="41"/>
      <c r="BG341" s="41"/>
      <c r="BH341" s="41"/>
      <c r="BI341" s="41"/>
      <c r="BJ341" s="41"/>
      <c r="BK341" s="41"/>
      <c r="BL341" s="41"/>
      <c r="BM341" s="41"/>
      <c r="BN341" s="41"/>
      <c r="BO341" s="41"/>
      <c r="BP341" s="41"/>
      <c r="BQ341" s="41"/>
      <c r="BR341" s="41"/>
      <c r="BS341" s="41"/>
      <c r="BT341" s="41"/>
    </row>
    <row r="342" spans="1:72" s="33" customFormat="1" ht="12.5" x14ac:dyDescent="0.25">
      <c r="A342" s="40"/>
      <c r="B342" s="41"/>
      <c r="C342" s="42"/>
      <c r="D342" s="41"/>
      <c r="E342" s="43"/>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4"/>
      <c r="AV342" s="41"/>
      <c r="AW342" s="41"/>
      <c r="AX342" s="41"/>
      <c r="AY342" s="41"/>
      <c r="AZ342" s="41"/>
      <c r="BA342" s="41"/>
      <c r="BB342" s="41"/>
      <c r="BC342" s="41"/>
      <c r="BD342" s="41"/>
      <c r="BE342" s="41"/>
      <c r="BF342" s="41"/>
      <c r="BG342" s="41"/>
      <c r="BH342" s="41"/>
      <c r="BI342" s="41"/>
      <c r="BJ342" s="41"/>
      <c r="BK342" s="41"/>
      <c r="BL342" s="41"/>
      <c r="BM342" s="41"/>
      <c r="BN342" s="41"/>
      <c r="BO342" s="41"/>
      <c r="BP342" s="41"/>
      <c r="BQ342" s="41"/>
      <c r="BR342" s="41"/>
      <c r="BS342" s="41"/>
      <c r="BT342" s="41"/>
    </row>
    <row r="343" spans="1:72" s="33" customFormat="1" ht="12.5" x14ac:dyDescent="0.25">
      <c r="A343" s="40"/>
      <c r="B343" s="41"/>
      <c r="C343" s="42"/>
      <c r="D343" s="41"/>
      <c r="E343" s="43"/>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4"/>
      <c r="AV343" s="41"/>
      <c r="AW343" s="41"/>
      <c r="AX343" s="41"/>
      <c r="AY343" s="41"/>
      <c r="AZ343" s="41"/>
      <c r="BA343" s="41"/>
      <c r="BB343" s="41"/>
      <c r="BC343" s="41"/>
      <c r="BD343" s="41"/>
      <c r="BE343" s="41"/>
      <c r="BF343" s="41"/>
      <c r="BG343" s="41"/>
      <c r="BH343" s="41"/>
      <c r="BI343" s="41"/>
      <c r="BJ343" s="41"/>
      <c r="BK343" s="41"/>
      <c r="BL343" s="41"/>
      <c r="BM343" s="41"/>
      <c r="BN343" s="41"/>
      <c r="BO343" s="41"/>
      <c r="BP343" s="41"/>
      <c r="BQ343" s="41"/>
      <c r="BR343" s="41"/>
      <c r="BS343" s="41"/>
      <c r="BT343" s="41"/>
    </row>
    <row r="344" spans="1:72" s="33" customFormat="1" ht="12.5" x14ac:dyDescent="0.25">
      <c r="A344" s="40"/>
      <c r="B344" s="41"/>
      <c r="C344" s="42"/>
      <c r="D344" s="41"/>
      <c r="E344" s="43"/>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4"/>
      <c r="AV344" s="41"/>
      <c r="AW344" s="41"/>
      <c r="AX344" s="41"/>
      <c r="AY344" s="41"/>
      <c r="AZ344" s="41"/>
      <c r="BA344" s="41"/>
      <c r="BB344" s="41"/>
      <c r="BC344" s="41"/>
      <c r="BD344" s="41"/>
      <c r="BE344" s="41"/>
      <c r="BF344" s="41"/>
      <c r="BG344" s="41"/>
      <c r="BH344" s="41"/>
      <c r="BI344" s="41"/>
      <c r="BJ344" s="41"/>
      <c r="BK344" s="41"/>
      <c r="BL344" s="41"/>
      <c r="BM344" s="41"/>
      <c r="BN344" s="41"/>
      <c r="BO344" s="41"/>
      <c r="BP344" s="41"/>
      <c r="BQ344" s="41"/>
      <c r="BR344" s="41"/>
      <c r="BS344" s="41"/>
      <c r="BT344" s="41"/>
    </row>
    <row r="345" spans="1:72" s="33" customFormat="1" ht="12.5" x14ac:dyDescent="0.25">
      <c r="A345" s="40"/>
      <c r="B345" s="41"/>
      <c r="C345" s="42"/>
      <c r="D345" s="41"/>
      <c r="E345" s="43"/>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4"/>
      <c r="AV345" s="41"/>
      <c r="AW345" s="41"/>
      <c r="AX345" s="41"/>
      <c r="AY345" s="41"/>
      <c r="AZ345" s="41"/>
      <c r="BA345" s="41"/>
      <c r="BB345" s="41"/>
      <c r="BC345" s="41"/>
      <c r="BD345" s="41"/>
      <c r="BE345" s="41"/>
      <c r="BF345" s="41"/>
      <c r="BG345" s="41"/>
      <c r="BH345" s="41"/>
      <c r="BI345" s="41"/>
      <c r="BJ345" s="41"/>
      <c r="BK345" s="41"/>
      <c r="BL345" s="41"/>
      <c r="BM345" s="41"/>
      <c r="BN345" s="41"/>
      <c r="BO345" s="41"/>
      <c r="BP345" s="41"/>
      <c r="BQ345" s="41"/>
      <c r="BR345" s="41"/>
      <c r="BS345" s="41"/>
      <c r="BT345" s="41"/>
    </row>
    <row r="346" spans="1:72" s="33" customFormat="1" ht="12.5" x14ac:dyDescent="0.25">
      <c r="A346" s="40"/>
      <c r="B346" s="41"/>
      <c r="C346" s="42"/>
      <c r="D346" s="41"/>
      <c r="E346" s="43"/>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4"/>
      <c r="AV346" s="41"/>
      <c r="AW346" s="41"/>
      <c r="AX346" s="41"/>
      <c r="AY346" s="41"/>
      <c r="AZ346" s="41"/>
      <c r="BA346" s="41"/>
      <c r="BB346" s="41"/>
      <c r="BC346" s="41"/>
      <c r="BD346" s="41"/>
      <c r="BE346" s="41"/>
      <c r="BF346" s="41"/>
      <c r="BG346" s="41"/>
      <c r="BH346" s="41"/>
      <c r="BI346" s="41"/>
      <c r="BJ346" s="41"/>
      <c r="BK346" s="41"/>
      <c r="BL346" s="41"/>
      <c r="BM346" s="41"/>
      <c r="BN346" s="41"/>
      <c r="BO346" s="41"/>
      <c r="BP346" s="41"/>
      <c r="BQ346" s="41"/>
      <c r="BR346" s="41"/>
      <c r="BS346" s="41"/>
      <c r="BT346" s="41"/>
    </row>
    <row r="347" spans="1:72" s="33" customFormat="1" ht="12.5" x14ac:dyDescent="0.25">
      <c r="A347" s="40"/>
      <c r="B347" s="41"/>
      <c r="C347" s="42"/>
      <c r="D347" s="41"/>
      <c r="E347" s="43"/>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4"/>
      <c r="AV347" s="41"/>
      <c r="AW347" s="41"/>
      <c r="AX347" s="41"/>
      <c r="AY347" s="41"/>
      <c r="AZ347" s="41"/>
      <c r="BA347" s="41"/>
      <c r="BB347" s="41"/>
      <c r="BC347" s="41"/>
      <c r="BD347" s="41"/>
      <c r="BE347" s="41"/>
      <c r="BF347" s="41"/>
      <c r="BG347" s="41"/>
      <c r="BH347" s="41"/>
      <c r="BI347" s="41"/>
      <c r="BJ347" s="41"/>
      <c r="BK347" s="41"/>
      <c r="BL347" s="41"/>
      <c r="BM347" s="41"/>
      <c r="BN347" s="41"/>
      <c r="BO347" s="41"/>
      <c r="BP347" s="41"/>
      <c r="BQ347" s="41"/>
      <c r="BR347" s="41"/>
      <c r="BS347" s="41"/>
      <c r="BT347" s="41"/>
    </row>
    <row r="348" spans="1:72" s="33" customFormat="1" ht="12.5" x14ac:dyDescent="0.25">
      <c r="A348" s="40"/>
      <c r="B348" s="41"/>
      <c r="C348" s="42"/>
      <c r="D348" s="41"/>
      <c r="E348" s="43"/>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4"/>
      <c r="AV348" s="41"/>
      <c r="AW348" s="41"/>
      <c r="AX348" s="41"/>
      <c r="AY348" s="41"/>
      <c r="AZ348" s="41"/>
      <c r="BA348" s="41"/>
      <c r="BB348" s="41"/>
      <c r="BC348" s="41"/>
      <c r="BD348" s="41"/>
      <c r="BE348" s="41"/>
      <c r="BF348" s="41"/>
      <c r="BG348" s="41"/>
      <c r="BH348" s="41"/>
      <c r="BI348" s="41"/>
      <c r="BJ348" s="41"/>
      <c r="BK348" s="41"/>
      <c r="BL348" s="41"/>
      <c r="BM348" s="41"/>
      <c r="BN348" s="41"/>
      <c r="BO348" s="41"/>
      <c r="BP348" s="41"/>
      <c r="BQ348" s="41"/>
      <c r="BR348" s="41"/>
      <c r="BS348" s="41"/>
      <c r="BT348" s="41"/>
    </row>
    <row r="349" spans="1:72" s="33" customFormat="1" ht="12.5" x14ac:dyDescent="0.25">
      <c r="A349" s="40"/>
      <c r="B349" s="41"/>
      <c r="C349" s="42"/>
      <c r="D349" s="41"/>
      <c r="E349" s="43"/>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4"/>
      <c r="AV349" s="41"/>
      <c r="AW349" s="41"/>
      <c r="AX349" s="41"/>
      <c r="AY349" s="41"/>
      <c r="AZ349" s="41"/>
      <c r="BA349" s="41"/>
      <c r="BB349" s="41"/>
      <c r="BC349" s="41"/>
      <c r="BD349" s="41"/>
      <c r="BE349" s="41"/>
      <c r="BF349" s="41"/>
      <c r="BG349" s="41"/>
      <c r="BH349" s="41"/>
      <c r="BI349" s="41"/>
      <c r="BJ349" s="41"/>
      <c r="BK349" s="41"/>
      <c r="BL349" s="41"/>
      <c r="BM349" s="41"/>
      <c r="BN349" s="41"/>
      <c r="BO349" s="41"/>
      <c r="BP349" s="41"/>
      <c r="BQ349" s="41"/>
      <c r="BR349" s="41"/>
      <c r="BS349" s="41"/>
      <c r="BT349" s="41"/>
    </row>
    <row r="350" spans="1:72" s="33" customFormat="1" ht="12.5" x14ac:dyDescent="0.25">
      <c r="A350" s="40"/>
      <c r="B350" s="41"/>
      <c r="C350" s="42"/>
      <c r="D350" s="41"/>
      <c r="E350" s="43"/>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4"/>
      <c r="AV350" s="41"/>
      <c r="AW350" s="41"/>
      <c r="AX350" s="41"/>
      <c r="AY350" s="41"/>
      <c r="AZ350" s="41"/>
      <c r="BA350" s="41"/>
      <c r="BB350" s="41"/>
      <c r="BC350" s="41"/>
      <c r="BD350" s="41"/>
      <c r="BE350" s="41"/>
      <c r="BF350" s="41"/>
      <c r="BG350" s="41"/>
      <c r="BH350" s="41"/>
      <c r="BI350" s="41"/>
      <c r="BJ350" s="41"/>
      <c r="BK350" s="41"/>
      <c r="BL350" s="41"/>
      <c r="BM350" s="41"/>
      <c r="BN350" s="41"/>
      <c r="BO350" s="41"/>
      <c r="BP350" s="41"/>
      <c r="BQ350" s="41"/>
      <c r="BR350" s="41"/>
      <c r="BS350" s="41"/>
      <c r="BT350" s="41"/>
    </row>
    <row r="351" spans="1:72" s="33" customFormat="1" ht="12.5" x14ac:dyDescent="0.25">
      <c r="A351" s="40"/>
      <c r="B351" s="41"/>
      <c r="C351" s="42"/>
      <c r="D351" s="41"/>
      <c r="E351" s="43"/>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4"/>
      <c r="AV351" s="41"/>
      <c r="AW351" s="41"/>
      <c r="AX351" s="41"/>
      <c r="AY351" s="41"/>
      <c r="AZ351" s="41"/>
      <c r="BA351" s="41"/>
      <c r="BB351" s="41"/>
      <c r="BC351" s="41"/>
      <c r="BD351" s="41"/>
      <c r="BE351" s="41"/>
      <c r="BF351" s="41"/>
      <c r="BG351" s="41"/>
      <c r="BH351" s="41"/>
      <c r="BI351" s="41"/>
      <c r="BJ351" s="41"/>
      <c r="BK351" s="41"/>
      <c r="BL351" s="41"/>
      <c r="BM351" s="41"/>
      <c r="BN351" s="41"/>
      <c r="BO351" s="41"/>
      <c r="BP351" s="41"/>
      <c r="BQ351" s="41"/>
      <c r="BR351" s="41"/>
      <c r="BS351" s="41"/>
      <c r="BT351" s="41"/>
    </row>
    <row r="352" spans="1:72" ht="12.5" x14ac:dyDescent="0.25">
      <c r="A352" s="8" t="s">
        <v>123</v>
      </c>
      <c r="B352" s="9" t="s">
        <v>123</v>
      </c>
      <c r="C352" s="9" t="s">
        <v>123</v>
      </c>
      <c r="D352" s="9" t="s">
        <v>123</v>
      </c>
      <c r="E352" s="9" t="s">
        <v>123</v>
      </c>
      <c r="F352" s="9" t="s">
        <v>123</v>
      </c>
      <c r="G352" s="10" t="s">
        <v>123</v>
      </c>
      <c r="H352" s="9" t="s">
        <v>123</v>
      </c>
      <c r="I352" s="2" t="s">
        <v>123</v>
      </c>
      <c r="J352" s="2" t="s">
        <v>123</v>
      </c>
      <c r="K352" s="2" t="s">
        <v>123</v>
      </c>
      <c r="L352" s="2" t="s">
        <v>123</v>
      </c>
      <c r="M352" s="3" t="s">
        <v>123</v>
      </c>
      <c r="N352" s="3" t="s">
        <v>123</v>
      </c>
      <c r="O352" s="3" t="s">
        <v>123</v>
      </c>
      <c r="P352" s="3" t="s">
        <v>123</v>
      </c>
      <c r="Q352" s="4" t="s">
        <v>123</v>
      </c>
      <c r="R352" s="4" t="s">
        <v>123</v>
      </c>
      <c r="S352" s="4" t="s">
        <v>123</v>
      </c>
      <c r="T352" s="4" t="s">
        <v>123</v>
      </c>
      <c r="U352" s="5" t="s">
        <v>123</v>
      </c>
      <c r="V352" s="5" t="s">
        <v>123</v>
      </c>
      <c r="W352" s="5" t="s">
        <v>123</v>
      </c>
      <c r="X352" s="5" t="s">
        <v>123</v>
      </c>
      <c r="Y352" s="5" t="s">
        <v>123</v>
      </c>
      <c r="Z352" s="5" t="s">
        <v>123</v>
      </c>
      <c r="AA352" s="6" t="s">
        <v>123</v>
      </c>
      <c r="AB352" s="6" t="s">
        <v>123</v>
      </c>
      <c r="AC352" s="6" t="s">
        <v>123</v>
      </c>
      <c r="AD352" s="6" t="s">
        <v>123</v>
      </c>
      <c r="AE352" s="6" t="s">
        <v>123</v>
      </c>
      <c r="AF352" s="6" t="s">
        <v>123</v>
      </c>
      <c r="AG352" s="7" t="s">
        <v>123</v>
      </c>
      <c r="AH352" s="7" t="s">
        <v>123</v>
      </c>
      <c r="AI352" s="7" t="s">
        <v>123</v>
      </c>
      <c r="AJ352" s="7" t="s">
        <v>123</v>
      </c>
      <c r="AK352" s="7" t="s">
        <v>123</v>
      </c>
      <c r="AL352" s="7" t="s">
        <v>123</v>
      </c>
      <c r="AM352" s="3" t="s">
        <v>123</v>
      </c>
      <c r="AN352" s="3" t="s">
        <v>123</v>
      </c>
      <c r="AO352" s="3" t="s">
        <v>123</v>
      </c>
      <c r="AP352" s="3" t="s">
        <v>123</v>
      </c>
      <c r="AQ352" s="3" t="s">
        <v>123</v>
      </c>
      <c r="AR352" s="3" t="s">
        <v>123</v>
      </c>
      <c r="AS352" s="3" t="s">
        <v>123</v>
      </c>
      <c r="AT352" s="3" t="s">
        <v>123</v>
      </c>
      <c r="AU352" s="3" t="s">
        <v>123</v>
      </c>
      <c r="AV352" s="11" t="s">
        <v>123</v>
      </c>
      <c r="AW352" s="11" t="s">
        <v>123</v>
      </c>
      <c r="AX352" s="11" t="s">
        <v>123</v>
      </c>
      <c r="AY352" s="11" t="s">
        <v>123</v>
      </c>
      <c r="AZ352" s="11" t="s">
        <v>123</v>
      </c>
      <c r="BA352" s="11" t="s">
        <v>123</v>
      </c>
      <c r="BB352" s="11" t="s">
        <v>123</v>
      </c>
      <c r="BC352" s="11" t="s">
        <v>123</v>
      </c>
      <c r="BD352" s="11" t="s">
        <v>123</v>
      </c>
      <c r="BE352" s="12" t="s">
        <v>123</v>
      </c>
      <c r="BF352" s="12" t="s">
        <v>123</v>
      </c>
      <c r="BG352" s="12" t="s">
        <v>123</v>
      </c>
      <c r="BH352" s="12" t="s">
        <v>123</v>
      </c>
      <c r="BI352" s="12" t="s">
        <v>123</v>
      </c>
      <c r="BJ352" s="12" t="s">
        <v>123</v>
      </c>
      <c r="BK352" s="12" t="s">
        <v>123</v>
      </c>
      <c r="BL352" s="12" t="s">
        <v>123</v>
      </c>
      <c r="BM352" s="12" t="s">
        <v>123</v>
      </c>
      <c r="BN352" s="9" t="s">
        <v>123</v>
      </c>
    </row>
    <row r="353" spans="1:66" ht="13" thickBot="1" x14ac:dyDescent="0.3">
      <c r="A353" s="8" t="s">
        <v>123</v>
      </c>
      <c r="B353" s="9" t="s">
        <v>123</v>
      </c>
      <c r="C353" s="9" t="s">
        <v>123</v>
      </c>
      <c r="D353" s="9" t="s">
        <v>123</v>
      </c>
      <c r="E353" s="9" t="s">
        <v>123</v>
      </c>
      <c r="F353" s="9" t="s">
        <v>123</v>
      </c>
      <c r="G353" s="10" t="s">
        <v>123</v>
      </c>
      <c r="H353" s="9" t="s">
        <v>123</v>
      </c>
      <c r="I353" s="2" t="s">
        <v>123</v>
      </c>
      <c r="J353" s="2" t="s">
        <v>123</v>
      </c>
      <c r="K353" s="2" t="s">
        <v>123</v>
      </c>
      <c r="L353" s="2" t="s">
        <v>123</v>
      </c>
      <c r="M353" s="3" t="s">
        <v>123</v>
      </c>
      <c r="N353" s="3" t="s">
        <v>123</v>
      </c>
      <c r="O353" s="3" t="s">
        <v>123</v>
      </c>
      <c r="P353" s="3" t="s">
        <v>123</v>
      </c>
      <c r="Q353" s="4" t="s">
        <v>123</v>
      </c>
      <c r="R353" s="4" t="s">
        <v>123</v>
      </c>
      <c r="S353" s="4" t="s">
        <v>123</v>
      </c>
      <c r="T353" s="4" t="s">
        <v>123</v>
      </c>
      <c r="U353" s="5" t="s">
        <v>123</v>
      </c>
      <c r="V353" s="5" t="s">
        <v>123</v>
      </c>
      <c r="W353" s="5" t="s">
        <v>123</v>
      </c>
      <c r="X353" s="5" t="s">
        <v>123</v>
      </c>
      <c r="Y353" s="5" t="s">
        <v>123</v>
      </c>
      <c r="Z353" s="5" t="s">
        <v>123</v>
      </c>
      <c r="AA353" s="6" t="s">
        <v>123</v>
      </c>
      <c r="AB353" s="6" t="s">
        <v>123</v>
      </c>
      <c r="AC353" s="6" t="s">
        <v>123</v>
      </c>
      <c r="AD353" s="6" t="s">
        <v>123</v>
      </c>
      <c r="AE353" s="6" t="s">
        <v>123</v>
      </c>
      <c r="AF353" s="6" t="s">
        <v>123</v>
      </c>
      <c r="AG353" s="7" t="s">
        <v>123</v>
      </c>
      <c r="AH353" s="7" t="s">
        <v>123</v>
      </c>
      <c r="AI353" s="7" t="s">
        <v>123</v>
      </c>
      <c r="AJ353" s="7" t="s">
        <v>123</v>
      </c>
      <c r="AK353" s="7" t="s">
        <v>123</v>
      </c>
      <c r="AL353" s="7" t="s">
        <v>123</v>
      </c>
      <c r="AM353" s="3" t="s">
        <v>123</v>
      </c>
      <c r="AN353" s="3" t="s">
        <v>123</v>
      </c>
      <c r="AO353" s="3" t="s">
        <v>123</v>
      </c>
      <c r="AP353" s="3" t="s">
        <v>123</v>
      </c>
      <c r="AQ353" s="3" t="s">
        <v>123</v>
      </c>
      <c r="AR353" s="3" t="s">
        <v>123</v>
      </c>
      <c r="AS353" s="3" t="s">
        <v>123</v>
      </c>
      <c r="AT353" s="3" t="s">
        <v>123</v>
      </c>
      <c r="AU353" s="3" t="s">
        <v>123</v>
      </c>
      <c r="AV353" s="11" t="s">
        <v>123</v>
      </c>
      <c r="AW353" s="11" t="s">
        <v>123</v>
      </c>
      <c r="AX353" s="11" t="s">
        <v>123</v>
      </c>
      <c r="AY353" s="11" t="s">
        <v>123</v>
      </c>
      <c r="AZ353" s="11" t="s">
        <v>123</v>
      </c>
      <c r="BA353" s="11" t="s">
        <v>123</v>
      </c>
      <c r="BB353" s="11" t="s">
        <v>123</v>
      </c>
      <c r="BC353" s="11" t="s">
        <v>123</v>
      </c>
      <c r="BD353" s="11" t="s">
        <v>123</v>
      </c>
      <c r="BE353" s="12" t="s">
        <v>123</v>
      </c>
      <c r="BF353" s="12" t="s">
        <v>123</v>
      </c>
      <c r="BG353" s="12" t="s">
        <v>123</v>
      </c>
      <c r="BH353" s="12" t="s">
        <v>123</v>
      </c>
      <c r="BI353" s="12" t="s">
        <v>123</v>
      </c>
      <c r="BJ353" s="12" t="s">
        <v>123</v>
      </c>
      <c r="BK353" s="12" t="s">
        <v>123</v>
      </c>
      <c r="BL353" s="12" t="s">
        <v>123</v>
      </c>
      <c r="BM353" s="12" t="s">
        <v>123</v>
      </c>
      <c r="BN353" s="9" t="s">
        <v>123</v>
      </c>
    </row>
    <row r="354" spans="1:66" ht="13" thickBot="1" x14ac:dyDescent="0.3">
      <c r="A354" s="8" t="s">
        <v>123</v>
      </c>
      <c r="B354" s="9" t="s">
        <v>123</v>
      </c>
      <c r="C354" s="9" t="s">
        <v>123</v>
      </c>
      <c r="D354" s="9" t="s">
        <v>123</v>
      </c>
      <c r="E354" s="9" t="s">
        <v>123</v>
      </c>
      <c r="F354" s="9" t="s">
        <v>123</v>
      </c>
      <c r="G354" s="10" t="s">
        <v>123</v>
      </c>
      <c r="H354" s="9" t="s">
        <v>123</v>
      </c>
      <c r="I354" s="2" t="s">
        <v>123</v>
      </c>
      <c r="J354" s="2" t="s">
        <v>123</v>
      </c>
      <c r="K354" s="2" t="s">
        <v>123</v>
      </c>
      <c r="L354" s="2" t="s">
        <v>123</v>
      </c>
      <c r="M354" s="3" t="s">
        <v>123</v>
      </c>
      <c r="N354" s="3" t="s">
        <v>123</v>
      </c>
      <c r="O354" s="3" t="s">
        <v>123</v>
      </c>
      <c r="P354" s="3" t="s">
        <v>123</v>
      </c>
      <c r="Q354" s="32" t="s">
        <v>123</v>
      </c>
      <c r="R354" s="4" t="s">
        <v>123</v>
      </c>
      <c r="S354" s="4" t="s">
        <v>123</v>
      </c>
      <c r="T354" s="4" t="s">
        <v>123</v>
      </c>
      <c r="U354" s="5" t="s">
        <v>123</v>
      </c>
      <c r="V354" s="5" t="s">
        <v>123</v>
      </c>
      <c r="W354" s="5" t="s">
        <v>123</v>
      </c>
      <c r="X354" s="5" t="s">
        <v>123</v>
      </c>
      <c r="Y354" s="5" t="s">
        <v>123</v>
      </c>
      <c r="Z354" s="5" t="s">
        <v>123</v>
      </c>
      <c r="AA354" s="6" t="s">
        <v>123</v>
      </c>
      <c r="AB354" s="6" t="s">
        <v>123</v>
      </c>
      <c r="AC354" s="6" t="s">
        <v>123</v>
      </c>
      <c r="AD354" s="6" t="s">
        <v>123</v>
      </c>
      <c r="AE354" s="6" t="s">
        <v>123</v>
      </c>
      <c r="AF354" s="6" t="s">
        <v>123</v>
      </c>
      <c r="AG354" s="7" t="s">
        <v>123</v>
      </c>
      <c r="AH354" s="7" t="s">
        <v>123</v>
      </c>
      <c r="AI354" s="7" t="s">
        <v>123</v>
      </c>
      <c r="AJ354" s="7" t="s">
        <v>123</v>
      </c>
      <c r="AK354" s="7" t="s">
        <v>123</v>
      </c>
      <c r="AL354" s="7" t="s">
        <v>123</v>
      </c>
      <c r="AM354" s="3" t="s">
        <v>123</v>
      </c>
      <c r="AN354" s="3" t="s">
        <v>123</v>
      </c>
      <c r="AO354" s="3" t="s">
        <v>123</v>
      </c>
      <c r="AP354" s="3" t="s">
        <v>123</v>
      </c>
      <c r="AQ354" s="3" t="s">
        <v>123</v>
      </c>
      <c r="AR354" s="3" t="s">
        <v>123</v>
      </c>
      <c r="AS354" s="3" t="s">
        <v>123</v>
      </c>
      <c r="AT354" s="3" t="s">
        <v>123</v>
      </c>
      <c r="AU354" s="3" t="s">
        <v>123</v>
      </c>
      <c r="AV354" s="11" t="s">
        <v>123</v>
      </c>
      <c r="AW354" s="11" t="s">
        <v>123</v>
      </c>
      <c r="AX354" s="11" t="s">
        <v>123</v>
      </c>
      <c r="AY354" s="11" t="s">
        <v>123</v>
      </c>
      <c r="AZ354" s="11" t="s">
        <v>123</v>
      </c>
      <c r="BA354" s="11" t="s">
        <v>123</v>
      </c>
      <c r="BB354" s="11" t="s">
        <v>123</v>
      </c>
      <c r="BC354" s="11" t="s">
        <v>123</v>
      </c>
      <c r="BD354" s="11" t="s">
        <v>123</v>
      </c>
      <c r="BE354" s="12" t="s">
        <v>123</v>
      </c>
      <c r="BF354" s="12" t="s">
        <v>123</v>
      </c>
      <c r="BG354" s="12" t="s">
        <v>123</v>
      </c>
      <c r="BH354" s="12" t="s">
        <v>123</v>
      </c>
      <c r="BI354" s="12" t="s">
        <v>123</v>
      </c>
      <c r="BJ354" s="12" t="s">
        <v>123</v>
      </c>
      <c r="BK354" s="12" t="s">
        <v>123</v>
      </c>
      <c r="BL354" s="12" t="s">
        <v>123</v>
      </c>
      <c r="BM354" s="12" t="s">
        <v>123</v>
      </c>
      <c r="BN354" s="9" t="s">
        <v>123</v>
      </c>
    </row>
    <row r="355" spans="1:66" ht="12.5" x14ac:dyDescent="0.25">
      <c r="A355" s="8" t="s">
        <v>123</v>
      </c>
      <c r="B355" s="9" t="s">
        <v>123</v>
      </c>
      <c r="C355" s="9" t="s">
        <v>123</v>
      </c>
      <c r="D355" s="9" t="s">
        <v>123</v>
      </c>
      <c r="E355" s="9" t="s">
        <v>123</v>
      </c>
      <c r="F355" s="9" t="s">
        <v>123</v>
      </c>
      <c r="G355" s="10" t="s">
        <v>123</v>
      </c>
      <c r="H355" s="9" t="s">
        <v>123</v>
      </c>
      <c r="I355" s="2" t="s">
        <v>123</v>
      </c>
      <c r="J355" s="2" t="s">
        <v>123</v>
      </c>
      <c r="K355" s="2" t="s">
        <v>123</v>
      </c>
      <c r="L355" s="2" t="s">
        <v>123</v>
      </c>
      <c r="M355" s="3" t="s">
        <v>123</v>
      </c>
      <c r="N355" s="3" t="s">
        <v>123</v>
      </c>
      <c r="O355" s="3" t="s">
        <v>123</v>
      </c>
      <c r="P355" s="3" t="s">
        <v>123</v>
      </c>
      <c r="Q355" s="4" t="s">
        <v>123</v>
      </c>
      <c r="R355" s="4" t="s">
        <v>123</v>
      </c>
      <c r="S355" s="4" t="s">
        <v>123</v>
      </c>
      <c r="T355" s="4" t="s">
        <v>123</v>
      </c>
      <c r="U355" s="5" t="s">
        <v>123</v>
      </c>
      <c r="V355" s="5" t="s">
        <v>123</v>
      </c>
      <c r="W355" s="5" t="s">
        <v>123</v>
      </c>
      <c r="X355" s="5" t="s">
        <v>123</v>
      </c>
      <c r="Y355" s="5" t="s">
        <v>123</v>
      </c>
      <c r="Z355" s="5" t="s">
        <v>123</v>
      </c>
      <c r="AA355" s="6" t="s">
        <v>123</v>
      </c>
      <c r="AB355" s="6" t="s">
        <v>123</v>
      </c>
      <c r="AC355" s="6" t="s">
        <v>123</v>
      </c>
      <c r="AD355" s="6" t="s">
        <v>123</v>
      </c>
      <c r="AE355" s="6" t="s">
        <v>123</v>
      </c>
      <c r="AF355" s="6" t="s">
        <v>123</v>
      </c>
      <c r="AG355" s="7" t="s">
        <v>123</v>
      </c>
      <c r="AH355" s="7" t="s">
        <v>123</v>
      </c>
      <c r="AI355" s="7" t="s">
        <v>123</v>
      </c>
      <c r="AJ355" s="7" t="s">
        <v>123</v>
      </c>
      <c r="AK355" s="7" t="s">
        <v>123</v>
      </c>
      <c r="AL355" s="7" t="s">
        <v>123</v>
      </c>
      <c r="AM355" s="3" t="s">
        <v>123</v>
      </c>
      <c r="AN355" s="3" t="s">
        <v>123</v>
      </c>
      <c r="AO355" s="3" t="s">
        <v>123</v>
      </c>
      <c r="AP355" s="3" t="s">
        <v>123</v>
      </c>
      <c r="AQ355" s="3" t="s">
        <v>123</v>
      </c>
      <c r="AR355" s="3" t="s">
        <v>123</v>
      </c>
      <c r="AS355" s="3" t="s">
        <v>123</v>
      </c>
      <c r="AT355" s="3" t="s">
        <v>123</v>
      </c>
      <c r="AU355" s="3" t="s">
        <v>123</v>
      </c>
      <c r="AV355" s="11" t="s">
        <v>123</v>
      </c>
      <c r="AW355" s="11" t="s">
        <v>123</v>
      </c>
      <c r="AX355" s="11" t="s">
        <v>123</v>
      </c>
      <c r="AY355" s="11" t="s">
        <v>123</v>
      </c>
      <c r="AZ355" s="11" t="s">
        <v>123</v>
      </c>
      <c r="BA355" s="11" t="s">
        <v>123</v>
      </c>
      <c r="BB355" s="11" t="s">
        <v>123</v>
      </c>
      <c r="BC355" s="11" t="s">
        <v>123</v>
      </c>
      <c r="BD355" s="11" t="s">
        <v>123</v>
      </c>
      <c r="BE355" s="12" t="s">
        <v>123</v>
      </c>
      <c r="BF355" s="12" t="s">
        <v>123</v>
      </c>
      <c r="BG355" s="12" t="s">
        <v>123</v>
      </c>
      <c r="BH355" s="12" t="s">
        <v>123</v>
      </c>
      <c r="BI355" s="12" t="s">
        <v>123</v>
      </c>
      <c r="BJ355" s="12" t="s">
        <v>123</v>
      </c>
      <c r="BK355" s="12" t="s">
        <v>123</v>
      </c>
      <c r="BL355" s="12" t="s">
        <v>123</v>
      </c>
      <c r="BM355" s="12" t="s">
        <v>123</v>
      </c>
      <c r="BN355" s="9" t="s">
        <v>123</v>
      </c>
    </row>
    <row r="356" spans="1:66" ht="12.5" x14ac:dyDescent="0.25">
      <c r="A356" s="8" t="s">
        <v>123</v>
      </c>
      <c r="B356" s="9" t="s">
        <v>123</v>
      </c>
      <c r="C356" s="9" t="s">
        <v>123</v>
      </c>
      <c r="D356" s="9" t="s">
        <v>123</v>
      </c>
      <c r="E356" s="9" t="s">
        <v>123</v>
      </c>
      <c r="F356" s="9" t="s">
        <v>123</v>
      </c>
      <c r="G356" s="10" t="s">
        <v>123</v>
      </c>
      <c r="H356" s="9" t="s">
        <v>123</v>
      </c>
      <c r="I356" s="2" t="s">
        <v>123</v>
      </c>
      <c r="J356" s="2" t="s">
        <v>123</v>
      </c>
      <c r="K356" s="2" t="s">
        <v>123</v>
      </c>
      <c r="L356" s="2" t="s">
        <v>123</v>
      </c>
      <c r="M356" s="3" t="s">
        <v>123</v>
      </c>
      <c r="N356" s="3" t="s">
        <v>123</v>
      </c>
      <c r="O356" s="3" t="s">
        <v>123</v>
      </c>
      <c r="P356" s="3" t="s">
        <v>123</v>
      </c>
      <c r="Q356" s="4" t="s">
        <v>123</v>
      </c>
      <c r="R356" s="4" t="s">
        <v>123</v>
      </c>
      <c r="S356" s="4" t="s">
        <v>123</v>
      </c>
      <c r="T356" s="4" t="s">
        <v>123</v>
      </c>
      <c r="U356" s="5" t="s">
        <v>123</v>
      </c>
      <c r="V356" s="5" t="s">
        <v>123</v>
      </c>
      <c r="W356" s="5" t="s">
        <v>123</v>
      </c>
      <c r="X356" s="5" t="s">
        <v>123</v>
      </c>
      <c r="Y356" s="5" t="s">
        <v>123</v>
      </c>
      <c r="Z356" s="5" t="s">
        <v>123</v>
      </c>
      <c r="AA356" s="6" t="s">
        <v>123</v>
      </c>
      <c r="AB356" s="6" t="s">
        <v>123</v>
      </c>
      <c r="AC356" s="6" t="s">
        <v>123</v>
      </c>
      <c r="AD356" s="6" t="s">
        <v>123</v>
      </c>
      <c r="AE356" s="6" t="s">
        <v>123</v>
      </c>
      <c r="AF356" s="6" t="s">
        <v>123</v>
      </c>
      <c r="AG356" s="7" t="s">
        <v>123</v>
      </c>
      <c r="AH356" s="7" t="s">
        <v>123</v>
      </c>
      <c r="AI356" s="7" t="s">
        <v>123</v>
      </c>
      <c r="AJ356" s="7" t="s">
        <v>123</v>
      </c>
      <c r="AK356" s="7" t="s">
        <v>123</v>
      </c>
      <c r="AL356" s="7" t="s">
        <v>123</v>
      </c>
      <c r="AM356" s="3" t="s">
        <v>123</v>
      </c>
      <c r="AN356" s="3" t="s">
        <v>123</v>
      </c>
      <c r="AO356" s="3" t="s">
        <v>123</v>
      </c>
      <c r="AP356" s="3" t="s">
        <v>123</v>
      </c>
      <c r="AQ356" s="3" t="s">
        <v>123</v>
      </c>
      <c r="AR356" s="3" t="s">
        <v>123</v>
      </c>
      <c r="AS356" s="3" t="s">
        <v>123</v>
      </c>
      <c r="AT356" s="3" t="s">
        <v>123</v>
      </c>
      <c r="AU356" s="3" t="s">
        <v>123</v>
      </c>
      <c r="AV356" s="11" t="s">
        <v>123</v>
      </c>
      <c r="AW356" s="11" t="s">
        <v>123</v>
      </c>
      <c r="AX356" s="11" t="s">
        <v>123</v>
      </c>
      <c r="AY356" s="11" t="s">
        <v>123</v>
      </c>
      <c r="AZ356" s="11" t="s">
        <v>123</v>
      </c>
      <c r="BA356" s="11" t="s">
        <v>123</v>
      </c>
      <c r="BB356" s="11" t="s">
        <v>123</v>
      </c>
      <c r="BC356" s="11" t="s">
        <v>123</v>
      </c>
      <c r="BD356" s="11" t="s">
        <v>123</v>
      </c>
      <c r="BE356" s="12" t="s">
        <v>123</v>
      </c>
      <c r="BF356" s="12" t="s">
        <v>123</v>
      </c>
      <c r="BG356" s="12" t="s">
        <v>123</v>
      </c>
      <c r="BH356" s="12" t="s">
        <v>123</v>
      </c>
      <c r="BI356" s="12" t="s">
        <v>123</v>
      </c>
      <c r="BJ356" s="12" t="s">
        <v>123</v>
      </c>
      <c r="BK356" s="12" t="s">
        <v>123</v>
      </c>
      <c r="BL356" s="12" t="s">
        <v>123</v>
      </c>
      <c r="BM356" s="12" t="s">
        <v>123</v>
      </c>
      <c r="BN356" s="9" t="s">
        <v>123</v>
      </c>
    </row>
    <row r="357" spans="1:66" ht="12.5" x14ac:dyDescent="0.25">
      <c r="A357" s="8" t="s">
        <v>123</v>
      </c>
      <c r="B357" s="9" t="s">
        <v>123</v>
      </c>
      <c r="C357" s="9" t="s">
        <v>123</v>
      </c>
      <c r="D357" s="9" t="s">
        <v>123</v>
      </c>
      <c r="E357" s="9" t="s">
        <v>123</v>
      </c>
      <c r="F357" s="9" t="s">
        <v>123</v>
      </c>
      <c r="G357" s="10" t="s">
        <v>123</v>
      </c>
      <c r="H357" s="9" t="s">
        <v>123</v>
      </c>
      <c r="I357" s="2" t="s">
        <v>123</v>
      </c>
      <c r="J357" s="2" t="s">
        <v>123</v>
      </c>
      <c r="K357" s="2" t="s">
        <v>123</v>
      </c>
      <c r="L357" s="2" t="s">
        <v>123</v>
      </c>
      <c r="M357" s="3" t="s">
        <v>123</v>
      </c>
      <c r="N357" s="3" t="s">
        <v>123</v>
      </c>
      <c r="O357" s="3" t="s">
        <v>123</v>
      </c>
      <c r="P357" s="3" t="s">
        <v>123</v>
      </c>
      <c r="Q357" s="4" t="s">
        <v>123</v>
      </c>
      <c r="R357" s="4" t="s">
        <v>123</v>
      </c>
      <c r="S357" s="4" t="s">
        <v>123</v>
      </c>
      <c r="T357" s="4" t="s">
        <v>123</v>
      </c>
      <c r="U357" s="5" t="s">
        <v>123</v>
      </c>
      <c r="V357" s="5" t="s">
        <v>123</v>
      </c>
      <c r="W357" s="5" t="s">
        <v>123</v>
      </c>
      <c r="X357" s="5" t="s">
        <v>123</v>
      </c>
      <c r="Y357" s="5" t="s">
        <v>123</v>
      </c>
      <c r="Z357" s="5" t="s">
        <v>123</v>
      </c>
      <c r="AA357" s="6" t="s">
        <v>123</v>
      </c>
      <c r="AB357" s="6" t="s">
        <v>123</v>
      </c>
      <c r="AC357" s="6" t="s">
        <v>123</v>
      </c>
      <c r="AD357" s="6" t="s">
        <v>123</v>
      </c>
      <c r="AE357" s="6" t="s">
        <v>123</v>
      </c>
      <c r="AF357" s="6" t="s">
        <v>123</v>
      </c>
      <c r="AG357" s="7" t="s">
        <v>123</v>
      </c>
      <c r="AH357" s="7" t="s">
        <v>123</v>
      </c>
      <c r="AI357" s="7" t="s">
        <v>123</v>
      </c>
      <c r="AJ357" s="7" t="s">
        <v>123</v>
      </c>
      <c r="AK357" s="7" t="s">
        <v>123</v>
      </c>
      <c r="AL357" s="7" t="s">
        <v>123</v>
      </c>
      <c r="AM357" s="3" t="s">
        <v>123</v>
      </c>
      <c r="AN357" s="3" t="s">
        <v>123</v>
      </c>
      <c r="AO357" s="3" t="s">
        <v>123</v>
      </c>
      <c r="AP357" s="3" t="s">
        <v>123</v>
      </c>
      <c r="AQ357" s="3" t="s">
        <v>123</v>
      </c>
      <c r="AR357" s="3" t="s">
        <v>123</v>
      </c>
      <c r="AS357" s="3" t="s">
        <v>123</v>
      </c>
      <c r="AT357" s="3" t="s">
        <v>123</v>
      </c>
      <c r="AU357" s="3" t="s">
        <v>123</v>
      </c>
      <c r="AV357" s="11" t="s">
        <v>123</v>
      </c>
      <c r="AW357" s="11" t="s">
        <v>123</v>
      </c>
      <c r="AX357" s="11" t="s">
        <v>123</v>
      </c>
      <c r="AY357" s="11" t="s">
        <v>123</v>
      </c>
      <c r="AZ357" s="11" t="s">
        <v>123</v>
      </c>
      <c r="BA357" s="11" t="s">
        <v>123</v>
      </c>
      <c r="BB357" s="11" t="s">
        <v>123</v>
      </c>
      <c r="BC357" s="11" t="s">
        <v>123</v>
      </c>
      <c r="BD357" s="11" t="s">
        <v>123</v>
      </c>
      <c r="BE357" s="12" t="s">
        <v>123</v>
      </c>
      <c r="BF357" s="12" t="s">
        <v>123</v>
      </c>
      <c r="BG357" s="12" t="s">
        <v>123</v>
      </c>
      <c r="BH357" s="12" t="s">
        <v>123</v>
      </c>
      <c r="BI357" s="12" t="s">
        <v>123</v>
      </c>
      <c r="BJ357" s="12" t="s">
        <v>123</v>
      </c>
      <c r="BK357" s="12" t="s">
        <v>123</v>
      </c>
      <c r="BL357" s="12" t="s">
        <v>123</v>
      </c>
      <c r="BM357" s="12" t="s">
        <v>123</v>
      </c>
      <c r="BN357" s="9" t="s">
        <v>123</v>
      </c>
    </row>
    <row r="358" spans="1:66" ht="12.5" x14ac:dyDescent="0.25">
      <c r="A358" s="8" t="s">
        <v>123</v>
      </c>
      <c r="B358" s="9" t="s">
        <v>123</v>
      </c>
      <c r="C358" s="9" t="s">
        <v>123</v>
      </c>
      <c r="D358" s="9" t="s">
        <v>123</v>
      </c>
      <c r="E358" s="9" t="s">
        <v>123</v>
      </c>
      <c r="F358" s="9" t="s">
        <v>123</v>
      </c>
      <c r="G358" s="10" t="s">
        <v>123</v>
      </c>
      <c r="H358" s="9" t="s">
        <v>123</v>
      </c>
      <c r="I358" s="2" t="s">
        <v>123</v>
      </c>
      <c r="J358" s="2" t="s">
        <v>123</v>
      </c>
      <c r="K358" s="2" t="s">
        <v>123</v>
      </c>
      <c r="L358" s="2" t="s">
        <v>123</v>
      </c>
      <c r="M358" s="3" t="s">
        <v>123</v>
      </c>
      <c r="N358" s="3" t="s">
        <v>123</v>
      </c>
      <c r="O358" s="3" t="s">
        <v>123</v>
      </c>
      <c r="P358" s="3" t="s">
        <v>123</v>
      </c>
      <c r="Q358" s="4" t="s">
        <v>123</v>
      </c>
      <c r="R358" s="4" t="s">
        <v>123</v>
      </c>
      <c r="S358" s="4" t="s">
        <v>123</v>
      </c>
      <c r="T358" s="4" t="s">
        <v>123</v>
      </c>
      <c r="U358" s="5" t="s">
        <v>123</v>
      </c>
      <c r="V358" s="5" t="s">
        <v>123</v>
      </c>
      <c r="W358" s="5" t="s">
        <v>123</v>
      </c>
      <c r="X358" s="5" t="s">
        <v>123</v>
      </c>
      <c r="Y358" s="5" t="s">
        <v>123</v>
      </c>
      <c r="Z358" s="5" t="s">
        <v>123</v>
      </c>
      <c r="AA358" s="6" t="s">
        <v>123</v>
      </c>
      <c r="AB358" s="6" t="s">
        <v>123</v>
      </c>
      <c r="AC358" s="6" t="s">
        <v>123</v>
      </c>
      <c r="AD358" s="6" t="s">
        <v>123</v>
      </c>
      <c r="AE358" s="6" t="s">
        <v>123</v>
      </c>
      <c r="AF358" s="6" t="s">
        <v>123</v>
      </c>
      <c r="AG358" s="7" t="s">
        <v>123</v>
      </c>
      <c r="AH358" s="7" t="s">
        <v>123</v>
      </c>
      <c r="AI358" s="7" t="s">
        <v>123</v>
      </c>
      <c r="AJ358" s="7" t="s">
        <v>123</v>
      </c>
      <c r="AK358" s="7" t="s">
        <v>123</v>
      </c>
      <c r="AL358" s="7" t="s">
        <v>123</v>
      </c>
      <c r="AM358" s="3" t="s">
        <v>123</v>
      </c>
      <c r="AN358" s="3" t="s">
        <v>123</v>
      </c>
      <c r="AO358" s="3" t="s">
        <v>123</v>
      </c>
      <c r="AP358" s="3" t="s">
        <v>123</v>
      </c>
      <c r="AQ358" s="3" t="s">
        <v>123</v>
      </c>
      <c r="AR358" s="3" t="s">
        <v>123</v>
      </c>
      <c r="AS358" s="3" t="s">
        <v>123</v>
      </c>
      <c r="AT358" s="3" t="s">
        <v>123</v>
      </c>
      <c r="AU358" s="3" t="s">
        <v>123</v>
      </c>
      <c r="AV358" s="11" t="s">
        <v>123</v>
      </c>
      <c r="AW358" s="11" t="s">
        <v>123</v>
      </c>
      <c r="AX358" s="11" t="s">
        <v>123</v>
      </c>
      <c r="AY358" s="11" t="s">
        <v>123</v>
      </c>
      <c r="AZ358" s="11" t="s">
        <v>123</v>
      </c>
      <c r="BA358" s="11" t="s">
        <v>123</v>
      </c>
      <c r="BB358" s="11" t="s">
        <v>123</v>
      </c>
      <c r="BC358" s="11" t="s">
        <v>123</v>
      </c>
      <c r="BD358" s="11" t="s">
        <v>123</v>
      </c>
      <c r="BE358" s="12" t="s">
        <v>123</v>
      </c>
      <c r="BF358" s="12" t="s">
        <v>123</v>
      </c>
      <c r="BG358" s="12" t="s">
        <v>123</v>
      </c>
      <c r="BH358" s="12" t="s">
        <v>123</v>
      </c>
      <c r="BI358" s="12" t="s">
        <v>123</v>
      </c>
      <c r="BJ358" s="12" t="s">
        <v>123</v>
      </c>
      <c r="BK358" s="12" t="s">
        <v>123</v>
      </c>
      <c r="BL358" s="12" t="s">
        <v>123</v>
      </c>
      <c r="BM358" s="12" t="s">
        <v>123</v>
      </c>
      <c r="BN358" s="9" t="s">
        <v>123</v>
      </c>
    </row>
    <row r="359" spans="1:66" ht="12.5" x14ac:dyDescent="0.25">
      <c r="A359" s="8" t="s">
        <v>123</v>
      </c>
      <c r="B359" s="9" t="s">
        <v>123</v>
      </c>
      <c r="C359" s="9" t="s">
        <v>123</v>
      </c>
      <c r="D359" s="9" t="s">
        <v>123</v>
      </c>
      <c r="E359" s="9" t="s">
        <v>123</v>
      </c>
      <c r="F359" s="9" t="s">
        <v>123</v>
      </c>
      <c r="G359" s="10" t="s">
        <v>123</v>
      </c>
      <c r="H359" s="9" t="s">
        <v>123</v>
      </c>
      <c r="I359" s="2" t="s">
        <v>123</v>
      </c>
      <c r="J359" s="2" t="s">
        <v>123</v>
      </c>
      <c r="K359" s="2" t="s">
        <v>123</v>
      </c>
      <c r="L359" s="2" t="s">
        <v>123</v>
      </c>
      <c r="M359" s="3" t="s">
        <v>123</v>
      </c>
      <c r="N359" s="3" t="s">
        <v>123</v>
      </c>
      <c r="O359" s="3" t="s">
        <v>123</v>
      </c>
      <c r="P359" s="3" t="s">
        <v>123</v>
      </c>
      <c r="Q359" s="4" t="s">
        <v>123</v>
      </c>
      <c r="R359" s="4" t="s">
        <v>123</v>
      </c>
      <c r="S359" s="4" t="s">
        <v>123</v>
      </c>
      <c r="T359" s="4" t="s">
        <v>123</v>
      </c>
      <c r="U359" s="5" t="s">
        <v>123</v>
      </c>
      <c r="V359" s="5" t="s">
        <v>123</v>
      </c>
      <c r="W359" s="5" t="s">
        <v>123</v>
      </c>
      <c r="X359" s="5" t="s">
        <v>123</v>
      </c>
      <c r="Y359" s="5" t="s">
        <v>123</v>
      </c>
      <c r="Z359" s="5" t="s">
        <v>123</v>
      </c>
      <c r="AA359" s="6" t="s">
        <v>123</v>
      </c>
      <c r="AB359" s="6" t="s">
        <v>123</v>
      </c>
      <c r="AC359" s="6" t="s">
        <v>123</v>
      </c>
      <c r="AD359" s="6" t="s">
        <v>123</v>
      </c>
      <c r="AE359" s="6" t="s">
        <v>123</v>
      </c>
      <c r="AF359" s="6" t="s">
        <v>123</v>
      </c>
      <c r="AG359" s="7" t="s">
        <v>123</v>
      </c>
      <c r="AH359" s="7" t="s">
        <v>123</v>
      </c>
      <c r="AI359" s="7" t="s">
        <v>123</v>
      </c>
      <c r="AJ359" s="7" t="s">
        <v>123</v>
      </c>
      <c r="AK359" s="7" t="s">
        <v>123</v>
      </c>
      <c r="AL359" s="7" t="s">
        <v>123</v>
      </c>
      <c r="AM359" s="3" t="s">
        <v>123</v>
      </c>
      <c r="AN359" s="3" t="s">
        <v>123</v>
      </c>
      <c r="AO359" s="3" t="s">
        <v>123</v>
      </c>
      <c r="AP359" s="3" t="s">
        <v>123</v>
      </c>
      <c r="AQ359" s="3" t="s">
        <v>123</v>
      </c>
      <c r="AR359" s="3" t="s">
        <v>123</v>
      </c>
      <c r="AS359" s="3" t="s">
        <v>123</v>
      </c>
      <c r="AT359" s="3" t="s">
        <v>123</v>
      </c>
      <c r="AU359" s="3" t="s">
        <v>123</v>
      </c>
      <c r="AV359" s="11" t="s">
        <v>123</v>
      </c>
      <c r="AW359" s="11" t="s">
        <v>123</v>
      </c>
      <c r="AX359" s="11" t="s">
        <v>123</v>
      </c>
      <c r="AY359" s="11" t="s">
        <v>123</v>
      </c>
      <c r="AZ359" s="11" t="s">
        <v>123</v>
      </c>
      <c r="BA359" s="11" t="s">
        <v>123</v>
      </c>
      <c r="BB359" s="11" t="s">
        <v>123</v>
      </c>
      <c r="BC359" s="11" t="s">
        <v>123</v>
      </c>
      <c r="BD359" s="11" t="s">
        <v>123</v>
      </c>
      <c r="BE359" s="12" t="s">
        <v>123</v>
      </c>
      <c r="BF359" s="12" t="s">
        <v>123</v>
      </c>
      <c r="BG359" s="12" t="s">
        <v>123</v>
      </c>
      <c r="BH359" s="12" t="s">
        <v>123</v>
      </c>
      <c r="BI359" s="12" t="s">
        <v>123</v>
      </c>
      <c r="BJ359" s="12" t="s">
        <v>123</v>
      </c>
      <c r="BK359" s="12" t="s">
        <v>123</v>
      </c>
      <c r="BL359" s="12" t="s">
        <v>123</v>
      </c>
      <c r="BM359" s="12" t="s">
        <v>123</v>
      </c>
      <c r="BN359" s="9" t="s">
        <v>123</v>
      </c>
    </row>
    <row r="360" spans="1:66" ht="12.5" x14ac:dyDescent="0.25">
      <c r="A360" s="8" t="s">
        <v>123</v>
      </c>
      <c r="B360" s="9" t="s">
        <v>123</v>
      </c>
      <c r="C360" s="9" t="s">
        <v>123</v>
      </c>
      <c r="D360" s="9" t="s">
        <v>123</v>
      </c>
      <c r="E360" s="9" t="s">
        <v>123</v>
      </c>
      <c r="F360" s="9" t="s">
        <v>123</v>
      </c>
      <c r="G360" s="10" t="s">
        <v>123</v>
      </c>
      <c r="H360" s="9" t="s">
        <v>123</v>
      </c>
      <c r="I360" s="2" t="s">
        <v>123</v>
      </c>
      <c r="J360" s="2" t="s">
        <v>123</v>
      </c>
      <c r="K360" s="2" t="s">
        <v>123</v>
      </c>
      <c r="L360" s="2" t="s">
        <v>123</v>
      </c>
      <c r="M360" s="3" t="s">
        <v>123</v>
      </c>
      <c r="N360" s="3" t="s">
        <v>123</v>
      </c>
      <c r="O360" s="3" t="s">
        <v>123</v>
      </c>
      <c r="P360" s="3" t="s">
        <v>123</v>
      </c>
      <c r="Q360" s="4" t="s">
        <v>123</v>
      </c>
      <c r="R360" s="4" t="s">
        <v>123</v>
      </c>
      <c r="S360" s="4" t="s">
        <v>123</v>
      </c>
      <c r="T360" s="4" t="s">
        <v>123</v>
      </c>
      <c r="U360" s="5" t="s">
        <v>123</v>
      </c>
      <c r="V360" s="5" t="s">
        <v>123</v>
      </c>
      <c r="W360" s="5" t="s">
        <v>123</v>
      </c>
      <c r="X360" s="5" t="s">
        <v>123</v>
      </c>
      <c r="Y360" s="5" t="s">
        <v>123</v>
      </c>
      <c r="Z360" s="5" t="s">
        <v>123</v>
      </c>
      <c r="AA360" s="6" t="s">
        <v>123</v>
      </c>
      <c r="AB360" s="6" t="s">
        <v>123</v>
      </c>
      <c r="AC360" s="6" t="s">
        <v>123</v>
      </c>
      <c r="AD360" s="6" t="s">
        <v>123</v>
      </c>
      <c r="AE360" s="6" t="s">
        <v>123</v>
      </c>
      <c r="AF360" s="6" t="s">
        <v>123</v>
      </c>
      <c r="AG360" s="7" t="s">
        <v>123</v>
      </c>
      <c r="AH360" s="7" t="s">
        <v>123</v>
      </c>
      <c r="AI360" s="7" t="s">
        <v>123</v>
      </c>
      <c r="AJ360" s="7" t="s">
        <v>123</v>
      </c>
      <c r="AK360" s="7" t="s">
        <v>123</v>
      </c>
      <c r="AL360" s="7" t="s">
        <v>123</v>
      </c>
      <c r="AM360" s="3" t="s">
        <v>123</v>
      </c>
      <c r="AN360" s="3" t="s">
        <v>123</v>
      </c>
      <c r="AO360" s="3" t="s">
        <v>123</v>
      </c>
      <c r="AP360" s="3" t="s">
        <v>123</v>
      </c>
      <c r="AQ360" s="3" t="s">
        <v>123</v>
      </c>
      <c r="AR360" s="3" t="s">
        <v>123</v>
      </c>
      <c r="AS360" s="3" t="s">
        <v>123</v>
      </c>
      <c r="AT360" s="3" t="s">
        <v>123</v>
      </c>
      <c r="AU360" s="3" t="s">
        <v>123</v>
      </c>
      <c r="AV360" s="11" t="s">
        <v>123</v>
      </c>
      <c r="AW360" s="11" t="s">
        <v>123</v>
      </c>
      <c r="AX360" s="11" t="s">
        <v>123</v>
      </c>
      <c r="AY360" s="11" t="s">
        <v>123</v>
      </c>
      <c r="AZ360" s="11" t="s">
        <v>123</v>
      </c>
      <c r="BA360" s="11" t="s">
        <v>123</v>
      </c>
      <c r="BB360" s="11" t="s">
        <v>123</v>
      </c>
      <c r="BC360" s="11" t="s">
        <v>123</v>
      </c>
      <c r="BD360" s="11" t="s">
        <v>123</v>
      </c>
      <c r="BE360" s="12" t="s">
        <v>123</v>
      </c>
      <c r="BF360" s="12" t="s">
        <v>123</v>
      </c>
      <c r="BG360" s="12" t="s">
        <v>123</v>
      </c>
      <c r="BH360" s="12" t="s">
        <v>123</v>
      </c>
      <c r="BI360" s="12" t="s">
        <v>123</v>
      </c>
      <c r="BJ360" s="12" t="s">
        <v>123</v>
      </c>
      <c r="BK360" s="12" t="s">
        <v>123</v>
      </c>
      <c r="BL360" s="12" t="s">
        <v>123</v>
      </c>
      <c r="BM360" s="12" t="s">
        <v>123</v>
      </c>
      <c r="BN360" s="9" t="s">
        <v>123</v>
      </c>
    </row>
    <row r="361" spans="1:66" ht="12.5" x14ac:dyDescent="0.25">
      <c r="A361" s="8" t="s">
        <v>123</v>
      </c>
      <c r="B361" s="9" t="s">
        <v>123</v>
      </c>
      <c r="C361" s="9" t="s">
        <v>123</v>
      </c>
      <c r="D361" s="9" t="s">
        <v>123</v>
      </c>
      <c r="E361" s="9" t="s">
        <v>123</v>
      </c>
      <c r="F361" s="9" t="s">
        <v>123</v>
      </c>
      <c r="G361" s="10" t="s">
        <v>123</v>
      </c>
      <c r="H361" s="9" t="s">
        <v>123</v>
      </c>
      <c r="I361" s="2" t="s">
        <v>123</v>
      </c>
      <c r="J361" s="2" t="s">
        <v>123</v>
      </c>
      <c r="K361" s="2" t="s">
        <v>123</v>
      </c>
      <c r="L361" s="2" t="s">
        <v>123</v>
      </c>
      <c r="M361" s="3" t="s">
        <v>123</v>
      </c>
      <c r="N361" s="3" t="s">
        <v>123</v>
      </c>
      <c r="O361" s="3" t="s">
        <v>123</v>
      </c>
      <c r="P361" s="3" t="s">
        <v>123</v>
      </c>
      <c r="Q361" s="4" t="s">
        <v>123</v>
      </c>
      <c r="R361" s="4" t="s">
        <v>123</v>
      </c>
      <c r="S361" s="4" t="s">
        <v>123</v>
      </c>
      <c r="T361" s="4" t="s">
        <v>123</v>
      </c>
      <c r="U361" s="5" t="s">
        <v>123</v>
      </c>
      <c r="V361" s="5" t="s">
        <v>123</v>
      </c>
      <c r="W361" s="5" t="s">
        <v>123</v>
      </c>
      <c r="X361" s="5" t="s">
        <v>123</v>
      </c>
      <c r="Y361" s="5" t="s">
        <v>123</v>
      </c>
      <c r="Z361" s="5" t="s">
        <v>123</v>
      </c>
      <c r="AA361" s="6" t="s">
        <v>123</v>
      </c>
      <c r="AB361" s="6" t="s">
        <v>123</v>
      </c>
      <c r="AC361" s="6" t="s">
        <v>123</v>
      </c>
      <c r="AD361" s="6" t="s">
        <v>123</v>
      </c>
      <c r="AE361" s="6" t="s">
        <v>123</v>
      </c>
      <c r="AF361" s="6" t="s">
        <v>123</v>
      </c>
      <c r="AG361" s="7" t="s">
        <v>123</v>
      </c>
      <c r="AH361" s="7" t="s">
        <v>123</v>
      </c>
      <c r="AI361" s="7" t="s">
        <v>123</v>
      </c>
      <c r="AJ361" s="7" t="s">
        <v>123</v>
      </c>
      <c r="AK361" s="7" t="s">
        <v>123</v>
      </c>
      <c r="AL361" s="7" t="s">
        <v>123</v>
      </c>
      <c r="AM361" s="3" t="s">
        <v>123</v>
      </c>
      <c r="AN361" s="3" t="s">
        <v>123</v>
      </c>
      <c r="AO361" s="3" t="s">
        <v>123</v>
      </c>
      <c r="AP361" s="3" t="s">
        <v>123</v>
      </c>
      <c r="AQ361" s="3" t="s">
        <v>123</v>
      </c>
      <c r="AR361" s="3" t="s">
        <v>123</v>
      </c>
      <c r="AS361" s="3" t="s">
        <v>123</v>
      </c>
      <c r="AT361" s="3" t="s">
        <v>123</v>
      </c>
      <c r="AU361" s="3" t="s">
        <v>123</v>
      </c>
      <c r="AV361" s="11" t="s">
        <v>123</v>
      </c>
      <c r="AW361" s="11" t="s">
        <v>123</v>
      </c>
      <c r="AX361" s="11" t="s">
        <v>123</v>
      </c>
      <c r="AY361" s="11" t="s">
        <v>123</v>
      </c>
      <c r="AZ361" s="11" t="s">
        <v>123</v>
      </c>
      <c r="BA361" s="11" t="s">
        <v>123</v>
      </c>
      <c r="BB361" s="11" t="s">
        <v>123</v>
      </c>
      <c r="BC361" s="11" t="s">
        <v>123</v>
      </c>
      <c r="BD361" s="11" t="s">
        <v>123</v>
      </c>
      <c r="BE361" s="12" t="s">
        <v>123</v>
      </c>
      <c r="BF361" s="12" t="s">
        <v>123</v>
      </c>
      <c r="BG361" s="12" t="s">
        <v>123</v>
      </c>
      <c r="BH361" s="12" t="s">
        <v>123</v>
      </c>
      <c r="BI361" s="12" t="s">
        <v>123</v>
      </c>
      <c r="BJ361" s="12" t="s">
        <v>123</v>
      </c>
      <c r="BK361" s="12" t="s">
        <v>123</v>
      </c>
      <c r="BL361" s="12" t="s">
        <v>123</v>
      </c>
      <c r="BM361" s="12" t="s">
        <v>123</v>
      </c>
      <c r="BN361" s="9" t="s">
        <v>123</v>
      </c>
    </row>
    <row r="362" spans="1:66" ht="12.5" x14ac:dyDescent="0.25">
      <c r="A362" s="8" t="s">
        <v>123</v>
      </c>
      <c r="B362" s="9" t="s">
        <v>123</v>
      </c>
      <c r="C362" s="9" t="s">
        <v>123</v>
      </c>
      <c r="D362" s="9" t="s">
        <v>123</v>
      </c>
      <c r="E362" s="9" t="s">
        <v>123</v>
      </c>
      <c r="F362" s="9" t="s">
        <v>123</v>
      </c>
      <c r="G362" s="10" t="s">
        <v>123</v>
      </c>
      <c r="H362" s="9" t="s">
        <v>123</v>
      </c>
      <c r="I362" s="2" t="s">
        <v>123</v>
      </c>
      <c r="J362" s="2" t="s">
        <v>123</v>
      </c>
      <c r="K362" s="2" t="s">
        <v>123</v>
      </c>
      <c r="L362" s="2" t="s">
        <v>123</v>
      </c>
      <c r="M362" s="3" t="s">
        <v>123</v>
      </c>
      <c r="N362" s="3" t="s">
        <v>123</v>
      </c>
      <c r="O362" s="3" t="s">
        <v>123</v>
      </c>
      <c r="P362" s="3" t="s">
        <v>123</v>
      </c>
      <c r="Q362" s="4" t="s">
        <v>123</v>
      </c>
      <c r="R362" s="4" t="s">
        <v>123</v>
      </c>
      <c r="S362" s="4" t="s">
        <v>123</v>
      </c>
      <c r="T362" s="4" t="s">
        <v>123</v>
      </c>
      <c r="U362" s="5" t="s">
        <v>123</v>
      </c>
      <c r="V362" s="5" t="s">
        <v>123</v>
      </c>
      <c r="W362" s="5" t="s">
        <v>123</v>
      </c>
      <c r="X362" s="5" t="s">
        <v>123</v>
      </c>
      <c r="Y362" s="5" t="s">
        <v>123</v>
      </c>
      <c r="Z362" s="5" t="s">
        <v>123</v>
      </c>
      <c r="AA362" s="6" t="s">
        <v>123</v>
      </c>
      <c r="AB362" s="6" t="s">
        <v>123</v>
      </c>
      <c r="AC362" s="6" t="s">
        <v>123</v>
      </c>
      <c r="AD362" s="6" t="s">
        <v>123</v>
      </c>
      <c r="AE362" s="6" t="s">
        <v>123</v>
      </c>
      <c r="AF362" s="6" t="s">
        <v>123</v>
      </c>
      <c r="AG362" s="7" t="s">
        <v>123</v>
      </c>
      <c r="AH362" s="7" t="s">
        <v>123</v>
      </c>
      <c r="AI362" s="7" t="s">
        <v>123</v>
      </c>
      <c r="AJ362" s="7" t="s">
        <v>123</v>
      </c>
      <c r="AK362" s="7" t="s">
        <v>123</v>
      </c>
      <c r="AL362" s="7" t="s">
        <v>123</v>
      </c>
      <c r="AM362" s="3" t="s">
        <v>123</v>
      </c>
      <c r="AN362" s="3" t="s">
        <v>123</v>
      </c>
      <c r="AO362" s="3" t="s">
        <v>123</v>
      </c>
      <c r="AP362" s="3" t="s">
        <v>123</v>
      </c>
      <c r="AQ362" s="3" t="s">
        <v>123</v>
      </c>
      <c r="AR362" s="3" t="s">
        <v>123</v>
      </c>
      <c r="AS362" s="3" t="s">
        <v>123</v>
      </c>
      <c r="AT362" s="3" t="s">
        <v>123</v>
      </c>
      <c r="AU362" s="3" t="s">
        <v>123</v>
      </c>
      <c r="AV362" s="11" t="s">
        <v>123</v>
      </c>
      <c r="AW362" s="11" t="s">
        <v>123</v>
      </c>
      <c r="AX362" s="11" t="s">
        <v>123</v>
      </c>
      <c r="AY362" s="11" t="s">
        <v>123</v>
      </c>
      <c r="AZ362" s="11" t="s">
        <v>123</v>
      </c>
      <c r="BA362" s="11" t="s">
        <v>123</v>
      </c>
      <c r="BB362" s="11" t="s">
        <v>123</v>
      </c>
      <c r="BC362" s="11" t="s">
        <v>123</v>
      </c>
      <c r="BD362" s="11" t="s">
        <v>123</v>
      </c>
      <c r="BE362" s="12" t="s">
        <v>123</v>
      </c>
      <c r="BF362" s="12" t="s">
        <v>123</v>
      </c>
      <c r="BG362" s="12" t="s">
        <v>123</v>
      </c>
      <c r="BH362" s="12" t="s">
        <v>123</v>
      </c>
      <c r="BI362" s="12" t="s">
        <v>123</v>
      </c>
      <c r="BJ362" s="12" t="s">
        <v>123</v>
      </c>
      <c r="BK362" s="12" t="s">
        <v>123</v>
      </c>
      <c r="BL362" s="12" t="s">
        <v>123</v>
      </c>
      <c r="BM362" s="12" t="s">
        <v>123</v>
      </c>
      <c r="BN362" s="9" t="s">
        <v>123</v>
      </c>
    </row>
    <row r="363" spans="1:66" s="31" customFormat="1" ht="15.75" customHeight="1" x14ac:dyDescent="0.25"/>
    <row r="364" spans="1:66" s="22" customFormat="1" ht="15.75" hidden="1" customHeight="1" x14ac:dyDescent="0.3">
      <c r="H364" s="22" t="s">
        <v>69</v>
      </c>
      <c r="I364" s="23">
        <f t="shared" ref="I364:AN364" si="0">COUNTIF(I$2:I$362, "According to teaching plan")</f>
        <v>151</v>
      </c>
      <c r="J364" s="23">
        <f t="shared" si="0"/>
        <v>134</v>
      </c>
      <c r="K364" s="23">
        <f t="shared" si="0"/>
        <v>154</v>
      </c>
      <c r="L364" s="23">
        <f t="shared" si="0"/>
        <v>146</v>
      </c>
      <c r="M364" s="24">
        <f t="shared" si="0"/>
        <v>151</v>
      </c>
      <c r="N364" s="24">
        <f t="shared" si="0"/>
        <v>130</v>
      </c>
      <c r="O364" s="24">
        <f t="shared" si="0"/>
        <v>151</v>
      </c>
      <c r="P364" s="24">
        <f t="shared" si="0"/>
        <v>146</v>
      </c>
      <c r="Q364" s="25">
        <f t="shared" si="0"/>
        <v>149</v>
      </c>
      <c r="R364" s="25">
        <f t="shared" si="0"/>
        <v>137</v>
      </c>
      <c r="S364" s="25">
        <f t="shared" si="0"/>
        <v>159</v>
      </c>
      <c r="T364" s="25">
        <f t="shared" si="0"/>
        <v>153</v>
      </c>
      <c r="U364" s="26">
        <f t="shared" si="0"/>
        <v>133</v>
      </c>
      <c r="V364" s="26">
        <f t="shared" si="0"/>
        <v>128</v>
      </c>
      <c r="W364" s="26">
        <f t="shared" si="0"/>
        <v>155</v>
      </c>
      <c r="X364" s="26">
        <f t="shared" si="0"/>
        <v>129</v>
      </c>
      <c r="Y364" s="26">
        <f t="shared" si="0"/>
        <v>142</v>
      </c>
      <c r="Z364" s="26">
        <f t="shared" si="0"/>
        <v>150</v>
      </c>
      <c r="AA364" s="27">
        <f t="shared" si="0"/>
        <v>148</v>
      </c>
      <c r="AB364" s="27">
        <f t="shared" si="0"/>
        <v>132</v>
      </c>
      <c r="AC364" s="27">
        <f t="shared" si="0"/>
        <v>149</v>
      </c>
      <c r="AD364" s="27">
        <f t="shared" si="0"/>
        <v>131</v>
      </c>
      <c r="AE364" s="27">
        <f t="shared" si="0"/>
        <v>147</v>
      </c>
      <c r="AF364" s="27">
        <f t="shared" si="0"/>
        <v>151</v>
      </c>
      <c r="AG364" s="28">
        <f t="shared" si="0"/>
        <v>153</v>
      </c>
      <c r="AH364" s="28">
        <f t="shared" si="0"/>
        <v>131</v>
      </c>
      <c r="AI364" s="28">
        <f t="shared" si="0"/>
        <v>152</v>
      </c>
      <c r="AJ364" s="28">
        <f t="shared" si="0"/>
        <v>131</v>
      </c>
      <c r="AK364" s="28">
        <f t="shared" si="0"/>
        <v>147</v>
      </c>
      <c r="AL364" s="28">
        <f t="shared" si="0"/>
        <v>152</v>
      </c>
      <c r="AM364" s="24">
        <f t="shared" si="0"/>
        <v>130</v>
      </c>
      <c r="AN364" s="24">
        <f t="shared" si="0"/>
        <v>110</v>
      </c>
      <c r="AO364" s="24">
        <f t="shared" ref="AO364:BM364" si="1">COUNTIF(AO$2:AO$362, "According to teaching plan")</f>
        <v>122</v>
      </c>
      <c r="AP364" s="24">
        <f t="shared" si="1"/>
        <v>142</v>
      </c>
      <c r="AQ364" s="24">
        <f t="shared" si="1"/>
        <v>136</v>
      </c>
      <c r="AR364" s="24">
        <f t="shared" si="1"/>
        <v>116</v>
      </c>
      <c r="AS364" s="24">
        <f t="shared" si="1"/>
        <v>128</v>
      </c>
      <c r="AT364" s="24">
        <f t="shared" si="1"/>
        <v>128</v>
      </c>
      <c r="AU364" s="24">
        <f t="shared" si="1"/>
        <v>122</v>
      </c>
      <c r="AV364" s="29">
        <f t="shared" si="1"/>
        <v>100</v>
      </c>
      <c r="AW364" s="29">
        <f t="shared" si="1"/>
        <v>99</v>
      </c>
      <c r="AX364" s="29">
        <f t="shared" si="1"/>
        <v>107</v>
      </c>
      <c r="AY364" s="29">
        <f t="shared" si="1"/>
        <v>110</v>
      </c>
      <c r="AZ364" s="29">
        <f t="shared" si="1"/>
        <v>112</v>
      </c>
      <c r="BA364" s="29">
        <f t="shared" si="1"/>
        <v>86</v>
      </c>
      <c r="BB364" s="29">
        <f t="shared" si="1"/>
        <v>98</v>
      </c>
      <c r="BC364" s="29">
        <f t="shared" si="1"/>
        <v>105</v>
      </c>
      <c r="BD364" s="29">
        <f t="shared" si="1"/>
        <v>100</v>
      </c>
      <c r="BE364" s="30">
        <f t="shared" si="1"/>
        <v>102</v>
      </c>
      <c r="BF364" s="30">
        <f t="shared" si="1"/>
        <v>98</v>
      </c>
      <c r="BG364" s="30">
        <f t="shared" si="1"/>
        <v>105</v>
      </c>
      <c r="BH364" s="30">
        <f t="shared" si="1"/>
        <v>101</v>
      </c>
      <c r="BI364" s="30">
        <f t="shared" si="1"/>
        <v>106</v>
      </c>
      <c r="BJ364" s="30">
        <f t="shared" si="1"/>
        <v>86</v>
      </c>
      <c r="BK364" s="30">
        <f t="shared" si="1"/>
        <v>99</v>
      </c>
      <c r="BL364" s="30">
        <f t="shared" si="1"/>
        <v>105</v>
      </c>
      <c r="BM364" s="30">
        <f t="shared" si="1"/>
        <v>101</v>
      </c>
      <c r="BN364" s="22" t="s">
        <v>123</v>
      </c>
    </row>
    <row r="365" spans="1:66" s="22" customFormat="1" ht="15.75" hidden="1" customHeight="1" x14ac:dyDescent="0.3">
      <c r="H365" s="22" t="s">
        <v>71</v>
      </c>
      <c r="I365" s="23">
        <f t="shared" ref="I365:AN365" si="2">COUNTIF(I$2:I$362, "±1 week behind")</f>
        <v>32</v>
      </c>
      <c r="J365" s="23">
        <f t="shared" si="2"/>
        <v>46</v>
      </c>
      <c r="K365" s="23">
        <f t="shared" si="2"/>
        <v>32</v>
      </c>
      <c r="L365" s="23">
        <f t="shared" si="2"/>
        <v>35</v>
      </c>
      <c r="M365" s="24">
        <f t="shared" si="2"/>
        <v>30</v>
      </c>
      <c r="N365" s="24">
        <f t="shared" si="2"/>
        <v>40</v>
      </c>
      <c r="O365" s="24">
        <f t="shared" si="2"/>
        <v>36</v>
      </c>
      <c r="P365" s="24">
        <f t="shared" si="2"/>
        <v>37</v>
      </c>
      <c r="Q365" s="25">
        <f t="shared" si="2"/>
        <v>33</v>
      </c>
      <c r="R365" s="25">
        <f t="shared" si="2"/>
        <v>47</v>
      </c>
      <c r="S365" s="25">
        <f t="shared" si="2"/>
        <v>30</v>
      </c>
      <c r="T365" s="25">
        <f t="shared" si="2"/>
        <v>33</v>
      </c>
      <c r="U365" s="26">
        <f t="shared" si="2"/>
        <v>49</v>
      </c>
      <c r="V365" s="26">
        <f t="shared" si="2"/>
        <v>48</v>
      </c>
      <c r="W365" s="26">
        <f t="shared" si="2"/>
        <v>33</v>
      </c>
      <c r="X365" s="26">
        <f t="shared" si="2"/>
        <v>55</v>
      </c>
      <c r="Y365" s="26">
        <f t="shared" si="2"/>
        <v>43</v>
      </c>
      <c r="Z365" s="26">
        <f t="shared" si="2"/>
        <v>33</v>
      </c>
      <c r="AA365" s="27">
        <f t="shared" si="2"/>
        <v>38</v>
      </c>
      <c r="AB365" s="27">
        <f t="shared" si="2"/>
        <v>49</v>
      </c>
      <c r="AC365" s="27">
        <f t="shared" si="2"/>
        <v>33</v>
      </c>
      <c r="AD365" s="27">
        <f t="shared" si="2"/>
        <v>51</v>
      </c>
      <c r="AE365" s="27">
        <f t="shared" si="2"/>
        <v>38</v>
      </c>
      <c r="AF365" s="27">
        <f t="shared" si="2"/>
        <v>32</v>
      </c>
      <c r="AG365" s="28">
        <f t="shared" si="2"/>
        <v>35</v>
      </c>
      <c r="AH365" s="28">
        <f t="shared" si="2"/>
        <v>50</v>
      </c>
      <c r="AI365" s="28">
        <f t="shared" si="2"/>
        <v>34</v>
      </c>
      <c r="AJ365" s="28">
        <f t="shared" si="2"/>
        <v>48</v>
      </c>
      <c r="AK365" s="28">
        <f t="shared" si="2"/>
        <v>41</v>
      </c>
      <c r="AL365" s="28">
        <f t="shared" si="2"/>
        <v>31</v>
      </c>
      <c r="AM365" s="24">
        <f t="shared" si="2"/>
        <v>41</v>
      </c>
      <c r="AN365" s="24">
        <f t="shared" si="2"/>
        <v>50</v>
      </c>
      <c r="AO365" s="24">
        <f t="shared" ref="AO365:BM365" si="3">COUNTIF(AO$2:AO$362, "±1 week behind")</f>
        <v>42</v>
      </c>
      <c r="AP365" s="24">
        <f t="shared" si="3"/>
        <v>31</v>
      </c>
      <c r="AQ365" s="24">
        <f t="shared" si="3"/>
        <v>32</v>
      </c>
      <c r="AR365" s="24">
        <f t="shared" si="3"/>
        <v>45</v>
      </c>
      <c r="AS365" s="24">
        <f t="shared" si="3"/>
        <v>40</v>
      </c>
      <c r="AT365" s="24">
        <f t="shared" si="3"/>
        <v>43</v>
      </c>
      <c r="AU365" s="24">
        <f t="shared" si="3"/>
        <v>43</v>
      </c>
      <c r="AV365" s="29">
        <f t="shared" si="3"/>
        <v>13</v>
      </c>
      <c r="AW365" s="29">
        <f t="shared" si="3"/>
        <v>15</v>
      </c>
      <c r="AX365" s="29">
        <f t="shared" si="3"/>
        <v>10</v>
      </c>
      <c r="AY365" s="29">
        <f t="shared" si="3"/>
        <v>7</v>
      </c>
      <c r="AZ365" s="29">
        <f t="shared" si="3"/>
        <v>7</v>
      </c>
      <c r="BA365" s="29">
        <f t="shared" si="3"/>
        <v>24</v>
      </c>
      <c r="BB365" s="29">
        <f t="shared" si="3"/>
        <v>17</v>
      </c>
      <c r="BC365" s="29">
        <f t="shared" si="3"/>
        <v>12</v>
      </c>
      <c r="BD365" s="29">
        <f t="shared" si="3"/>
        <v>14</v>
      </c>
      <c r="BE365" s="30">
        <f t="shared" si="3"/>
        <v>14</v>
      </c>
      <c r="BF365" s="30">
        <f t="shared" si="3"/>
        <v>12</v>
      </c>
      <c r="BG365" s="30">
        <f t="shared" si="3"/>
        <v>13</v>
      </c>
      <c r="BH365" s="30">
        <f t="shared" si="3"/>
        <v>13</v>
      </c>
      <c r="BI365" s="30">
        <f t="shared" si="3"/>
        <v>8</v>
      </c>
      <c r="BJ365" s="30">
        <f t="shared" si="3"/>
        <v>16</v>
      </c>
      <c r="BK365" s="30">
        <f t="shared" si="3"/>
        <v>11</v>
      </c>
      <c r="BL365" s="30">
        <f t="shared" si="3"/>
        <v>9</v>
      </c>
      <c r="BM365" s="30">
        <f t="shared" si="3"/>
        <v>13</v>
      </c>
      <c r="BN365" s="22" t="s">
        <v>123</v>
      </c>
    </row>
    <row r="366" spans="1:66" s="22" customFormat="1" ht="15.75" hidden="1" customHeight="1" x14ac:dyDescent="0.3">
      <c r="H366" s="22" t="s">
        <v>80</v>
      </c>
      <c r="I366" s="23">
        <f t="shared" ref="I366:AN366" si="4">COUNTIF(I$2:I$362, "±2 weeks behind")</f>
        <v>21</v>
      </c>
      <c r="J366" s="23">
        <f t="shared" si="4"/>
        <v>18</v>
      </c>
      <c r="K366" s="23">
        <f t="shared" si="4"/>
        <v>20</v>
      </c>
      <c r="L366" s="23">
        <f t="shared" si="4"/>
        <v>18</v>
      </c>
      <c r="M366" s="24">
        <f t="shared" si="4"/>
        <v>20</v>
      </c>
      <c r="N366" s="24">
        <f t="shared" si="4"/>
        <v>26</v>
      </c>
      <c r="O366" s="24">
        <f t="shared" si="4"/>
        <v>15</v>
      </c>
      <c r="P366" s="24">
        <f t="shared" si="4"/>
        <v>19</v>
      </c>
      <c r="Q366" s="25">
        <f t="shared" si="4"/>
        <v>20</v>
      </c>
      <c r="R366" s="25">
        <f t="shared" si="4"/>
        <v>16</v>
      </c>
      <c r="S366" s="25">
        <f t="shared" si="4"/>
        <v>14</v>
      </c>
      <c r="T366" s="25">
        <f t="shared" si="4"/>
        <v>14</v>
      </c>
      <c r="U366" s="26">
        <f t="shared" si="4"/>
        <v>17</v>
      </c>
      <c r="V366" s="26">
        <f t="shared" si="4"/>
        <v>23</v>
      </c>
      <c r="W366" s="26">
        <f t="shared" si="4"/>
        <v>13</v>
      </c>
      <c r="X366" s="26">
        <f t="shared" si="4"/>
        <v>16</v>
      </c>
      <c r="Y366" s="26">
        <f t="shared" si="4"/>
        <v>16</v>
      </c>
      <c r="Z366" s="26">
        <f t="shared" si="4"/>
        <v>13</v>
      </c>
      <c r="AA366" s="27">
        <f t="shared" si="4"/>
        <v>10</v>
      </c>
      <c r="AB366" s="27">
        <f t="shared" si="4"/>
        <v>10</v>
      </c>
      <c r="AC366" s="27">
        <f t="shared" si="4"/>
        <v>11</v>
      </c>
      <c r="AD366" s="27">
        <f t="shared" si="4"/>
        <v>14</v>
      </c>
      <c r="AE366" s="27">
        <f t="shared" si="4"/>
        <v>9</v>
      </c>
      <c r="AF366" s="27">
        <f t="shared" si="4"/>
        <v>12</v>
      </c>
      <c r="AG366" s="28">
        <f t="shared" si="4"/>
        <v>8</v>
      </c>
      <c r="AH366" s="28">
        <f t="shared" si="4"/>
        <v>12</v>
      </c>
      <c r="AI366" s="28">
        <f t="shared" si="4"/>
        <v>7</v>
      </c>
      <c r="AJ366" s="28">
        <f t="shared" si="4"/>
        <v>15</v>
      </c>
      <c r="AK366" s="28">
        <f t="shared" si="4"/>
        <v>10</v>
      </c>
      <c r="AL366" s="28">
        <f t="shared" si="4"/>
        <v>12</v>
      </c>
      <c r="AM366" s="24">
        <f t="shared" si="4"/>
        <v>12</v>
      </c>
      <c r="AN366" s="24">
        <f t="shared" si="4"/>
        <v>19</v>
      </c>
      <c r="AO366" s="24">
        <f t="shared" ref="AO366:BM366" si="5">COUNTIF(AO$2:AO$362, "±2 weeks behind")</f>
        <v>15</v>
      </c>
      <c r="AP366" s="24">
        <f t="shared" si="5"/>
        <v>11</v>
      </c>
      <c r="AQ366" s="24">
        <f t="shared" si="5"/>
        <v>12</v>
      </c>
      <c r="AR366" s="24">
        <f t="shared" si="5"/>
        <v>19</v>
      </c>
      <c r="AS366" s="24">
        <f t="shared" si="5"/>
        <v>15</v>
      </c>
      <c r="AT366" s="24">
        <f t="shared" si="5"/>
        <v>10</v>
      </c>
      <c r="AU366" s="24">
        <f t="shared" si="5"/>
        <v>15</v>
      </c>
      <c r="AV366" s="29">
        <f t="shared" si="5"/>
        <v>8</v>
      </c>
      <c r="AW366" s="29">
        <f t="shared" si="5"/>
        <v>7</v>
      </c>
      <c r="AX366" s="29">
        <f t="shared" si="5"/>
        <v>3</v>
      </c>
      <c r="AY366" s="29">
        <f t="shared" si="5"/>
        <v>2</v>
      </c>
      <c r="AZ366" s="29">
        <f t="shared" si="5"/>
        <v>3</v>
      </c>
      <c r="BA366" s="29">
        <f t="shared" si="5"/>
        <v>11</v>
      </c>
      <c r="BB366" s="29">
        <f t="shared" si="5"/>
        <v>5</v>
      </c>
      <c r="BC366" s="29">
        <f t="shared" si="5"/>
        <v>4</v>
      </c>
      <c r="BD366" s="29">
        <f t="shared" si="5"/>
        <v>7</v>
      </c>
      <c r="BE366" s="30">
        <f t="shared" si="5"/>
        <v>4</v>
      </c>
      <c r="BF366" s="30">
        <f t="shared" si="5"/>
        <v>7</v>
      </c>
      <c r="BG366" s="30">
        <f t="shared" si="5"/>
        <v>1</v>
      </c>
      <c r="BH366" s="30">
        <f t="shared" si="5"/>
        <v>5</v>
      </c>
      <c r="BI366" s="30">
        <f t="shared" si="5"/>
        <v>3</v>
      </c>
      <c r="BJ366" s="30">
        <f t="shared" si="5"/>
        <v>15</v>
      </c>
      <c r="BK366" s="30">
        <f t="shared" si="5"/>
        <v>6</v>
      </c>
      <c r="BL366" s="30">
        <f t="shared" si="5"/>
        <v>5</v>
      </c>
      <c r="BM366" s="30">
        <f t="shared" si="5"/>
        <v>5</v>
      </c>
      <c r="BN366" s="22" t="s">
        <v>123</v>
      </c>
    </row>
    <row r="367" spans="1:66" s="22" customFormat="1" ht="15.75" hidden="1" customHeight="1" x14ac:dyDescent="0.3">
      <c r="H367" s="22" t="s">
        <v>105</v>
      </c>
      <c r="I367" s="23">
        <f t="shared" ref="I367:AN367" si="6">COUNTIF(I$2:I$362, "±3 weeks behind")</f>
        <v>5</v>
      </c>
      <c r="J367" s="23">
        <f t="shared" si="6"/>
        <v>6</v>
      </c>
      <c r="K367" s="23">
        <f t="shared" si="6"/>
        <v>1</v>
      </c>
      <c r="L367" s="23">
        <f t="shared" si="6"/>
        <v>4</v>
      </c>
      <c r="M367" s="24">
        <f t="shared" si="6"/>
        <v>3</v>
      </c>
      <c r="N367" s="24">
        <f t="shared" si="6"/>
        <v>6</v>
      </c>
      <c r="O367" s="24">
        <f t="shared" si="6"/>
        <v>3</v>
      </c>
      <c r="P367" s="24">
        <f t="shared" si="6"/>
        <v>2</v>
      </c>
      <c r="Q367" s="25">
        <f t="shared" si="6"/>
        <v>2</v>
      </c>
      <c r="R367" s="25">
        <f t="shared" si="6"/>
        <v>2</v>
      </c>
      <c r="S367" s="25">
        <f t="shared" si="6"/>
        <v>2</v>
      </c>
      <c r="T367" s="25">
        <f t="shared" si="6"/>
        <v>3</v>
      </c>
      <c r="U367" s="26">
        <f t="shared" si="6"/>
        <v>2</v>
      </c>
      <c r="V367" s="26">
        <f t="shared" si="6"/>
        <v>2</v>
      </c>
      <c r="W367" s="26">
        <f t="shared" si="6"/>
        <v>2</v>
      </c>
      <c r="X367" s="26">
        <f t="shared" si="6"/>
        <v>3</v>
      </c>
      <c r="Y367" s="26">
        <f t="shared" si="6"/>
        <v>2</v>
      </c>
      <c r="Z367" s="26">
        <f t="shared" si="6"/>
        <v>3</v>
      </c>
      <c r="AA367" s="27">
        <f t="shared" si="6"/>
        <v>1</v>
      </c>
      <c r="AB367" s="27">
        <f t="shared" si="6"/>
        <v>4</v>
      </c>
      <c r="AC367" s="27">
        <f t="shared" si="6"/>
        <v>2</v>
      </c>
      <c r="AD367" s="27">
        <f t="shared" si="6"/>
        <v>2</v>
      </c>
      <c r="AE367" s="27">
        <f t="shared" si="6"/>
        <v>1</v>
      </c>
      <c r="AF367" s="27">
        <f t="shared" si="6"/>
        <v>2</v>
      </c>
      <c r="AG367" s="28">
        <f t="shared" si="6"/>
        <v>1</v>
      </c>
      <c r="AH367" s="28">
        <f t="shared" si="6"/>
        <v>5</v>
      </c>
      <c r="AI367" s="28">
        <f t="shared" si="6"/>
        <v>5</v>
      </c>
      <c r="AJ367" s="28">
        <f t="shared" si="6"/>
        <v>6</v>
      </c>
      <c r="AK367" s="28">
        <f t="shared" si="6"/>
        <v>1</v>
      </c>
      <c r="AL367" s="28">
        <f t="shared" si="6"/>
        <v>3</v>
      </c>
      <c r="AM367" s="24">
        <f t="shared" si="6"/>
        <v>1</v>
      </c>
      <c r="AN367" s="24">
        <f t="shared" si="6"/>
        <v>1</v>
      </c>
      <c r="AO367" s="24">
        <f t="shared" ref="AO367:BM367" si="7">COUNTIF(AO$2:AO$362, "±3 weeks behind")</f>
        <v>4</v>
      </c>
      <c r="AP367" s="24">
        <f t="shared" si="7"/>
        <v>1</v>
      </c>
      <c r="AQ367" s="24">
        <f t="shared" si="7"/>
        <v>2</v>
      </c>
      <c r="AR367" s="24">
        <f t="shared" si="7"/>
        <v>2</v>
      </c>
      <c r="AS367" s="24">
        <f t="shared" si="7"/>
        <v>3</v>
      </c>
      <c r="AT367" s="24">
        <f t="shared" si="7"/>
        <v>2</v>
      </c>
      <c r="AU367" s="24">
        <f t="shared" si="7"/>
        <v>3</v>
      </c>
      <c r="AV367" s="29">
        <f t="shared" si="7"/>
        <v>1</v>
      </c>
      <c r="AW367" s="29">
        <f t="shared" si="7"/>
        <v>0</v>
      </c>
      <c r="AX367" s="29">
        <f t="shared" si="7"/>
        <v>0</v>
      </c>
      <c r="AY367" s="29">
        <f t="shared" si="7"/>
        <v>2</v>
      </c>
      <c r="AZ367" s="29">
        <f t="shared" si="7"/>
        <v>0</v>
      </c>
      <c r="BA367" s="29">
        <f t="shared" si="7"/>
        <v>1</v>
      </c>
      <c r="BB367" s="29">
        <f t="shared" si="7"/>
        <v>2</v>
      </c>
      <c r="BC367" s="29">
        <f t="shared" si="7"/>
        <v>1</v>
      </c>
      <c r="BD367" s="29">
        <f t="shared" si="7"/>
        <v>1</v>
      </c>
      <c r="BE367" s="30">
        <f t="shared" si="7"/>
        <v>0</v>
      </c>
      <c r="BF367" s="30">
        <f t="shared" si="7"/>
        <v>2</v>
      </c>
      <c r="BG367" s="30">
        <f t="shared" si="7"/>
        <v>0</v>
      </c>
      <c r="BH367" s="30">
        <f t="shared" si="7"/>
        <v>0</v>
      </c>
      <c r="BI367" s="30">
        <f t="shared" si="7"/>
        <v>1</v>
      </c>
      <c r="BJ367" s="30">
        <f t="shared" si="7"/>
        <v>2</v>
      </c>
      <c r="BK367" s="30">
        <f t="shared" si="7"/>
        <v>0</v>
      </c>
      <c r="BL367" s="30">
        <f t="shared" si="7"/>
        <v>0</v>
      </c>
      <c r="BM367" s="30">
        <f t="shared" si="7"/>
        <v>0</v>
      </c>
      <c r="BN367" s="22" t="s">
        <v>123</v>
      </c>
    </row>
    <row r="368" spans="1:66" s="22" customFormat="1" ht="15.75" hidden="1" customHeight="1" x14ac:dyDescent="0.3">
      <c r="H368" s="22" t="s">
        <v>104</v>
      </c>
      <c r="I368" s="23">
        <f t="shared" ref="I368:AN368" si="8">COUNTIF(I$2:I$362, "±4 weeks behind")</f>
        <v>3</v>
      </c>
      <c r="J368" s="23">
        <f t="shared" si="8"/>
        <v>5</v>
      </c>
      <c r="K368" s="23">
        <f t="shared" si="8"/>
        <v>2</v>
      </c>
      <c r="L368" s="23">
        <f t="shared" si="8"/>
        <v>2</v>
      </c>
      <c r="M368" s="24">
        <f t="shared" si="8"/>
        <v>4</v>
      </c>
      <c r="N368" s="24">
        <f t="shared" si="8"/>
        <v>5</v>
      </c>
      <c r="O368" s="24">
        <f t="shared" si="8"/>
        <v>3</v>
      </c>
      <c r="P368" s="24">
        <f t="shared" si="8"/>
        <v>4</v>
      </c>
      <c r="Q368" s="25">
        <f t="shared" si="8"/>
        <v>5</v>
      </c>
      <c r="R368" s="25">
        <f t="shared" si="8"/>
        <v>5</v>
      </c>
      <c r="S368" s="25">
        <f t="shared" si="8"/>
        <v>3</v>
      </c>
      <c r="T368" s="25">
        <f t="shared" si="8"/>
        <v>5</v>
      </c>
      <c r="U368" s="26">
        <f t="shared" si="8"/>
        <v>4</v>
      </c>
      <c r="V368" s="26">
        <f t="shared" si="8"/>
        <v>4</v>
      </c>
      <c r="W368" s="26">
        <f t="shared" si="8"/>
        <v>1</v>
      </c>
      <c r="X368" s="26">
        <f t="shared" si="8"/>
        <v>2</v>
      </c>
      <c r="Y368" s="26">
        <f t="shared" si="8"/>
        <v>1</v>
      </c>
      <c r="Z368" s="26">
        <f t="shared" si="8"/>
        <v>1</v>
      </c>
      <c r="AA368" s="27">
        <f t="shared" si="8"/>
        <v>3</v>
      </c>
      <c r="AB368" s="27">
        <f t="shared" si="8"/>
        <v>4</v>
      </c>
      <c r="AC368" s="27">
        <f t="shared" si="8"/>
        <v>4</v>
      </c>
      <c r="AD368" s="27">
        <f t="shared" si="8"/>
        <v>2</v>
      </c>
      <c r="AE368" s="27">
        <f t="shared" si="8"/>
        <v>4</v>
      </c>
      <c r="AF368" s="27">
        <f t="shared" si="8"/>
        <v>1</v>
      </c>
      <c r="AG368" s="28">
        <f t="shared" si="8"/>
        <v>2</v>
      </c>
      <c r="AH368" s="28">
        <f t="shared" si="8"/>
        <v>3</v>
      </c>
      <c r="AI368" s="28">
        <f t="shared" si="8"/>
        <v>1</v>
      </c>
      <c r="AJ368" s="28">
        <f t="shared" si="8"/>
        <v>1</v>
      </c>
      <c r="AK368" s="28">
        <f t="shared" si="8"/>
        <v>2</v>
      </c>
      <c r="AL368" s="28">
        <f t="shared" si="8"/>
        <v>1</v>
      </c>
      <c r="AM368" s="24">
        <f t="shared" si="8"/>
        <v>3</v>
      </c>
      <c r="AN368" s="24">
        <f t="shared" si="8"/>
        <v>4</v>
      </c>
      <c r="AO368" s="24">
        <f t="shared" ref="AO368:BM368" si="9">COUNTIF(AO$2:AO$362, "±4 weeks behind")</f>
        <v>2</v>
      </c>
      <c r="AP368" s="24">
        <f t="shared" si="9"/>
        <v>2</v>
      </c>
      <c r="AQ368" s="24">
        <f t="shared" si="9"/>
        <v>2</v>
      </c>
      <c r="AR368" s="24">
        <f t="shared" si="9"/>
        <v>4</v>
      </c>
      <c r="AS368" s="24">
        <f t="shared" si="9"/>
        <v>1</v>
      </c>
      <c r="AT368" s="24">
        <f t="shared" si="9"/>
        <v>1</v>
      </c>
      <c r="AU368" s="24">
        <f t="shared" si="9"/>
        <v>2</v>
      </c>
      <c r="AV368" s="29">
        <f t="shared" si="9"/>
        <v>0</v>
      </c>
      <c r="AW368" s="29">
        <f t="shared" si="9"/>
        <v>1</v>
      </c>
      <c r="AX368" s="29">
        <f t="shared" si="9"/>
        <v>0</v>
      </c>
      <c r="AY368" s="29">
        <f t="shared" si="9"/>
        <v>0</v>
      </c>
      <c r="AZ368" s="29">
        <f t="shared" si="9"/>
        <v>0</v>
      </c>
      <c r="BA368" s="29">
        <f t="shared" si="9"/>
        <v>0</v>
      </c>
      <c r="BB368" s="29">
        <f t="shared" si="9"/>
        <v>0</v>
      </c>
      <c r="BC368" s="29">
        <f t="shared" si="9"/>
        <v>0</v>
      </c>
      <c r="BD368" s="29">
        <f t="shared" si="9"/>
        <v>0</v>
      </c>
      <c r="BE368" s="30">
        <f t="shared" si="9"/>
        <v>0</v>
      </c>
      <c r="BF368" s="30">
        <f t="shared" si="9"/>
        <v>1</v>
      </c>
      <c r="BG368" s="30">
        <f t="shared" si="9"/>
        <v>0</v>
      </c>
      <c r="BH368" s="30">
        <f t="shared" si="9"/>
        <v>0</v>
      </c>
      <c r="BI368" s="30">
        <f t="shared" si="9"/>
        <v>0</v>
      </c>
      <c r="BJ368" s="30">
        <f t="shared" si="9"/>
        <v>1</v>
      </c>
      <c r="BK368" s="30">
        <f t="shared" si="9"/>
        <v>2</v>
      </c>
      <c r="BL368" s="30">
        <f t="shared" si="9"/>
        <v>1</v>
      </c>
      <c r="BM368" s="30">
        <f t="shared" si="9"/>
        <v>0</v>
      </c>
      <c r="BN368" s="22" t="s">
        <v>123</v>
      </c>
    </row>
    <row r="369" spans="2:66" s="20" customFormat="1" ht="15.75" hidden="1" customHeight="1" x14ac:dyDescent="0.3">
      <c r="H369" s="21" t="s">
        <v>122</v>
      </c>
      <c r="I369" s="21">
        <f>SUM(I364:I368)</f>
        <v>212</v>
      </c>
      <c r="J369" s="21">
        <f>SUM(J364:J368)</f>
        <v>209</v>
      </c>
      <c r="K369" s="21">
        <f t="shared" ref="K369:M369" si="10">SUM(K364:K368)</f>
        <v>209</v>
      </c>
      <c r="L369" s="21">
        <f t="shared" si="10"/>
        <v>205</v>
      </c>
      <c r="M369" s="21">
        <f t="shared" si="10"/>
        <v>208</v>
      </c>
      <c r="N369" s="21">
        <f t="shared" ref="N369" si="11">SUM(N364:N368)</f>
        <v>207</v>
      </c>
      <c r="O369" s="21">
        <f t="shared" ref="O369:P369" si="12">SUM(O364:O368)</f>
        <v>208</v>
      </c>
      <c r="P369" s="21">
        <f t="shared" si="12"/>
        <v>208</v>
      </c>
      <c r="Q369" s="21">
        <f t="shared" ref="Q369" si="13">SUM(Q364:Q368)</f>
        <v>209</v>
      </c>
      <c r="R369" s="21">
        <f>SUM(R364:R368)</f>
        <v>207</v>
      </c>
      <c r="S369" s="21">
        <f t="shared" ref="S369" si="14">SUM(S364:S368)</f>
        <v>208</v>
      </c>
      <c r="T369" s="21">
        <f t="shared" ref="T369" si="15">SUM(T364:T368)</f>
        <v>208</v>
      </c>
      <c r="U369" s="21">
        <f t="shared" ref="U369" si="16">SUM(U364:U368)</f>
        <v>205</v>
      </c>
      <c r="V369" s="21">
        <f t="shared" ref="V369" si="17">SUM(V364:V368)</f>
        <v>205</v>
      </c>
      <c r="W369" s="21">
        <f>SUM(W364:W368)</f>
        <v>204</v>
      </c>
      <c r="X369" s="21">
        <f t="shared" ref="X369" si="18">SUM(X364:X368)</f>
        <v>205</v>
      </c>
      <c r="Y369" s="21">
        <f t="shared" ref="Y369" si="19">SUM(Y364:Y368)</f>
        <v>204</v>
      </c>
      <c r="Z369" s="21">
        <f t="shared" ref="Z369" si="20">SUM(Z364:Z368)</f>
        <v>200</v>
      </c>
      <c r="AA369" s="21">
        <f t="shared" ref="AA369" si="21">SUM(AA364:AA368)</f>
        <v>200</v>
      </c>
      <c r="AB369" s="21">
        <f>SUM(AB364:AB368)</f>
        <v>199</v>
      </c>
      <c r="AC369" s="21">
        <f t="shared" ref="AC369" si="22">SUM(AC364:AC368)</f>
        <v>199</v>
      </c>
      <c r="AD369" s="21">
        <f t="shared" ref="AD369" si="23">SUM(AD364:AD368)</f>
        <v>200</v>
      </c>
      <c r="AE369" s="21">
        <f t="shared" ref="AE369" si="24">SUM(AE364:AE368)</f>
        <v>199</v>
      </c>
      <c r="AF369" s="21">
        <f>SUM(AF364:AF368)</f>
        <v>198</v>
      </c>
      <c r="AG369" s="21">
        <f t="shared" ref="AG369" si="25">SUM(AG364:AG368)</f>
        <v>199</v>
      </c>
      <c r="AH369" s="21">
        <f t="shared" ref="AH369" si="26">SUM(AH364:AH368)</f>
        <v>201</v>
      </c>
      <c r="AI369" s="21">
        <f t="shared" ref="AI369" si="27">SUM(AI364:AI368)</f>
        <v>199</v>
      </c>
      <c r="AJ369" s="21">
        <f t="shared" ref="AJ369" si="28">SUM(AJ364:AJ368)</f>
        <v>201</v>
      </c>
      <c r="AK369" s="21">
        <f t="shared" ref="AK369" si="29">SUM(AK364:AK368)</f>
        <v>201</v>
      </c>
      <c r="AL369" s="21">
        <f t="shared" ref="AL369" si="30">SUM(AL364:AL368)</f>
        <v>199</v>
      </c>
      <c r="AM369" s="21">
        <f t="shared" ref="AM369" si="31">SUM(AM364:AM368)</f>
        <v>187</v>
      </c>
      <c r="AN369" s="21">
        <f t="shared" ref="AN369" si="32">SUM(AN364:AN368)</f>
        <v>184</v>
      </c>
      <c r="AO369" s="21">
        <f t="shared" ref="AO369" si="33">SUM(AO364:AO368)</f>
        <v>185</v>
      </c>
      <c r="AP369" s="21">
        <f t="shared" ref="AP369" si="34">SUM(AP364:AP368)</f>
        <v>187</v>
      </c>
      <c r="AQ369" s="21">
        <f t="shared" ref="AQ369" si="35">SUM(AQ364:AQ368)</f>
        <v>184</v>
      </c>
      <c r="AR369" s="21">
        <f t="shared" ref="AR369" si="36">SUM(AR364:AR368)</f>
        <v>186</v>
      </c>
      <c r="AS369" s="21">
        <f t="shared" ref="AS369" si="37">SUM(AS364:AS368)</f>
        <v>187</v>
      </c>
      <c r="AT369" s="21">
        <f t="shared" ref="AT369" si="38">SUM(AT364:AT368)</f>
        <v>184</v>
      </c>
      <c r="AU369" s="21">
        <f t="shared" ref="AU369" si="39">SUM(AU364:AU368)</f>
        <v>185</v>
      </c>
      <c r="AV369" s="21">
        <f t="shared" ref="AV369" si="40">SUM(AV364:AV368)</f>
        <v>122</v>
      </c>
      <c r="AW369" s="21">
        <f t="shared" ref="AW369" si="41">SUM(AW364:AW368)</f>
        <v>122</v>
      </c>
      <c r="AX369" s="21">
        <f t="shared" ref="AX369" si="42">SUM(AX364:AX368)</f>
        <v>120</v>
      </c>
      <c r="AY369" s="21">
        <f t="shared" ref="AY369" si="43">SUM(AY364:AY368)</f>
        <v>121</v>
      </c>
      <c r="AZ369" s="21">
        <f t="shared" ref="AZ369" si="44">SUM(AZ364:AZ368)</f>
        <v>122</v>
      </c>
      <c r="BA369" s="21">
        <f t="shared" ref="BA369" si="45">SUM(BA364:BA368)</f>
        <v>122</v>
      </c>
      <c r="BB369" s="21">
        <f t="shared" ref="BB369" si="46">SUM(BB364:BB368)</f>
        <v>122</v>
      </c>
      <c r="BC369" s="21">
        <f t="shared" ref="BC369" si="47">SUM(BC364:BC368)</f>
        <v>122</v>
      </c>
      <c r="BD369" s="21">
        <f t="shared" ref="BD369" si="48">SUM(BD364:BD368)</f>
        <v>122</v>
      </c>
      <c r="BE369" s="21">
        <f t="shared" ref="BE369" si="49">SUM(BE364:BE368)</f>
        <v>120</v>
      </c>
      <c r="BF369" s="21">
        <f t="shared" ref="BF369" si="50">SUM(BF364:BF368)</f>
        <v>120</v>
      </c>
      <c r="BG369" s="21">
        <f t="shared" ref="BG369" si="51">SUM(BG364:BG368)</f>
        <v>119</v>
      </c>
      <c r="BH369" s="21">
        <f t="shared" ref="BH369" si="52">SUM(BH364:BH368)</f>
        <v>119</v>
      </c>
      <c r="BI369" s="21">
        <f t="shared" ref="BI369" si="53">SUM(BI364:BI368)</f>
        <v>118</v>
      </c>
      <c r="BJ369" s="21">
        <f t="shared" ref="BJ369" si="54">SUM(BJ364:BJ368)</f>
        <v>120</v>
      </c>
      <c r="BK369" s="21">
        <f t="shared" ref="BK369" si="55">SUM(BK364:BK368)</f>
        <v>118</v>
      </c>
      <c r="BL369" s="21">
        <f t="shared" ref="BL369:BM369" si="56">SUM(BL364:BL368)</f>
        <v>120</v>
      </c>
      <c r="BM369" s="21">
        <f t="shared" si="56"/>
        <v>119</v>
      </c>
      <c r="BN369" s="21" t="s">
        <v>123</v>
      </c>
    </row>
    <row r="370" spans="2:66" ht="15.75" hidden="1" customHeight="1" x14ac:dyDescent="0.25">
      <c r="B370" s="34" t="s">
        <v>70</v>
      </c>
      <c r="C370" s="1">
        <f>COUNTIF(C$2:C$362, "Alfred Nzo East")</f>
        <v>19</v>
      </c>
      <c r="BN370" s="19" t="s">
        <v>123</v>
      </c>
    </row>
    <row r="371" spans="2:66" ht="15.75" hidden="1" customHeight="1" x14ac:dyDescent="0.25">
      <c r="B371" s="34" t="s">
        <v>161</v>
      </c>
      <c r="C371" s="1">
        <f>COUNTIF(C$2:C$362, "Alfred Nzo West")</f>
        <v>21</v>
      </c>
    </row>
    <row r="372" spans="2:66" ht="15.75" hidden="1" customHeight="1" x14ac:dyDescent="0.25">
      <c r="B372" s="34" t="s">
        <v>162</v>
      </c>
      <c r="C372" s="1">
        <f>COUNTIF(C$2:C$362, "Amathole East")</f>
        <v>2</v>
      </c>
    </row>
    <row r="373" spans="2:66" ht="15.75" hidden="1" customHeight="1" x14ac:dyDescent="0.25">
      <c r="B373" s="34" t="s">
        <v>110</v>
      </c>
      <c r="C373" s="1">
        <f>COUNTIF(C$2:C$362, "Amathole West")</f>
        <v>4</v>
      </c>
    </row>
    <row r="374" spans="2:66" ht="15.75" hidden="1" customHeight="1" x14ac:dyDescent="0.25">
      <c r="B374" s="34" t="s">
        <v>66</v>
      </c>
      <c r="C374" s="1">
        <f>COUNTIF(C$2:C$362, "Buffalo City")</f>
        <v>36</v>
      </c>
    </row>
    <row r="375" spans="2:66" ht="15.75" hidden="1" customHeight="1" x14ac:dyDescent="0.25">
      <c r="B375" s="34" t="s">
        <v>143</v>
      </c>
      <c r="C375" s="1">
        <f>COUNTIF(C$2:C$362, "Chris Hani East")</f>
        <v>3</v>
      </c>
    </row>
    <row r="376" spans="2:66" ht="15.75" hidden="1" customHeight="1" x14ac:dyDescent="0.25">
      <c r="B376" s="34" t="s">
        <v>83</v>
      </c>
      <c r="C376" s="1">
        <f>COUNTIF(C$2:C$362, "Chris Hani West")</f>
        <v>49</v>
      </c>
    </row>
    <row r="377" spans="2:66" ht="15.75" hidden="1" customHeight="1" x14ac:dyDescent="0.25">
      <c r="B377" s="34" t="s">
        <v>93</v>
      </c>
      <c r="C377" s="1">
        <f>COUNTIF(C$2:C$362, "Joe Gqabi")</f>
        <v>17</v>
      </c>
    </row>
    <row r="378" spans="2:66" ht="15.75" hidden="1" customHeight="1" x14ac:dyDescent="0.25">
      <c r="B378" s="34" t="s">
        <v>125</v>
      </c>
      <c r="C378" s="1">
        <f>COUNTIF(C$2:C$362, "Nelson Mandela")</f>
        <v>29</v>
      </c>
    </row>
    <row r="379" spans="2:66" ht="15.75" hidden="1" customHeight="1" x14ac:dyDescent="0.25">
      <c r="B379" s="34" t="s">
        <v>153</v>
      </c>
      <c r="C379" s="1">
        <f>COUNTIF(C$2:C$362, "OR Tambo Coastal")</f>
        <v>13</v>
      </c>
    </row>
    <row r="380" spans="2:66" ht="15.75" hidden="1" customHeight="1" x14ac:dyDescent="0.25">
      <c r="B380" s="34" t="s">
        <v>163</v>
      </c>
      <c r="C380" s="1">
        <f>COUNTIF(C$2:C$362, "OR Tambo Inland")</f>
        <v>9</v>
      </c>
    </row>
    <row r="381" spans="2:66" ht="15.75" hidden="1" customHeight="1" x14ac:dyDescent="0.25">
      <c r="B381" s="34" t="s">
        <v>164</v>
      </c>
      <c r="C381" s="1">
        <f>COUNTIF(C$2:C$362, "Sarah Baartman")</f>
        <v>87</v>
      </c>
    </row>
    <row r="382" spans="2:66" ht="15.75" hidden="1" customHeight="1" x14ac:dyDescent="0.3">
      <c r="C382" s="21">
        <f>SUM(C370:C381)</f>
        <v>289</v>
      </c>
    </row>
    <row r="383" spans="2:66" ht="15.75" hidden="1" customHeight="1" x14ac:dyDescent="0.25"/>
    <row r="384" spans="2:66"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sheetData>
  <sheetProtection algorithmName="SHA-512" hashValue="Zhj0xZOoBURNy8cGcz7tvOp8841bql9+eJ3enzsbEr1cYJ+cdmFpnYl6BV4im1qMG5lgSvuFmodxRR95lBwzFw==" saltValue="deJzvaGwLg//XwULG30eeA==" spinCount="100000" sheet="1" objects="1" scenarios="1"/>
  <autoFilter ref="A1:BT362"/>
  <sortState ref="A2:BT90">
    <sortCondition ref="C2:C90"/>
    <sortCondition ref="D2:D90"/>
  </sortState>
  <conditionalFormatting sqref="A2:XFD362">
    <cfRule type="cellIs" dxfId="7" priority="1" operator="equal">
      <formula>"According to teaching plan"</formula>
    </cfRule>
    <cfRule type="cellIs" dxfId="6" priority="2" operator="equal">
      <formula>"±1 week behind"</formula>
    </cfRule>
    <cfRule type="cellIs" dxfId="5" priority="4" operator="equal">
      <formula>"±1 week behind"</formula>
    </cfRule>
    <cfRule type="cellIs" dxfId="4" priority="5" operator="equal">
      <formula>"±2 weeks behind"</formula>
    </cfRule>
    <cfRule type="cellIs" dxfId="3" priority="6" operator="equal">
      <formula>"±3 weeks behind"</formula>
    </cfRule>
    <cfRule type="cellIs" dxfId="2" priority="7" operator="equal">
      <formula>"±4 weeks behind"</formula>
    </cfRule>
  </conditionalFormatting>
  <conditionalFormatting sqref="H15">
    <cfRule type="cellIs" dxfId="1" priority="3" operator="equal">
      <formula>"±1 week behind"</formula>
    </cfRule>
  </conditionalFormatting>
  <conditionalFormatting sqref="E2:E351">
    <cfRule type="duplicateValues" dxfId="0" priority="263"/>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workbookViewId="0">
      <selection activeCell="C142" sqref="C142"/>
    </sheetView>
  </sheetViews>
  <sheetFormatPr defaultRowHeight="12.5" x14ac:dyDescent="0.25"/>
  <cols>
    <col min="1" max="1" width="15.26953125" style="1" customWidth="1"/>
    <col min="2" max="2" width="24.1796875" style="1" customWidth="1"/>
    <col min="3" max="3" width="65.26953125" style="1" customWidth="1"/>
    <col min="4" max="16384" width="8.7265625" style="1"/>
  </cols>
  <sheetData>
    <row r="1" spans="1:3" s="45" customFormat="1" ht="13" x14ac:dyDescent="0.3">
      <c r="A1" s="45" t="str">
        <f>GET!C1</f>
        <v>District</v>
      </c>
      <c r="B1" s="45" t="str">
        <f>GET!D1</f>
        <v>School</v>
      </c>
      <c r="C1" s="45" t="str">
        <f>GET!BN1</f>
        <v>Comments</v>
      </c>
    </row>
    <row r="2" spans="1:3" x14ac:dyDescent="0.25">
      <c r="A2" s="1" t="str">
        <f>GET!C2</f>
        <v>Alfred Nzo East</v>
      </c>
      <c r="B2" s="1" t="str">
        <f>GET!D2</f>
        <v>Bokuveni SPS</v>
      </c>
      <c r="C2" s="1" t="str">
        <f>GET!BN2</f>
        <v xml:space="preserve">All teachers who are behind with work, as according to the teaching, have promised to attend extra classes . </v>
      </c>
    </row>
    <row r="3" spans="1:3" x14ac:dyDescent="0.25">
      <c r="A3" s="1" t="str">
        <f>GET!C3</f>
        <v>Alfred Nzo East</v>
      </c>
      <c r="B3" s="1" t="str">
        <f>GET!D3</f>
        <v>Dutyini jss</v>
      </c>
      <c r="C3" s="1" t="str">
        <f>GET!BN3</f>
        <v>The out standing sub topics to be completed next week</v>
      </c>
    </row>
    <row r="4" spans="1:3" x14ac:dyDescent="0.25">
      <c r="A4" s="1" t="str">
        <f>GET!C4</f>
        <v>Alfred Nzo East</v>
      </c>
      <c r="B4" s="1" t="str">
        <f>GET!D4</f>
        <v>EBENEZER J.S.S</v>
      </c>
      <c r="C4" s="1" t="str">
        <f>GET!BN4</f>
        <v xml:space="preserve">Music competitions from circuit to provincial level affected our  teaching plan. </v>
      </c>
    </row>
    <row r="5" spans="1:3" x14ac:dyDescent="0.25">
      <c r="A5" s="1" t="str">
        <f>GET!C9</f>
        <v>Alfred Nzo East</v>
      </c>
      <c r="B5" s="1" t="str">
        <f>GET!D9</f>
        <v>Greenville primary school</v>
      </c>
      <c r="C5" s="46" t="str">
        <f>GET!BN9</f>
        <v>we are trying our best, its the sport that makes us not to finish on time</v>
      </c>
    </row>
    <row r="6" spans="1:3" x14ac:dyDescent="0.25">
      <c r="A6" s="1" t="str">
        <f>GET!C11</f>
        <v>Alfred Nzo East</v>
      </c>
      <c r="B6" s="1" t="str">
        <f>GET!D11</f>
        <v xml:space="preserve">Little Eden primary school </v>
      </c>
      <c r="C6" s="1" t="str">
        <f>GET!BN11</f>
        <v>We were able to complete the terms work.</v>
      </c>
    </row>
    <row r="7" spans="1:3" x14ac:dyDescent="0.25">
      <c r="A7" s="1" t="str">
        <f>GET!C12</f>
        <v>Alfred Nzo East</v>
      </c>
      <c r="B7" s="1" t="str">
        <f>GET!D12</f>
        <v>mabuto jss</v>
      </c>
      <c r="C7" s="1" t="str">
        <f>GET!BN12</f>
        <v>RECOVERY PLANS ARE ON TRACK AND THERE IS ASSURANCE THAT ON WEEK ENDING 0F 7th OF JUNE SYLABUS WOULD HAVE BEEN COVERED.</v>
      </c>
    </row>
    <row r="8" spans="1:3" x14ac:dyDescent="0.25">
      <c r="A8" s="1" t="str">
        <f>GET!C13</f>
        <v>Alfred Nzo East</v>
      </c>
      <c r="B8" s="1" t="str">
        <f>GET!D13</f>
        <v>MAJAVU SECONDARY SCHOOL</v>
      </c>
      <c r="C8" s="1" t="str">
        <f>GET!BN13</f>
        <v>Syllubus coverage according to the teaching plan</v>
      </c>
    </row>
    <row r="9" spans="1:3" x14ac:dyDescent="0.25">
      <c r="A9" s="1" t="str">
        <f>GET!C14</f>
        <v>Alfred Nzo East</v>
      </c>
      <c r="B9" s="1" t="str">
        <f>GET!D14</f>
        <v>Matshezi SPS</v>
      </c>
      <c r="C9" s="1" t="str">
        <f>GET!BN14</f>
        <v>Recovery plan is implemented in the Intermediate and grade 07.</v>
      </c>
    </row>
    <row r="10" spans="1:3" x14ac:dyDescent="0.25">
      <c r="A10" s="1" t="str">
        <f>GET!C17</f>
        <v>Alfred Nzo East</v>
      </c>
      <c r="B10" s="1" t="str">
        <f>GET!D17</f>
        <v>Ngele primary school</v>
      </c>
      <c r="C10" s="1" t="str">
        <f>GET!BN17</f>
        <v>Teaching pleasently is going normal the,is only grade who teacher is incapacity leave still waiting an approval of the substitute educator from the Dept but grade 2 educator is assisting them.</v>
      </c>
    </row>
    <row r="11" spans="1:3" x14ac:dyDescent="0.25">
      <c r="A11" s="1" t="str">
        <f>GET!C19</f>
        <v>Alfred Nzo East</v>
      </c>
      <c r="B11" s="1" t="str">
        <f>GET!D19</f>
        <v>Ntunjeni preparatory primary school</v>
      </c>
      <c r="C11" s="1" t="str">
        <f>GET!BN19</f>
        <v xml:space="preserve">Curriculum coverage covered at the end of every term by all necessary </v>
      </c>
    </row>
    <row r="12" spans="1:3" x14ac:dyDescent="0.25">
      <c r="A12" s="1" t="str">
        <f>GET!C23</f>
        <v>Alfred Nzo West</v>
      </c>
      <c r="B12" s="1" t="str">
        <f>GET!D23</f>
        <v>Cola Primary</v>
      </c>
      <c r="C12" s="1" t="str">
        <f>GET!BN23</f>
        <v>The term was too short and having many extra curriculum items versus work load. I have to struggle 3rd term to cover.</v>
      </c>
    </row>
    <row r="13" spans="1:3" x14ac:dyDescent="0.25">
      <c r="A13" s="1" t="str">
        <f>GET!C24</f>
        <v>Alfred Nzo West</v>
      </c>
      <c r="B13" s="1" t="str">
        <f>GET!D24</f>
        <v>Colana Primary School</v>
      </c>
      <c r="C13" s="46" t="str">
        <f>GET!BN24</f>
        <v>The work is not according to the plan because of limited number of educators, most teachers are doing more than 3 subjects and they don't qualify to teach those subjects.</v>
      </c>
    </row>
    <row r="14" spans="1:3" x14ac:dyDescent="0.25">
      <c r="A14" s="1" t="str">
        <f>GET!C27</f>
        <v>Alfred Nzo West</v>
      </c>
      <c r="B14" s="1" t="str">
        <f>GET!D27</f>
        <v>King Edward High School</v>
      </c>
      <c r="C14" s="1" t="str">
        <f>GET!BN27</f>
        <v>All are up to date.</v>
      </c>
    </row>
    <row r="15" spans="1:3" x14ac:dyDescent="0.25">
      <c r="A15" s="1" t="str">
        <f>GET!C28</f>
        <v>Alfred Nzo West</v>
      </c>
      <c r="B15" s="1" t="str">
        <f>GET!D28</f>
        <v>Lepheana Primary School</v>
      </c>
      <c r="C15" s="1" t="str">
        <f>GET!BN28</f>
        <v>We are on a continuous recovery plan, our learners are slow paced and need continuous motivation to have a drive. Thank you.</v>
      </c>
    </row>
    <row r="16" spans="1:3" x14ac:dyDescent="0.25">
      <c r="A16" s="1" t="str">
        <f>GET!C29</f>
        <v>Alfred Nzo West</v>
      </c>
      <c r="B16" s="1" t="str">
        <f>GET!D29</f>
        <v>LUDIDI SECONDARY</v>
      </c>
      <c r="C16" s="1" t="str">
        <f>GET!BN29</f>
        <v>LEARNERS ARE FINISHING THIER MID YEAR EXAMINATIONS.</v>
      </c>
    </row>
    <row r="17" spans="1:3" x14ac:dyDescent="0.25">
      <c r="A17" s="1" t="str">
        <f>GET!C31</f>
        <v>Alfred Nzo West</v>
      </c>
      <c r="B17" s="1" t="str">
        <f>GET!D31</f>
        <v>Manzana P.S</v>
      </c>
      <c r="C17" s="46" t="str">
        <f>GET!BN31</f>
        <v>Foundation phase is 2 weeks behind the sullabus coverage because there are 2 vacant posts for grade 1 &amp; 3 which are not yet filled,the school is doing multi-grade teaching,i.e grade R is combined with Grade 1 and grade 2 combined with grade 3. The school has tried and is still trying to get educators for grade 1 and 3. Grade R practitioner is a qualified foundation phase educator, but the school is struggling to get assistance from the department to employ her in the main stream.</v>
      </c>
    </row>
    <row r="18" spans="1:3" x14ac:dyDescent="0.25">
      <c r="A18" s="1" t="str">
        <f>GET!C32</f>
        <v>Alfred Nzo West</v>
      </c>
      <c r="B18" s="1" t="str">
        <f>GET!D32</f>
        <v>MARIAZELL HIGH SCHOOL</v>
      </c>
      <c r="C18" s="46" t="str">
        <f>GET!BN32</f>
        <v>Curriculum coverage is behind for most GET subjects. This is mainly due to the fact that educators attend workshops, meetings and memo discussions during school time, which takes time away from teaching and learning.</v>
      </c>
    </row>
    <row r="19" spans="1:3" x14ac:dyDescent="0.25">
      <c r="A19" s="1" t="str">
        <f>GET!C33</f>
        <v>Alfred Nzo West</v>
      </c>
      <c r="B19" s="1" t="str">
        <f>GET!D33</f>
        <v xml:space="preserve">Mhluta JSs </v>
      </c>
      <c r="C19" s="46" t="str">
        <f>GET!BN33</f>
        <v xml:space="preserve"> Workload due to combination of classes e.g. Grade 5 has no teacher so we combine it with Grade 6 and Grade 2 has no teacher so we combined it with Grade 1.  </v>
      </c>
    </row>
    <row r="20" spans="1:3" x14ac:dyDescent="0.25">
      <c r="A20" s="1" t="str">
        <f>GET!C34</f>
        <v>Alfred Nzo West</v>
      </c>
      <c r="B20" s="1" t="str">
        <f>GET!D34</f>
        <v>Mohlakoana primary</v>
      </c>
      <c r="C20" s="1" t="str">
        <f>GET!BN34</f>
        <v>Due to many holidays and heavy rainfalls most of our learners are crossing the rivers.</v>
      </c>
    </row>
    <row r="21" spans="1:3" x14ac:dyDescent="0.25">
      <c r="A21" s="1" t="str">
        <f>GET!C37</f>
        <v>Alfred Nzo West</v>
      </c>
      <c r="B21" s="1" t="str">
        <f>GET!D37</f>
        <v>Senyukele S.S.S</v>
      </c>
      <c r="C21" s="1" t="str">
        <f>GET!BN37</f>
        <v>work coverage is satisfactory as per teaching plan except mathematics which is 80 % syllabus coverage. All other subjects are 100% covered.</v>
      </c>
    </row>
    <row r="22" spans="1:3" x14ac:dyDescent="0.25">
      <c r="A22" s="1" t="str">
        <f>GET!C38</f>
        <v>Alfred Nzo West</v>
      </c>
      <c r="B22" s="1" t="str">
        <f>GET!D38</f>
        <v>Sikhemane JSS</v>
      </c>
      <c r="C22" s="46" t="str">
        <f>GET!BN38</f>
        <v>30 Percent of the curriculum coverage is letf behing because of the lack of resources and supporting documents e.g. trackers.</v>
      </c>
    </row>
    <row r="23" spans="1:3" x14ac:dyDescent="0.25">
      <c r="A23" s="1" t="str">
        <f>GET!C39</f>
        <v>Alfred Nzo West</v>
      </c>
      <c r="B23" s="1" t="str">
        <f>GET!D39</f>
        <v>Silasville</v>
      </c>
      <c r="C23" s="1" t="str">
        <f>GET!BN39</f>
        <v xml:space="preserve">All has been done. Educators 1 week behind will try to cover the topics left during the last week of June, as we are about to finish exams </v>
      </c>
    </row>
    <row r="24" spans="1:3" x14ac:dyDescent="0.25">
      <c r="A24" s="1" t="str">
        <f>GET!C41</f>
        <v>Alfred Nzo West</v>
      </c>
      <c r="B24" s="1" t="str">
        <f>GET!D41</f>
        <v>zwelihlangene p.school</v>
      </c>
      <c r="C24" s="1" t="str">
        <f>GET!BN41</f>
        <v>we plan to complete the syllabus before we close.</v>
      </c>
    </row>
    <row r="25" spans="1:3" x14ac:dyDescent="0.25">
      <c r="A25" s="1" t="str">
        <f>GET!C42</f>
        <v>Amathole East</v>
      </c>
      <c r="B25" s="1" t="str">
        <f>GET!D42</f>
        <v xml:space="preserve">Duff SPS </v>
      </c>
      <c r="C25" s="46" t="str">
        <f>GET!BN42</f>
        <v xml:space="preserve">Work load because of shortage of staff is the main problem that the school is facing </v>
      </c>
    </row>
    <row r="26" spans="1:3" x14ac:dyDescent="0.25">
      <c r="A26" s="1" t="str">
        <f>GET!C43</f>
        <v>Amathole East</v>
      </c>
      <c r="B26" s="1" t="str">
        <f>GET!D43</f>
        <v>Mpumlo Primary</v>
      </c>
      <c r="C26" s="1" t="str">
        <f>GET!BN43</f>
        <v>We are doing our level best to meet the targets</v>
      </c>
    </row>
    <row r="27" spans="1:3" x14ac:dyDescent="0.25">
      <c r="A27" s="1" t="str">
        <f>GET!C45</f>
        <v>Amathole West</v>
      </c>
      <c r="B27" s="1" t="str">
        <f>GET!D45</f>
        <v>BEDFORD JUNIOR SECONDARY SCHOOL</v>
      </c>
      <c r="C27" s="1" t="str">
        <f>GET!BN45</f>
        <v>Curriculum coverage for grades 1-8</v>
      </c>
    </row>
    <row r="28" spans="1:3" x14ac:dyDescent="0.25">
      <c r="A28" s="1" t="str">
        <f>GET!C47</f>
        <v>Amathole West</v>
      </c>
      <c r="B28" s="1" t="str">
        <f>GET!D47</f>
        <v>Siphumezulwazi Secondary School</v>
      </c>
      <c r="C28" s="1" t="str">
        <f>GET!BN47</f>
        <v>One educator resigned before end of the second term.</v>
      </c>
    </row>
    <row r="29" spans="1:3" x14ac:dyDescent="0.25">
      <c r="A29" s="1" t="str">
        <f>GET!C49</f>
        <v>Buffalo City</v>
      </c>
      <c r="B29" s="1" t="str">
        <f>GET!D49</f>
        <v>Beaconhurst School</v>
      </c>
      <c r="C29" s="1" t="str">
        <f>GET!BN49</f>
        <v>All subjects should be back on track by the end of the term.</v>
      </c>
    </row>
    <row r="30" spans="1:3" x14ac:dyDescent="0.25">
      <c r="A30" s="1" t="str">
        <f>GET!C50</f>
        <v>Buffalo City</v>
      </c>
      <c r="B30" s="1" t="str">
        <f>GET!D50</f>
        <v>Breidbach Primary</v>
      </c>
      <c r="C30" s="1" t="str">
        <f>GET!BN50</f>
        <v>Barriers to learning - behavioural and learning</v>
      </c>
    </row>
    <row r="31" spans="1:3" x14ac:dyDescent="0.25">
      <c r="A31" s="1" t="str">
        <f>GET!C51</f>
        <v>Buffalo City</v>
      </c>
      <c r="B31" s="1" t="str">
        <f>GET!D51</f>
        <v>Breidbach Senior Secondary School</v>
      </c>
      <c r="C31" s="1" t="str">
        <f>GET!BN51</f>
        <v>Educators will catch up next term.</v>
      </c>
    </row>
    <row r="32" spans="1:3" x14ac:dyDescent="0.25">
      <c r="A32" s="1" t="str">
        <f>GET!C52</f>
        <v>Buffalo City</v>
      </c>
      <c r="B32" s="1" t="str">
        <f>GET!D52</f>
        <v>Cambridge High</v>
      </c>
      <c r="C32" s="1" t="str">
        <f>GET!BN52</f>
        <v>Buisy with Exams</v>
      </c>
    </row>
    <row r="33" spans="1:3" x14ac:dyDescent="0.25">
      <c r="A33" s="1" t="str">
        <f>GET!C53</f>
        <v>Buffalo City</v>
      </c>
      <c r="B33" s="1" t="str">
        <f>GET!D53</f>
        <v xml:space="preserve">Cambridge Primary School </v>
      </c>
      <c r="C33" s="1" t="str">
        <f>GET!BN53</f>
        <v xml:space="preserve">We have had a good month. </v>
      </c>
    </row>
    <row r="34" spans="1:3" x14ac:dyDescent="0.25">
      <c r="A34" s="1" t="str">
        <f>GET!C54</f>
        <v>Buffalo City</v>
      </c>
      <c r="B34" s="1" t="str">
        <f>GET!D54</f>
        <v>Child's World Primary School</v>
      </c>
      <c r="C34" s="1" t="str">
        <f>GET!BN54</f>
        <v xml:space="preserve">All grades and all learning areas are not behind.  </v>
      </c>
    </row>
    <row r="35" spans="1:3" x14ac:dyDescent="0.25">
      <c r="A35" s="1" t="str">
        <f>GET!C55</f>
        <v>Buffalo City</v>
      </c>
      <c r="B35" s="1" t="str">
        <f>GET!D55</f>
        <v>Clarendon Girls' High School</v>
      </c>
      <c r="C35" s="1" t="str">
        <f>GET!BN55</f>
        <v>We are currently writing examinations.  We did not submit the first response as the email was only received after the submission date.</v>
      </c>
    </row>
    <row r="36" spans="1:3" x14ac:dyDescent="0.25">
      <c r="A36" s="1" t="str">
        <f>GET!C61</f>
        <v>Buffalo City</v>
      </c>
      <c r="B36" s="1" t="str">
        <f>GET!D61</f>
        <v>Gonubie High School</v>
      </c>
      <c r="C36" s="1" t="str">
        <f>GET!BN61</f>
        <v>Curriculum for Term 2 was completed before exams started on 21 May.</v>
      </c>
    </row>
    <row r="37" spans="1:3" x14ac:dyDescent="0.25">
      <c r="A37" s="1" t="str">
        <f>GET!C63</f>
        <v>Buffalo City</v>
      </c>
      <c r="B37" s="1" t="str">
        <f>GET!D63</f>
        <v>Hoërskool Grens</v>
      </c>
      <c r="C37" s="1" t="str">
        <f>GET!BN63</f>
        <v>Work was completed for the exams.</v>
      </c>
    </row>
    <row r="38" spans="1:3" x14ac:dyDescent="0.25">
      <c r="A38" s="1" t="str">
        <f>GET!C64</f>
        <v>Buffalo City</v>
      </c>
      <c r="B38" s="1" t="str">
        <f>GET!D64</f>
        <v>HUDSON PARK HIGH SCHOOL</v>
      </c>
      <c r="C38" s="1" t="str">
        <f>GET!BN64</f>
        <v>BECAUSE OF THE MANY HOLIDAYS AT THE BEGINNING OF THE TERM, SOME TEACHING TIME WAS ERODED.</v>
      </c>
    </row>
    <row r="39" spans="1:3" x14ac:dyDescent="0.25">
      <c r="A39" s="1" t="str">
        <f>GET!C69</f>
        <v>Buffalo City</v>
      </c>
      <c r="B39" s="1" t="str">
        <f>GET!D69</f>
        <v>Komga Junior School</v>
      </c>
      <c r="C39" s="1" t="str">
        <f>GET!BN69</f>
        <v>Curriculum was covered for term 2.  June Exams 27 May - 4 June</v>
      </c>
    </row>
    <row r="40" spans="1:3" x14ac:dyDescent="0.25">
      <c r="A40" s="1" t="str">
        <f>GET!C71</f>
        <v>Buffalo City</v>
      </c>
      <c r="B40" s="1" t="str">
        <f>GET!D71</f>
        <v>Lilyfontein School</v>
      </c>
      <c r="C40" s="1" t="str">
        <f>GET!BN71</f>
        <v>most on track. maths teachers in general are the ones falling slightly behind</v>
      </c>
    </row>
    <row r="41" spans="1:3" x14ac:dyDescent="0.25">
      <c r="A41" s="1" t="str">
        <f>GET!C72</f>
        <v>Buffalo City</v>
      </c>
      <c r="B41" s="1" t="str">
        <f>GET!D72</f>
        <v>Nompendulo S.S.S</v>
      </c>
      <c r="C41" s="1" t="str">
        <f>GET!BN72</f>
        <v>Educators have already engaged in extra classes(Morning and afternoon classes)</v>
      </c>
    </row>
    <row r="42" spans="1:3" x14ac:dyDescent="0.25">
      <c r="A42" s="1" t="str">
        <f>GET!C73</f>
        <v>Buffalo City</v>
      </c>
      <c r="B42" s="1" t="str">
        <f>GET!D73</f>
        <v>Nonceba S.S.S</v>
      </c>
      <c r="C42" s="1" t="str">
        <f>GET!BN73</f>
        <v xml:space="preserve">Educators promised to embark on a "catch-up plan" through extra classes (morning and afternoon classes) </v>
      </c>
    </row>
    <row r="43" spans="1:3" x14ac:dyDescent="0.25">
      <c r="A43" s="1" t="str">
        <f>GET!C74</f>
        <v>Buffalo City</v>
      </c>
      <c r="B43" s="1" t="str">
        <f>GET!D74</f>
        <v xml:space="preserve">Nontuthuzelo Public </v>
      </c>
      <c r="C43" s="1" t="str">
        <f>GET!BN74</f>
        <v>intervention for the weeks behind will done.</v>
      </c>
    </row>
    <row r="44" spans="1:3" x14ac:dyDescent="0.25">
      <c r="A44" s="1" t="str">
        <f>GET!C75</f>
        <v>Buffalo City</v>
      </c>
      <c r="B44" s="1" t="str">
        <f>GET!D75</f>
        <v>Ntsonkota Secondary School</v>
      </c>
      <c r="C44" s="46" t="str">
        <f>GET!BN75</f>
        <v xml:space="preserve">GET Home Language is a week behind as the teacher concerned has been booked off-sick until the beginning of Term 3. The Departmental Head concerned has putted strategies in place in order not to hamper the learners during Examinations. </v>
      </c>
    </row>
    <row r="45" spans="1:3" x14ac:dyDescent="0.25">
      <c r="A45" s="1" t="str">
        <f>GET!C77</f>
        <v>Buffalo City</v>
      </c>
      <c r="B45" s="1" t="str">
        <f>GET!D77</f>
        <v>PARKLAND SPECIAL SCHOOL</v>
      </c>
      <c r="C45" s="46" t="str">
        <f>GET!BN77</f>
        <v>There was NEHAWU strike action which prevented learners from coming to school for approximately three weeks.</v>
      </c>
    </row>
    <row r="46" spans="1:3" x14ac:dyDescent="0.25">
      <c r="A46" s="1" t="str">
        <f>GET!C80</f>
        <v>Buffalo City</v>
      </c>
      <c r="B46" s="1" t="str">
        <f>GET!D80</f>
        <v>Selborne College</v>
      </c>
      <c r="C46" s="1" t="str">
        <f>GET!BN80</f>
        <v>All up to date and writing mid year exams</v>
      </c>
    </row>
    <row r="47" spans="1:3" x14ac:dyDescent="0.25">
      <c r="A47" s="1" t="str">
        <f>GET!C84</f>
        <v>Chris Hani East</v>
      </c>
      <c r="B47" s="1" t="str">
        <f>GET!D84</f>
        <v>Cofimvaba Senior Secondary School</v>
      </c>
      <c r="C47" s="1" t="str">
        <f>GET!BN84</f>
        <v xml:space="preserve">In GET band all our classes are covered  </v>
      </c>
    </row>
    <row r="48" spans="1:3" x14ac:dyDescent="0.25">
      <c r="A48" s="1" t="str">
        <f>GET!C86</f>
        <v>Chris Hani East</v>
      </c>
      <c r="B48" s="1" t="str">
        <f>GET!D86</f>
        <v>Selborne Primary School</v>
      </c>
      <c r="C48" s="1" t="str">
        <f>GET!BN86</f>
        <v>All grades on plan, except Grade 4 who are minimally behind in math, due to extra revision before their pupils' first set of exams. This backlog will be caught up shortly.</v>
      </c>
    </row>
    <row r="49" spans="1:3" x14ac:dyDescent="0.25">
      <c r="A49" s="1" t="str">
        <f>GET!C88</f>
        <v>Chris Hani West</v>
      </c>
      <c r="B49" s="1" t="str">
        <f>GET!D88</f>
        <v>A B Zambodla Jp</v>
      </c>
      <c r="C49" s="1" t="str">
        <f>GET!BN88</f>
        <v>Everything is according to the plan</v>
      </c>
    </row>
    <row r="50" spans="1:3" x14ac:dyDescent="0.25">
      <c r="A50" s="1" t="str">
        <f>GET!C91</f>
        <v>Chris Hani West</v>
      </c>
      <c r="B50" s="1" t="str">
        <f>GET!D91</f>
        <v xml:space="preserve">Carinus Primary School </v>
      </c>
      <c r="C50" s="1" t="str">
        <f>GET!BN91</f>
        <v>Teachers has finished all the work for the term. The curriculum has been covered.</v>
      </c>
    </row>
    <row r="51" spans="1:3" x14ac:dyDescent="0.25">
      <c r="A51" s="1" t="str">
        <f>GET!C94</f>
        <v>Chris Hani West</v>
      </c>
      <c r="B51" s="1" t="str">
        <f>GET!D94</f>
        <v xml:space="preserve">Dordrecht Primary </v>
      </c>
      <c r="C51" s="46" t="str">
        <f>GET!BN94</f>
        <v xml:space="preserve">We have had an educator short since 2016. We was fully staffed from Jan 19 to March 19. The principal resigned. Afterwards we realised so never taught and it seems Marks was fabricated. No matter how much curriculum coverage there is the learners are mostly a year behind. </v>
      </c>
    </row>
    <row r="52" spans="1:3" x14ac:dyDescent="0.25">
      <c r="A52" s="1" t="str">
        <f>GET!C95</f>
        <v>Chris Hani West</v>
      </c>
      <c r="B52" s="1" t="str">
        <f>GET!D95</f>
        <v>Echibini</v>
      </c>
      <c r="C52" s="1" t="str">
        <f>GET!BN95</f>
        <v>A.T.P on point</v>
      </c>
    </row>
    <row r="53" spans="1:3" x14ac:dyDescent="0.25">
      <c r="A53" s="1" t="str">
        <f>GET!C96</f>
        <v>Chris Hani West</v>
      </c>
      <c r="B53" s="1" t="str">
        <f>GET!D96</f>
        <v>Edlelweni</v>
      </c>
      <c r="C53" s="1" t="str">
        <f>GET!BN96</f>
        <v>Life skill practical will be covered before end of the term. SS will cover other sections next term.</v>
      </c>
    </row>
    <row r="54" spans="1:3" x14ac:dyDescent="0.25">
      <c r="A54" s="1" t="str">
        <f>GET!C97</f>
        <v>Chris Hani West</v>
      </c>
      <c r="B54" s="1" t="str">
        <f>GET!D97</f>
        <v>Elinus Primary</v>
      </c>
      <c r="C54" s="1" t="str">
        <f>GET!BN97</f>
        <v>Farmschool only from Gr R to Gr 6.  Curriculum will be covered at the end of term 2</v>
      </c>
    </row>
    <row r="55" spans="1:3" x14ac:dyDescent="0.25">
      <c r="A55" s="1" t="str">
        <f>GET!C98</f>
        <v>Chris Hani West</v>
      </c>
      <c r="B55" s="1" t="str">
        <f>GET!D98</f>
        <v>Emfuleni LHP School</v>
      </c>
      <c r="C55" s="1" t="str">
        <f>GET!BN98</f>
        <v>It is difficult to cover the curriculum fully because of multigrade teaching. We cannot just push the learners for work coverage because we will be leaving them behind</v>
      </c>
    </row>
    <row r="56" spans="1:3" x14ac:dyDescent="0.25">
      <c r="A56" s="1" t="str">
        <f>GET!C100</f>
        <v>Chris Hani West</v>
      </c>
      <c r="B56" s="1" t="str">
        <f>GET!D100</f>
        <v>Enqobokeni Lower Higher Primary School</v>
      </c>
      <c r="C56" s="1" t="str">
        <f>GET!BN100</f>
        <v>If only I had an acting teacher/substitute for one of my teachers who is on sick leave for three months , my school would be on a clean slate even on the grades that she is teaching which is grade 1 - 3.</v>
      </c>
    </row>
    <row r="57" spans="1:3" x14ac:dyDescent="0.25">
      <c r="A57" s="1" t="str">
        <f>GET!C101</f>
        <v>Chris Hani West</v>
      </c>
      <c r="B57" s="1" t="str">
        <f>GET!D101</f>
        <v>Hexagon High School</v>
      </c>
      <c r="C57" s="1" t="str">
        <f>GET!BN101</f>
        <v>Most of subjects are on par.</v>
      </c>
    </row>
    <row r="58" spans="1:3" x14ac:dyDescent="0.25">
      <c r="A58" s="1" t="str">
        <f>GET!C102</f>
        <v>Chris Hani West</v>
      </c>
      <c r="B58" s="1" t="str">
        <f>GET!D102</f>
        <v>Hinana senior Primary</v>
      </c>
      <c r="C58" s="1" t="str">
        <f>GET!BN102</f>
        <v>is technology behind with only one week</v>
      </c>
    </row>
    <row r="59" spans="1:3" x14ac:dyDescent="0.25">
      <c r="A59" s="1" t="str">
        <f>GET!C103</f>
        <v>Chris Hani West</v>
      </c>
      <c r="B59" s="1" t="str">
        <f>GET!D103</f>
        <v>HOFMEYR JUNIOR SECONDARY SCHOOL</v>
      </c>
      <c r="C59" s="1" t="str">
        <f>GET!BN103</f>
        <v>The many public holidays had a delaying effect on curriculum coverage</v>
      </c>
    </row>
    <row r="60" spans="1:3" x14ac:dyDescent="0.25">
      <c r="A60" s="1" t="str">
        <f>GET!C108</f>
        <v>Chris Hani West</v>
      </c>
      <c r="B60" s="1" t="str">
        <f>GET!D108</f>
        <v>John Noah High School</v>
      </c>
      <c r="C60" s="46" t="str">
        <f>GET!BN108</f>
        <v>A challenge with Mathematics and Technology educator .....hoping for approval for a roving educator</v>
      </c>
    </row>
    <row r="61" spans="1:3" x14ac:dyDescent="0.25">
      <c r="A61" s="1" t="str">
        <f>GET!C110</f>
        <v>Chris Hani West</v>
      </c>
      <c r="B61" s="1" t="str">
        <f>GET!D110</f>
        <v>LONWABO P.SCHOOL</v>
      </c>
      <c r="C61" s="1" t="str">
        <f>GET!BN110</f>
        <v>HODs to make a follow up on subjects that are behind schedule.</v>
      </c>
    </row>
    <row r="62" spans="1:3" x14ac:dyDescent="0.25">
      <c r="A62" s="1" t="str">
        <f>GET!C113</f>
        <v>Chris Hani West</v>
      </c>
      <c r="B62" s="1" t="str">
        <f>GET!D113</f>
        <v>Middelland Secondary School</v>
      </c>
      <c r="C62" s="1" t="str">
        <f>GET!BN113</f>
        <v xml:space="preserve">MATHS Gr9 busy with afternoon classes </v>
      </c>
    </row>
    <row r="63" spans="1:3" x14ac:dyDescent="0.25">
      <c r="A63" s="1" t="str">
        <f>GET!C114</f>
        <v>Chris Hani West</v>
      </c>
      <c r="B63" s="1" t="str">
        <f>GET!D114</f>
        <v>Ngangomhlaba j.s.s</v>
      </c>
      <c r="C63" s="1" t="str">
        <f>GET!BN114</f>
        <v>Foundations phase has been delayed by the slow movement of learners, while intermediate phase has been delayed because of activities  such as music competitions but they are to recover the lost time after they have finished writing term 2 exams.</v>
      </c>
    </row>
    <row r="64" spans="1:3" x14ac:dyDescent="0.25">
      <c r="A64" s="1" t="str">
        <f>GET!C115</f>
        <v>Chris Hani West</v>
      </c>
      <c r="B64" s="1" t="str">
        <f>GET!D115</f>
        <v>Nkosemntu Motman Primary</v>
      </c>
      <c r="C64" s="1" t="str">
        <f>GET!BN115</f>
        <v>Recovery plans in place</v>
      </c>
    </row>
    <row r="65" spans="1:3" x14ac:dyDescent="0.25">
      <c r="A65" s="1" t="str">
        <f>GET!C116</f>
        <v>Chris Hani West</v>
      </c>
      <c r="B65" s="1" t="str">
        <f>GET!D116</f>
        <v>Nobubele Public School</v>
      </c>
      <c r="C65" s="1" t="str">
        <f>GET!BN116</f>
        <v>All grades have completed and covered the curriculum for the term and are now writing formal tasks for the second term from the 27 May 2019</v>
      </c>
    </row>
    <row r="66" spans="1:3" x14ac:dyDescent="0.25">
      <c r="A66" s="1" t="str">
        <f>GET!C117</f>
        <v>Chris Hani West</v>
      </c>
      <c r="B66" s="1" t="str">
        <f>GET!D117</f>
        <v>NOLITHA PRIMARY SCHOOL</v>
      </c>
      <c r="C66" s="1" t="str">
        <f>GET!BN117</f>
        <v xml:space="preserve">Foundation Phase is short of 2 weeks due to the attending on the 14/06/19. The outstanding two weeks are due to the Mid term exams. The recovery plan is that, We are going to extend the Teaching time in the Third Term by 30 minutes per day.
These learning areas i.e. Mathematics Grade 4, Natural Science, Technology Grade 7 are not completed due to Choral Music Participation. The recovery plan is during Third Term we are going to add an extra 1 Hour of Teaching.
</v>
      </c>
    </row>
    <row r="67" spans="1:3" x14ac:dyDescent="0.25">
      <c r="A67" s="1" t="str">
        <f>GET!C118</f>
        <v>Chris Hani West</v>
      </c>
      <c r="B67" s="1" t="str">
        <f>GET!D118</f>
        <v>NolukhanyoJPS</v>
      </c>
      <c r="C67" s="46" t="str">
        <f>GET!BN118</f>
        <v xml:space="preserve">The work coverage was not complete in almost all areas due to extra curriculum activities that exhausted tuition time and the departmental time frames </v>
      </c>
    </row>
    <row r="68" spans="1:3" x14ac:dyDescent="0.25">
      <c r="A68" s="1" t="str">
        <f>GET!C119</f>
        <v>Chris Hani West</v>
      </c>
      <c r="B68" s="1" t="str">
        <f>GET!D119</f>
        <v>Nomonde primaru</v>
      </c>
      <c r="C68" s="1" t="str">
        <f>GET!BN119</f>
        <v>At least the educators are doing well</v>
      </c>
    </row>
    <row r="69" spans="1:3" x14ac:dyDescent="0.25">
      <c r="A69" s="1" t="str">
        <f>GET!C120</f>
        <v>Chris Hani West</v>
      </c>
      <c r="B69" s="1" t="str">
        <f>GET!D120</f>
        <v>NONYANISO  PRIMARY SCHOOL</v>
      </c>
      <c r="C69" s="1" t="str">
        <f>GET!BN120</f>
        <v>We are trying our best to finish off or to cover our curriculum as per our ATP, but the crop of learners we have in our classes(Progressed)is hindering us a lot.</v>
      </c>
    </row>
    <row r="70" spans="1:3" x14ac:dyDescent="0.25">
      <c r="A70" s="1" t="str">
        <f>GET!C121</f>
        <v>Chris Hani West</v>
      </c>
      <c r="B70" s="1" t="str">
        <f>GET!D121</f>
        <v>Nxuba Senior Primary School</v>
      </c>
      <c r="C70" s="1" t="str">
        <f>GET!BN121</f>
        <v>All subject teachers commits to finish on th week ending on the 7th June.</v>
      </c>
    </row>
    <row r="71" spans="1:3" x14ac:dyDescent="0.25">
      <c r="A71" s="1" t="str">
        <f>GET!C125</f>
        <v>Chris Hani West</v>
      </c>
      <c r="B71" s="1" t="str">
        <f>GET!D125</f>
        <v>Rosmead DRC Primary School</v>
      </c>
      <c r="C71" s="46" t="str">
        <f>GET!BN125</f>
        <v>We are only 2 Educators at the school. The workload is a lot and we do not cope.</v>
      </c>
    </row>
    <row r="72" spans="1:3" x14ac:dyDescent="0.25">
      <c r="A72" s="1" t="str">
        <f>GET!C126</f>
        <v>Chris Hani West</v>
      </c>
      <c r="B72" s="1" t="str">
        <f>GET!D126</f>
        <v>Sada Senior Primary School</v>
      </c>
      <c r="C72" s="1" t="str">
        <f>GET!BN126</f>
        <v>Syllabus coverage will be done through morning classes and afternoon classes</v>
      </c>
    </row>
    <row r="73" spans="1:3" x14ac:dyDescent="0.25">
      <c r="A73" s="1" t="str">
        <f>GET!C128</f>
        <v>Chris Hani West</v>
      </c>
      <c r="B73" s="1" t="str">
        <f>GET!D128</f>
        <v>Shiloh J&amp;SP</v>
      </c>
      <c r="C73" s="1" t="str">
        <f>GET!BN128</f>
        <v>The teachers are doing their best to finish the curriculum on time.</v>
      </c>
    </row>
    <row r="74" spans="1:3" x14ac:dyDescent="0.25">
      <c r="A74" s="1" t="str">
        <f>GET!C129</f>
        <v>Chris Hani West</v>
      </c>
      <c r="B74" s="1" t="str">
        <f>GET!D129</f>
        <v>solomon akena primary</v>
      </c>
      <c r="C74" s="1" t="str">
        <f>GET!BN129</f>
        <v>All subjects curriculum coverage per subject has been submitted</v>
      </c>
    </row>
    <row r="75" spans="1:3" x14ac:dyDescent="0.25">
      <c r="A75" s="1" t="str">
        <f>GET!C130</f>
        <v>Chris Hani West</v>
      </c>
      <c r="B75" s="1" t="str">
        <f>GET!D130</f>
        <v>Tarkastad High</v>
      </c>
      <c r="C75" s="1" t="str">
        <f>GET!BN130</f>
        <v>We really struggle with negative attitudes from learners towards homework and assignments.</v>
      </c>
    </row>
    <row r="76" spans="1:3" x14ac:dyDescent="0.25">
      <c r="A76" s="1" t="str">
        <f>GET!C133</f>
        <v>Chris Hani West</v>
      </c>
      <c r="B76" s="1" t="str">
        <f>GET!D133</f>
        <v>Waayplaatz Primary School</v>
      </c>
      <c r="C76" s="1" t="str">
        <f>GET!BN133</f>
        <v>We work with learners with barriers.</v>
      </c>
    </row>
    <row r="77" spans="1:3" x14ac:dyDescent="0.25">
      <c r="A77" s="1" t="str">
        <f>GET!C134</f>
        <v>Chris Hani West</v>
      </c>
      <c r="B77" s="1" t="str">
        <f>GET!D134</f>
        <v>Whittlesea Primary School</v>
      </c>
      <c r="C77" s="1" t="str">
        <f>GET!BN134</f>
        <v>We need to a lot proper monitoring of work</v>
      </c>
    </row>
    <row r="78" spans="1:3" x14ac:dyDescent="0.25">
      <c r="A78" s="1" t="str">
        <f>GET!C135</f>
        <v>Chris Hani West</v>
      </c>
      <c r="B78" s="1" t="str">
        <f>GET!D135</f>
        <v>Zanabantu High School</v>
      </c>
      <c r="C78" s="1" t="str">
        <f>GET!BN135</f>
        <v>All teachers have covered the curriculum for term 1 and 2 as specified.</v>
      </c>
    </row>
    <row r="79" spans="1:3" x14ac:dyDescent="0.25">
      <c r="A79" s="1" t="str">
        <f>GET!C137</f>
        <v>Joe Gqabi</v>
      </c>
      <c r="B79" s="1" t="str">
        <f>GET!D137</f>
        <v>ALIWAL NORTH AMASANGO CAREER SCHOOL</v>
      </c>
      <c r="C79" s="1" t="str">
        <f>GET!BN137</f>
        <v>Recovery plan:  Learners are slowly as the school is a special school dealing with learners with socio-economic problems but more work will be given as homework.</v>
      </c>
    </row>
    <row r="80" spans="1:3" x14ac:dyDescent="0.25">
      <c r="A80" s="1" t="str">
        <f>GET!C138</f>
        <v>Joe Gqabi</v>
      </c>
      <c r="B80" s="1" t="str">
        <f>GET!D138</f>
        <v>BARKLY EAST HIGH SCHOOL</v>
      </c>
      <c r="C80" s="1" t="str">
        <f>GET!BN138</f>
        <v>Work that is behind will be recovered with afternoon classes.</v>
      </c>
    </row>
    <row r="81" spans="1:3" x14ac:dyDescent="0.25">
      <c r="A81" s="1" t="str">
        <f>GET!C144</f>
        <v>Joe Gqabi</v>
      </c>
      <c r="B81" s="1" t="str">
        <f>GET!D144</f>
        <v>Governor's  Drift Jss</v>
      </c>
      <c r="C81" s="1" t="str">
        <f>GET!BN144</f>
        <v xml:space="preserve">Teachers will develop a recovery plan to catch up
</v>
      </c>
    </row>
    <row r="82" spans="1:3" x14ac:dyDescent="0.25">
      <c r="A82" s="1" t="str">
        <f>GET!C146</f>
        <v>Joe Gqabi</v>
      </c>
      <c r="B82" s="1" t="str">
        <f>GET!D146</f>
        <v>LUZIE DRIFT SENIOR SECONDARY SCHOOL</v>
      </c>
      <c r="C82" s="1" t="str">
        <f>GET!BN146</f>
        <v>Mathematics Grade 8 learners are attending extra classes to catch-up. Creative Arts Grade 8 learners will also be doing their Practical tasks during extra classes.</v>
      </c>
    </row>
    <row r="83" spans="1:3" x14ac:dyDescent="0.25">
      <c r="A83" s="1" t="str">
        <f>GET!C147</f>
        <v>Joe Gqabi</v>
      </c>
      <c r="B83" s="1" t="str">
        <f>GET!D147</f>
        <v>MACLEAR METHODIST PRIMARY SCHOOL</v>
      </c>
      <c r="C83" s="1" t="str">
        <f>GET!BN147</f>
        <v>A report on curriculum coverage is presented on a weekly basis in our SMT meetings. A plan is required from all teachers who are behind on the strategy to implore so as to ensure adherence to the ATP. Monitoring on the plan is implemented by departmental heads.</v>
      </c>
    </row>
    <row r="84" spans="1:3" x14ac:dyDescent="0.25">
      <c r="A84" s="1" t="str">
        <f>GET!C148</f>
        <v>Joe Gqabi</v>
      </c>
      <c r="B84" s="1" t="str">
        <f>GET!D148</f>
        <v>Mthandeni mabhele jps</v>
      </c>
      <c r="C84" s="1" t="str">
        <f>GET!BN148</f>
        <v>Lack of teacher and work load are some of the reasons why some subjects are behind.</v>
      </c>
    </row>
    <row r="85" spans="1:3" x14ac:dyDescent="0.25">
      <c r="A85" s="1" t="str">
        <f>GET!C149</f>
        <v>Joe Gqabi</v>
      </c>
      <c r="B85" s="1" t="str">
        <f>GET!D149</f>
        <v>Nyathela</v>
      </c>
      <c r="C85" s="1" t="str">
        <f>GET!BN149</f>
        <v>It is a challenge to the FET educators to adjust to GET llearners as they are still playfull</v>
      </c>
    </row>
    <row r="86" spans="1:3" x14ac:dyDescent="0.25">
      <c r="A86" s="1" t="str">
        <f>GET!C151</f>
        <v>Joe Gqabi</v>
      </c>
      <c r="B86" s="1" t="str">
        <f>GET!D151</f>
        <v>Telle Junction J.S.S</v>
      </c>
      <c r="C86" s="1" t="str">
        <f>GET!BN151</f>
        <v>We do have a catch-up programme and we promise to implement it soon.</v>
      </c>
    </row>
    <row r="87" spans="1:3" x14ac:dyDescent="0.25">
      <c r="A87" s="1" t="str">
        <f>GET!C155</f>
        <v>Nelson Mandela</v>
      </c>
      <c r="B87" s="1" t="str">
        <f>GET!D155</f>
        <v>ERICA GIRLS' PRIMARY SCHOOL</v>
      </c>
      <c r="C87" s="1" t="str">
        <f>GET!BN155</f>
        <v>All work has been covered timeously in all subjects as of the 30 May 2019.</v>
      </c>
    </row>
    <row r="88" spans="1:3" x14ac:dyDescent="0.25">
      <c r="A88" s="1" t="str">
        <f>GET!C156</f>
        <v>Nelson Mandela</v>
      </c>
      <c r="B88" s="1" t="str">
        <f>GET!D156</f>
        <v>Ethembeni Enrichment Centre</v>
      </c>
      <c r="C88" s="46" t="str">
        <f>GET!BN156</f>
        <v>Awaiting for additional educator from Dept. of Education</v>
      </c>
    </row>
    <row r="89" spans="1:3" x14ac:dyDescent="0.25">
      <c r="A89" s="1" t="str">
        <f>GET!C159</f>
        <v>Nelson Mandela</v>
      </c>
      <c r="B89" s="1" t="str">
        <f>GET!D159</f>
        <v>Greenwood Primary School</v>
      </c>
      <c r="C89" s="1" t="str">
        <f>GET!BN159</f>
        <v>Teachers have plans in place to align themselves with CAPS content coverage.</v>
      </c>
    </row>
    <row r="90" spans="1:3" x14ac:dyDescent="0.25">
      <c r="A90" s="1" t="str">
        <f>GET!C166</f>
        <v>Nelson Mandela</v>
      </c>
      <c r="B90" s="1" t="str">
        <f>GET!D166</f>
        <v>Limekhaya Secondary School</v>
      </c>
      <c r="C90" s="1" t="str">
        <f>GET!BN166</f>
        <v>Teachers to draw up a syllabus coverage catch-up programme</v>
      </c>
    </row>
    <row r="91" spans="1:3" x14ac:dyDescent="0.25">
      <c r="A91" s="1" t="str">
        <f>GET!C167</f>
        <v>Nelson Mandela</v>
      </c>
      <c r="B91" s="1" t="str">
        <f>GET!D167</f>
        <v>Missionvale Primary School</v>
      </c>
      <c r="C91" s="1" t="str">
        <f>GET!BN167</f>
        <v xml:space="preserve">Due to socio-economic conditions as well as poor weather conditions, it is difficult to stay on par with the curriculum. A catch-up plan is in place. </v>
      </c>
    </row>
    <row r="92" spans="1:3" x14ac:dyDescent="0.25">
      <c r="A92" s="1" t="str">
        <f>GET!C170</f>
        <v>Nelson Mandela</v>
      </c>
      <c r="B92" s="1" t="str">
        <f>GET!D170</f>
        <v>Northern Lights School</v>
      </c>
      <c r="C92" s="1" t="str">
        <f>GET!BN170</f>
        <v>We had a major challenge w.r.t having a mathematics, technology educator for grade 7-9 since September 2018. We only received an educator on the 1st May 2019. We have a plan to catch up with the curriculum in these subjects</v>
      </c>
    </row>
    <row r="93" spans="1:3" x14ac:dyDescent="0.25">
      <c r="A93" s="1" t="str">
        <f>GET!C173</f>
        <v>Nelson Mandela</v>
      </c>
      <c r="B93" s="1" t="str">
        <f>GET!D173</f>
        <v>Protea Primary School</v>
      </c>
      <c r="C93" s="1" t="str">
        <f>GET!BN173</f>
        <v>In Gr 7 Technology a new Educator started during the first term and needed to re
 teach work from the beginning of this year.
Please take in account that Protea Primary is a special school for Learners with severe behavioural disorders  and that adaptations of the curriculum takes place throughout all the phases.
Learners are enrolled throughout the term and most of them have severe scholastic backlogs.</v>
      </c>
    </row>
    <row r="94" spans="1:3" x14ac:dyDescent="0.25">
      <c r="A94" s="1" t="str">
        <f>GET!C176</f>
        <v>Nelson Mandela</v>
      </c>
      <c r="B94" s="1" t="str">
        <f>GET!D176</f>
        <v>Strelitzia High School</v>
      </c>
      <c r="C94" s="1" t="str">
        <f>GET!BN176</f>
        <v>None</v>
      </c>
    </row>
    <row r="95" spans="1:3" x14ac:dyDescent="0.25">
      <c r="A95" s="1" t="str">
        <f>GET!C177</f>
        <v>Nelson Mandela</v>
      </c>
      <c r="B95" s="1" t="str">
        <f>GET!D177</f>
        <v>Sunridge Primary</v>
      </c>
      <c r="C95" s="1" t="str">
        <f>GET!BN177</f>
        <v>Thank you</v>
      </c>
    </row>
    <row r="96" spans="1:3" x14ac:dyDescent="0.25">
      <c r="A96" s="1" t="str">
        <f>GET!C182</f>
        <v>OR Tambo Coastal</v>
      </c>
      <c r="B96" s="1" t="str">
        <f>GET!D182</f>
        <v>Bekabantu S.P.S</v>
      </c>
      <c r="C96" s="1" t="str">
        <f>GET!BN182</f>
        <v xml:space="preserve">Extra time will be schedule in the first week of term three and there will monitoring of work and teaching plan each and every fortnight. Accountability meetings will be held and each educator will account about work he have covered and give intervention strategies she/he is going to do. </v>
      </c>
    </row>
    <row r="97" spans="1:3" x14ac:dyDescent="0.25">
      <c r="A97" s="1" t="str">
        <f>GET!C183</f>
        <v>OR Tambo Coastal</v>
      </c>
      <c r="B97" s="1" t="str">
        <f>GET!D183</f>
        <v>Brenval Jack &amp; Jill Primary</v>
      </c>
      <c r="C97" s="1" t="str">
        <f>GET!BN183</f>
        <v xml:space="preserve">This term's first weeks just had too many holidays for example election day, good Friday, workers day family day etc. all coming during the course of the week. This had some adverse impact on content subjects in the intermediate phase where there are few hours allocated for that subject one day derailment is catastrophic. </v>
      </c>
    </row>
    <row r="98" spans="1:3" x14ac:dyDescent="0.25">
      <c r="A98" s="1" t="str">
        <f>GET!C185</f>
        <v>OR Tambo Coastal</v>
      </c>
      <c r="B98" s="1" t="str">
        <f>GET!D185</f>
        <v>ELUDIKIDI JSS</v>
      </c>
      <c r="C98" s="1" t="str">
        <f>GET!BN185</f>
        <v>In Natural Science the Teachers are left with one lesson which is less than a week, whilst in other subjects its only a weeks work which the subject teachers have submitted their recovery plan in the next ensuing term not forgetting the next terms work plan</v>
      </c>
    </row>
    <row r="99" spans="1:3" x14ac:dyDescent="0.25">
      <c r="A99" s="1" t="str">
        <f>GET!C186</f>
        <v>OR Tambo Coastal</v>
      </c>
      <c r="B99" s="1" t="str">
        <f>GET!D186</f>
        <v>EMANGQUZU J.S.S</v>
      </c>
      <c r="C99" s="1" t="str">
        <f>GET!BN186</f>
        <v>EXAMS STARTED VERY EARLY, WHILE TEACHERS WERE STILL IN NOT YET FINISHED THEIR TEACHING ( WEEK 9-10).</v>
      </c>
    </row>
    <row r="100" spans="1:3" x14ac:dyDescent="0.25">
      <c r="A100" s="1" t="str">
        <f>GET!C187</f>
        <v>OR Tambo Coastal</v>
      </c>
      <c r="B100" s="1" t="str">
        <f>GET!D187</f>
        <v>LOWER QOQO S.P.S.</v>
      </c>
      <c r="C100" s="1" t="str">
        <f>GET!BN187</f>
        <v>To monitor and provide strategies to curriculum coverage like attending extra classes.</v>
      </c>
    </row>
    <row r="101" spans="1:3" x14ac:dyDescent="0.25">
      <c r="A101" s="1" t="str">
        <f>GET!C189</f>
        <v>OR Tambo Coastal</v>
      </c>
      <c r="B101" s="1" t="str">
        <f>GET!D189</f>
        <v>LUTSHAYA FULL SERVICE SCHOOL</v>
      </c>
      <c r="C101" s="1" t="str">
        <f>GET!BN189</f>
        <v>ALL SUBJECTS ARE ON TRACK AS OF 31ST OF MAY 2019.</v>
      </c>
    </row>
    <row r="102" spans="1:3" x14ac:dyDescent="0.25">
      <c r="A102" s="1" t="str">
        <f>GET!C190</f>
        <v>OR Tambo Coastal</v>
      </c>
      <c r="B102" s="1" t="str">
        <f>GET!D190</f>
        <v>Nomathemba jss</v>
      </c>
      <c r="C102" s="46" t="str">
        <f>GET!BN190</f>
        <v>TOO MUCH EXTRA-CURRICULAR ACTIVITIES DELAYED TEACHING</v>
      </c>
    </row>
    <row r="103" spans="1:3" x14ac:dyDescent="0.25">
      <c r="A103" s="1" t="str">
        <f>GET!C191</f>
        <v>OR Tambo Coastal</v>
      </c>
      <c r="B103" s="1" t="str">
        <f>GET!D191</f>
        <v>Nonkonyana j.s.s</v>
      </c>
      <c r="C103" s="1" t="str">
        <f>GET!BN191</f>
        <v>The information provided is a true reflection of the school</v>
      </c>
    </row>
    <row r="104" spans="1:3" x14ac:dyDescent="0.25">
      <c r="A104" s="1" t="str">
        <f>GET!C192</f>
        <v>OR Tambo Coastal</v>
      </c>
      <c r="B104" s="1" t="str">
        <f>GET!D192</f>
        <v>NOQHEKWANA JSS</v>
      </c>
      <c r="C104" s="1" t="str">
        <f>GET!BN192</f>
        <v>THE EDUCATORS SHOW A LOT OF DEDICATION TO THEIR WORK .90% OF THE WORK  IS DONE AND COMPLETED .LEARNERS HAVE DONE  THEIR LEVEL BEST IN THEIR WORK.THERE ARE ALSO SOME CHALLENGES ,TIME MANAGEMEANT  DUE TO A NUMBER OF FACTORS LIKE WEATHER CONDITIONS.WE ARE GOING TO MAKE UP ACATCH UP PLAN TO ADDRESS OUR CHALLENGES</v>
      </c>
    </row>
    <row r="105" spans="1:3" x14ac:dyDescent="0.25">
      <c r="A105" s="1" t="str">
        <f>GET!C193</f>
        <v>OR Tambo Coastal</v>
      </c>
      <c r="B105" s="1" t="str">
        <f>GET!D193</f>
        <v>Qaka Primary School</v>
      </c>
      <c r="C105" s="1" t="str">
        <f>GET!BN193</f>
        <v>Morning classes and afternoon classes are needed cover up the outstanding lessons</v>
      </c>
    </row>
    <row r="106" spans="1:3" x14ac:dyDescent="0.25">
      <c r="A106" s="1" t="str">
        <f>GET!C194</f>
        <v>OR Tambo Coastal</v>
      </c>
      <c r="B106" s="1" t="str">
        <f>GET!D194</f>
        <v>VALINGOZI JSS</v>
      </c>
      <c r="C106" s="1" t="str">
        <f>GET!BN194</f>
        <v>WORK LEFT BEHIND BE COVERED ON EXTRA CLASSES NEXT TERM</v>
      </c>
    </row>
    <row r="107" spans="1:3" x14ac:dyDescent="0.25">
      <c r="A107" s="1" t="str">
        <f>GET!C195</f>
        <v>OR Tambo Inland</v>
      </c>
      <c r="B107" s="1" t="str">
        <f>GET!D195</f>
        <v>Attwell Madala High School</v>
      </c>
      <c r="C107" s="1" t="str">
        <f>GET!BN195</f>
        <v>June examinations are in progress.</v>
      </c>
    </row>
    <row r="108" spans="1:3" x14ac:dyDescent="0.25">
      <c r="A108" s="1" t="str">
        <f>GET!C196</f>
        <v>OR Tambo Inland</v>
      </c>
      <c r="B108" s="1" t="str">
        <f>GET!D196</f>
        <v>Holy Cross High School</v>
      </c>
      <c r="C108" s="1" t="str">
        <f>GET!BN196</f>
        <v>The syllabus up to term 2 is covered with all the subjects in GET level</v>
      </c>
    </row>
    <row r="109" spans="1:3" x14ac:dyDescent="0.25">
      <c r="A109" s="1" t="str">
        <f>GET!C197</f>
        <v>OR Tambo Inland</v>
      </c>
      <c r="B109" s="1" t="str">
        <f>GET!D197</f>
        <v>Mbokotwana P.S.</v>
      </c>
      <c r="C109" s="46" t="str">
        <f>GET!BN197</f>
        <v>The school has a shortage of teachers, which is the contributory  factor to some learning areas lagging  behind in terms of coverage.</v>
      </c>
    </row>
    <row r="110" spans="1:3" x14ac:dyDescent="0.25">
      <c r="A110" s="1" t="str">
        <f>GET!C198</f>
        <v>OR Tambo Inland</v>
      </c>
      <c r="B110" s="1" t="str">
        <f>GET!D198</f>
        <v>NGANGELIZWE S.S.S</v>
      </c>
      <c r="C110" s="1" t="str">
        <f>GET!BN198</f>
        <v>Those subjects that are behind will have extra classes</v>
      </c>
    </row>
    <row r="111" spans="1:3" x14ac:dyDescent="0.25">
      <c r="A111" s="1" t="str">
        <f>GET!C199</f>
        <v>OR Tambo Inland</v>
      </c>
      <c r="B111" s="1" t="str">
        <f>GET!D199</f>
        <v>Notintsi JSS</v>
      </c>
      <c r="C111" s="1" t="str">
        <f>GET!BN199</f>
        <v>on sick leave for a month</v>
      </c>
    </row>
    <row r="112" spans="1:3" x14ac:dyDescent="0.25">
      <c r="A112" s="1" t="str">
        <f>GET!C200</f>
        <v>OR Tambo Inland</v>
      </c>
      <c r="B112" s="1" t="str">
        <f>GET!D200</f>
        <v>Sulenkama s.s.s</v>
      </c>
      <c r="C112" s="1" t="str">
        <f>GET!BN200</f>
        <v>All subjects on par with teaching plan.</v>
      </c>
    </row>
    <row r="113" spans="1:3" x14ac:dyDescent="0.25">
      <c r="A113" s="1" t="str">
        <f>GET!C201</f>
        <v>OR Tambo Inland</v>
      </c>
      <c r="B113" s="1" t="str">
        <f>GET!D201</f>
        <v>Transkei Primary School</v>
      </c>
      <c r="C113" s="1" t="str">
        <f>GET!BN201</f>
        <v>All subjects per grade are on track</v>
      </c>
    </row>
    <row r="114" spans="1:3" x14ac:dyDescent="0.25">
      <c r="A114" s="1" t="str">
        <f>GET!C202</f>
        <v>OR Tambo Inland</v>
      </c>
      <c r="B114" s="1" t="str">
        <f>GET!D202</f>
        <v>Upper Zimbane Primary School</v>
      </c>
      <c r="C114" s="1" t="str">
        <f>GET!BN202</f>
        <v>Teachers who are behind arranged extra classes in the morning and afternoon to catch up. We have a teacher who has been hospitalised for the past month and her subjects have been given to other teachers which slowed their pace in their respective subjects.</v>
      </c>
    </row>
    <row r="115" spans="1:3" x14ac:dyDescent="0.25">
      <c r="A115" s="1" t="str">
        <f>GET!C206</f>
        <v>Sarah Baartman</v>
      </c>
      <c r="B115" s="1" t="str">
        <f>GET!D206</f>
        <v>Alexandria Full Service School</v>
      </c>
      <c r="C115" s="1" t="str">
        <f>GET!BN206</f>
        <v>Catch-up plan for most of the grades was done with success.</v>
      </c>
    </row>
    <row r="116" spans="1:3" x14ac:dyDescent="0.25">
      <c r="A116" s="1" t="str">
        <f>GET!C207</f>
        <v>Sarah Baartman</v>
      </c>
      <c r="B116" s="1" t="str">
        <f>GET!D207</f>
        <v>Alexandria High</v>
      </c>
      <c r="C116" s="46" t="str">
        <f>GET!BN207</f>
        <v>Gr7 Afrikaans HL and FAL and gr9 Afrikaans FAL educator is on maternity leave, there is no substitute. We offer both English and Afrikaans HL and FAL at our school, therefore an average of these 2 subjects has been reported.</v>
      </c>
    </row>
    <row r="117" spans="1:3" x14ac:dyDescent="0.25">
      <c r="A117" s="1" t="str">
        <f>GET!C208</f>
        <v>Sarah Baartman</v>
      </c>
      <c r="B117" s="1" t="str">
        <f>GET!D208</f>
        <v>AV Bukani Primary School</v>
      </c>
      <c r="C117" s="46" t="str">
        <f>GET!BN208</f>
        <v>Major problem with our school, we have not received learner stationery at all, this had a major problem to our curriculum delivery. As most learners had to use loose papers from old books for classwork. We thought by now this would be solved. We are trying our level best though!! Those who are behind by a week or so, are engaged in intervention program, through afternoon classes and extra classes.</v>
      </c>
    </row>
    <row r="118" spans="1:3" x14ac:dyDescent="0.25">
      <c r="A118" s="1" t="str">
        <f>GET!C209</f>
        <v>Sarah Baartman</v>
      </c>
      <c r="B118" s="1" t="str">
        <f>GET!D209</f>
        <v>BEULAH PRIMER</v>
      </c>
      <c r="C118" s="1" t="str">
        <f>GET!BN209</f>
        <v>BECAUSE OF MULTIGRADES AND LEARNER HANDICAPS WE ARE BEHIND WITH ENGLISH, BUT WE WILL MAKE EXTRA TIME</v>
      </c>
    </row>
    <row r="119" spans="1:3" x14ac:dyDescent="0.25">
      <c r="A119" s="1" t="str">
        <f>GET!C211</f>
        <v>Sarah Baartman</v>
      </c>
      <c r="B119" s="1" t="str">
        <f>GET!D211</f>
        <v>Boplaas Primary</v>
      </c>
      <c r="C119" s="1" t="str">
        <f>GET!BN211</f>
        <v>Boplaas Primary only have Gr 1 - 6</v>
      </c>
    </row>
    <row r="120" spans="1:3" x14ac:dyDescent="0.25">
      <c r="A120" s="1" t="str">
        <f>GET!C212</f>
        <v>Sarah Baartman</v>
      </c>
      <c r="B120" s="1" t="str">
        <f>GET!D212</f>
        <v>Braamrivier Primary</v>
      </c>
      <c r="C120" s="1" t="str">
        <f>GET!BN212</f>
        <v>Absence of learners</v>
      </c>
    </row>
    <row r="121" spans="1:3" x14ac:dyDescent="0.25">
      <c r="A121" s="1" t="str">
        <f>GET!C215</f>
        <v>Sarah Baartman</v>
      </c>
      <c r="B121" s="1" t="str">
        <f>GET!D215</f>
        <v>Daleview Primary</v>
      </c>
      <c r="C121" s="46" t="str">
        <f>GET!BN215</f>
        <v>One of our intersen educators is hospitalized and two of them are on incapacity leave.</v>
      </c>
    </row>
    <row r="122" spans="1:3" x14ac:dyDescent="0.25">
      <c r="A122" s="1" t="str">
        <f>GET!C218</f>
        <v>Sarah Baartman</v>
      </c>
      <c r="B122" s="1" t="str">
        <f>GET!D218</f>
        <v>Du Preex Primary</v>
      </c>
      <c r="C122" s="1" t="str">
        <f>GET!BN218</f>
        <v>Having extra classes to keep on track.</v>
      </c>
    </row>
    <row r="123" spans="1:3" x14ac:dyDescent="0.25">
      <c r="A123" s="1" t="str">
        <f>GET!C227</f>
        <v>Sarah Baartman</v>
      </c>
      <c r="B123" s="1" t="str">
        <f>GET!D227</f>
        <v>Hoër Volkskool</v>
      </c>
      <c r="C123" s="1" t="str">
        <f>GET!BN227</f>
        <v>Most teachers were able to keep up with the syllabus.</v>
      </c>
    </row>
    <row r="124" spans="1:3" x14ac:dyDescent="0.25">
      <c r="A124" s="1" t="str">
        <f>GET!C229</f>
        <v>Sarah Baartman</v>
      </c>
      <c r="B124" s="1" t="str">
        <f>GET!D229</f>
        <v>HS PJ OLIVIER</v>
      </c>
      <c r="C124" s="1" t="str">
        <f>GET!BN229</f>
        <v>Principal teaches Gr. 9 Social Sciences; Shorter weeks due to elections, holidays</v>
      </c>
    </row>
    <row r="125" spans="1:3" x14ac:dyDescent="0.25">
      <c r="A125" s="1" t="str">
        <f>GET!C230</f>
        <v>Sarah Baartman</v>
      </c>
      <c r="B125" s="1" t="str">
        <f>GET!D230</f>
        <v xml:space="preserve">Humansdorp Secondary School </v>
      </c>
      <c r="C125" s="1" t="str">
        <f>GET!BN230</f>
        <v>We are currently busy with June exams</v>
      </c>
    </row>
    <row r="126" spans="1:3" x14ac:dyDescent="0.25">
      <c r="A126" s="1" t="str">
        <f>GET!C237</f>
        <v>Sarah Baartman</v>
      </c>
      <c r="B126" s="1" t="str">
        <f>GET!D237</f>
        <v xml:space="preserve">Klipdrift Primary </v>
      </c>
      <c r="C126" s="1" t="str">
        <f>GET!BN237</f>
        <v>Only 1 teacher teaching Gr 1 to 6.</v>
      </c>
    </row>
    <row r="127" spans="1:3" x14ac:dyDescent="0.25">
      <c r="A127" s="1" t="str">
        <f>GET!C238</f>
        <v>Sarah Baartman</v>
      </c>
      <c r="B127" s="1" t="str">
        <f>GET!D238</f>
        <v xml:space="preserve">Klipplaat Senior Secondary </v>
      </c>
      <c r="C127" s="46" t="str">
        <f>GET!BN238</f>
        <v>No educator for Natural Science</v>
      </c>
    </row>
    <row r="128" spans="1:3" x14ac:dyDescent="0.25">
      <c r="A128" s="1" t="str">
        <f>GET!C247</f>
        <v>Sarah Baartman</v>
      </c>
      <c r="B128" s="1" t="str">
        <f>GET!D247</f>
        <v>Middelwater School</v>
      </c>
      <c r="C128" s="1" t="str">
        <f>GET!BN247</f>
        <v>Completed all the work in workbooks, tasks and FATS for grade 1 to 4.  Do exercises in classworkbooks, enough, to ensure a solid foundation and an understanding of the work.  Do remedial work with learners that have barriers to learning.  Concentrate on reading, writing and mathematics. Busy with exams, grade 4.  75% continuous assessment and 25% weighting of marks, in the exams.  Wrap up the first two terms and prepare learners for the third term.</v>
      </c>
    </row>
    <row r="129" spans="1:3" x14ac:dyDescent="0.25">
      <c r="A129" s="1" t="str">
        <f>GET!C251</f>
        <v>Sarah Baartman</v>
      </c>
      <c r="B129" s="1" t="str">
        <f>GET!D251</f>
        <v>NGQIKA PRIMARY SCHOOL</v>
      </c>
      <c r="C129" s="1" t="str">
        <f>GET!BN251</f>
        <v>There are some classes with back log of their work we decided to draw catch up plan for next term</v>
      </c>
    </row>
    <row r="130" spans="1:3" x14ac:dyDescent="0.25">
      <c r="A130" s="1" t="str">
        <f>GET!C253</f>
        <v>Sarah Baartman</v>
      </c>
      <c r="B130" s="1" t="str">
        <f>GET!D253</f>
        <v>Nombulelo</v>
      </c>
      <c r="C130" s="46" t="str">
        <f>GET!BN253</f>
        <v>English and Technology are owing the sickness and subsequent death of an Educator.  Maths is systemic</v>
      </c>
    </row>
    <row r="131" spans="1:3" x14ac:dyDescent="0.25">
      <c r="A131" s="1" t="str">
        <f>GET!C254</f>
        <v>Sarah Baartman</v>
      </c>
      <c r="B131" s="1" t="str">
        <f>GET!D254</f>
        <v>Nomzamo secondary</v>
      </c>
      <c r="C131" s="46" t="str">
        <f>GET!BN254</f>
        <v>The Maths teacher was on maternity leave and no substitute was found as replacement in her absence.</v>
      </c>
    </row>
    <row r="132" spans="1:3" x14ac:dyDescent="0.25">
      <c r="A132" s="1" t="str">
        <f>GET!C255</f>
        <v>Sarah Baartman</v>
      </c>
      <c r="B132" s="1" t="str">
        <f>GET!D255</f>
        <v>Nonzwakazi Primary School</v>
      </c>
      <c r="C132" s="1" t="str">
        <f>GET!BN255</f>
        <v>hope you will find this in order</v>
      </c>
    </row>
    <row r="133" spans="1:3" x14ac:dyDescent="0.25">
      <c r="A133" s="1" t="str">
        <f>GET!C266</f>
        <v>Sarah Baartman</v>
      </c>
      <c r="B133" s="1" t="str">
        <f>GET!D266</f>
        <v xml:space="preserve">St Mary's RC Primary </v>
      </c>
      <c r="C133" s="46" t="str">
        <f>GET!BN266</f>
        <v xml:space="preserve">No teacher for Grade 7 Maths, NS and Tech. </v>
      </c>
    </row>
    <row r="134" spans="1:3" x14ac:dyDescent="0.25">
      <c r="A134" s="1" t="str">
        <f>GET!C269</f>
        <v>Sarah Baartman</v>
      </c>
      <c r="B134" s="1" t="str">
        <f>GET!D269</f>
        <v>Sundays River Primary</v>
      </c>
      <c r="C134" s="1" t="str">
        <f>GET!BN269</f>
        <v>This was only the Foundation Phase results of Sundays River Primary.</v>
      </c>
    </row>
    <row r="135" spans="1:3" x14ac:dyDescent="0.25">
      <c r="A135" s="1" t="str">
        <f>GET!C271</f>
        <v>Sarah Baartman</v>
      </c>
      <c r="B135" s="1" t="str">
        <f>GET!D271</f>
        <v>THORNHILL COMBINED SCHOOL</v>
      </c>
      <c r="C135" s="1" t="str">
        <f>GET!BN271</f>
        <v>Our school is presenting Afrikaans and Isixhosa as Home language and English as a first additional language.</v>
      </c>
    </row>
    <row r="136" spans="1:3" x14ac:dyDescent="0.25">
      <c r="A136" s="1" t="str">
        <f>GET!C273</f>
        <v>Sarah Baartman</v>
      </c>
      <c r="B136" s="1" t="str">
        <f>GET!D273</f>
        <v>Tom Kasibe Primary</v>
      </c>
      <c r="C136" s="1" t="str">
        <f>GET!BN273</f>
        <v xml:space="preserve">Catch up plan is arranged for afternoon and weekend classes next term </v>
      </c>
    </row>
    <row r="137" spans="1:3" x14ac:dyDescent="0.25">
      <c r="A137" s="1" t="str">
        <f>GET!C277</f>
        <v>Sarah Baartman</v>
      </c>
      <c r="B137" s="1" t="str">
        <f>GET!D277</f>
        <v>Union High School</v>
      </c>
      <c r="C137" s="1" t="str">
        <f>GET!BN277</f>
        <v>On par</v>
      </c>
    </row>
    <row r="138" spans="1:3" x14ac:dyDescent="0.25">
      <c r="A138" s="1" t="str">
        <f>GET!C282</f>
        <v>Sarah Baartman</v>
      </c>
      <c r="B138" s="1" t="str">
        <f>GET!D282</f>
        <v>W.E.Pienaar Primêr</v>
      </c>
      <c r="C138" s="1" t="str">
        <f>GET!BN282</f>
        <v>Ons is op datum met al ons werk tot op hede in Graad R</v>
      </c>
    </row>
    <row r="139" spans="1:3" x14ac:dyDescent="0.25">
      <c r="A139" s="1" t="str">
        <f>GET!C285</f>
        <v>Sarah Baartman</v>
      </c>
      <c r="B139" s="1" t="str">
        <f>GET!D285</f>
        <v xml:space="preserve">Wilson's Party </v>
      </c>
      <c r="C139" s="46" t="str">
        <f>GET!BN285</f>
        <v>It is not easy to teach multigrades and curriculum coverage is impossible. The Intermediate phase teacher is also teaching Grade 7. It is just so abnormal. QLTC is impossible.</v>
      </c>
    </row>
    <row r="140" spans="1:3" x14ac:dyDescent="0.25">
      <c r="A140" s="1" t="str">
        <f>GET!C287</f>
        <v>Sarah Baartman</v>
      </c>
      <c r="B140" s="1" t="str">
        <f>GET!D287</f>
        <v>Wolwefontein Primary School</v>
      </c>
      <c r="C140" s="46" t="str">
        <f>GET!BN287</f>
        <v xml:space="preserve">The subjects that are not on schedule is because Wolwefontein Prim is a multigrade school with one teacher for 3 grades.  Sometimes the focus is  more on one subject.  At the end of the term all the work will be done. </v>
      </c>
    </row>
    <row r="141" spans="1:3" x14ac:dyDescent="0.25">
      <c r="A141" s="1" t="str">
        <f>GET!C289</f>
        <v>Sarah Baartman</v>
      </c>
      <c r="B141" s="1" t="str">
        <f>GET!D289</f>
        <v>Zaaimanshoek Primary School</v>
      </c>
      <c r="C141" s="1" t="str">
        <f>GET!BN289</f>
        <v xml:space="preserve">Grade 6 English and Afrikaans will be completed in week 11. Maths will be completed in week 1 of term 3.
Heavy rains and overflowing of river prevented learners and teachers to attend school for 1 day. Some learners had to stay at home for 2 to 3 days. We have a shortage of teachers even if the PPN says we must be 6 teachers.  </v>
      </c>
    </row>
    <row r="142" spans="1:3" x14ac:dyDescent="0.25">
      <c r="A142" s="1" t="str">
        <f>GET!C290</f>
        <v>Sarah Baartman</v>
      </c>
      <c r="B142" s="1" t="str">
        <f>GET!D290</f>
        <v>ZUURANYS PRIMARY</v>
      </c>
      <c r="C142" s="1" t="str">
        <f>GET!BN290</f>
        <v>ZUURANYS PRIMARY - ONLY GRADE R TO 3</v>
      </c>
    </row>
  </sheetData>
  <sortState ref="A2:C319">
    <sortCondition ref="A2:A319"/>
    <sortCondition ref="B2:B3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GET</vt:lpstr>
      <vt:lpstr>Kommentare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Drik Greeff</cp:lastModifiedBy>
  <dcterms:modified xsi:type="dcterms:W3CDTF">2019-06-09T13:50:24Z</dcterms:modified>
</cp:coreProperties>
</file>